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d579c5cc963297/Documents/U of T - Data Analysis/"/>
    </mc:Choice>
  </mc:AlternateContent>
  <xr:revisionPtr revIDLastSave="42" documentId="13_ncr:1_{B247043D-6DDB-4F94-B722-A458FD21767F}" xr6:coauthVersionLast="45" xr6:coauthVersionMax="45" xr10:uidLastSave="{DF7324F1-A0A5-46C2-91A6-55A7025BE2B5}"/>
  <bookViews>
    <workbookView xWindow="28680" yWindow="-120" windowWidth="29040" windowHeight="15840" activeTab="6" xr2:uid="{00000000-000D-0000-FFFF-FFFF00000000}"/>
  </bookViews>
  <sheets>
    <sheet name="Main Sheet" sheetId="1" r:id="rId1"/>
    <sheet name="Bonus Sheet 1" sheetId="7" r:id="rId2"/>
    <sheet name="Bonus Sheet 2" sheetId="8" r:id="rId3"/>
    <sheet name="Sheet3" sheetId="9" r:id="rId4"/>
    <sheet name="Pivot table- Category" sheetId="2" r:id="rId5"/>
    <sheet name="Pivot table- Sub-Category" sheetId="3" r:id="rId6"/>
    <sheet name="Pivot - Date Conversion" sheetId="4" r:id="rId7"/>
    <sheet name="Sheet6" sheetId="6" r:id="rId8"/>
    <sheet name="Other Charts" sheetId="5" r:id="rId9"/>
  </sheets>
  <definedNames>
    <definedName name="_xlnm._FilterDatabase" localSheetId="2" hidden="1">'Bonus Sheet 2'!$A$1:$C$2186</definedName>
    <definedName name="_xlnm._FilterDatabase" localSheetId="0" hidden="1">'Main Sheet'!$A$1:$O$4115</definedName>
    <definedName name="_xlcn.WorksheetConnection_MainSheetA1U41151" hidden="1">'Main Sheet'!$A$1:$U$4115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Range 1" connection="WorksheetConnection_Main Sheet!$A$1:$U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8" i="8" l="1"/>
  <c r="L7" i="8"/>
  <c r="L6" i="8"/>
  <c r="L5" i="8"/>
  <c r="L4" i="8"/>
  <c r="L3" i="8"/>
  <c r="K8" i="8"/>
  <c r="K7" i="8"/>
  <c r="K6" i="8"/>
  <c r="K5" i="8"/>
  <c r="K4" i="8"/>
  <c r="K3" i="8"/>
  <c r="C13" i="7"/>
  <c r="D13" i="7"/>
  <c r="B13" i="7"/>
  <c r="I13" i="7"/>
  <c r="J13" i="7"/>
  <c r="D12" i="7"/>
  <c r="C12" i="7"/>
  <c r="B12" i="7"/>
  <c r="D11" i="7"/>
  <c r="C11" i="7"/>
  <c r="B11" i="7"/>
  <c r="D10" i="7"/>
  <c r="C10" i="7"/>
  <c r="B10" i="7"/>
  <c r="E10" i="7" s="1"/>
  <c r="D9" i="7"/>
  <c r="C9" i="7"/>
  <c r="B9" i="7"/>
  <c r="E9" i="7" s="1"/>
  <c r="D8" i="7"/>
  <c r="C8" i="7"/>
  <c r="B8" i="7"/>
  <c r="D7" i="7"/>
  <c r="C7" i="7"/>
  <c r="B7" i="7"/>
  <c r="E7" i="7" s="1"/>
  <c r="D6" i="7"/>
  <c r="C6" i="7"/>
  <c r="B6" i="7"/>
  <c r="E6" i="7" s="1"/>
  <c r="D5" i="7"/>
  <c r="C5" i="7"/>
  <c r="B5" i="7"/>
  <c r="D4" i="7"/>
  <c r="C4" i="7"/>
  <c r="B4" i="7"/>
  <c r="E4" i="7" s="1"/>
  <c r="D3" i="7"/>
  <c r="C3" i="7"/>
  <c r="B3" i="7"/>
  <c r="I4" i="7"/>
  <c r="J4" i="7"/>
  <c r="I5" i="7"/>
  <c r="J5" i="7"/>
  <c r="I6" i="7"/>
  <c r="J6" i="7"/>
  <c r="I7" i="7"/>
  <c r="J7" i="7"/>
  <c r="I8" i="7"/>
  <c r="J8" i="7"/>
  <c r="I9" i="7"/>
  <c r="J9" i="7"/>
  <c r="I10" i="7"/>
  <c r="J10" i="7"/>
  <c r="I11" i="7"/>
  <c r="J11" i="7"/>
  <c r="I12" i="7"/>
  <c r="J12" i="7"/>
  <c r="J3" i="7"/>
  <c r="I3" i="7"/>
  <c r="D2" i="7"/>
  <c r="C2" i="7"/>
  <c r="B2" i="7"/>
  <c r="E2" i="7" s="1"/>
  <c r="H2" i="7" s="1"/>
  <c r="E12" i="7" l="1"/>
  <c r="F12" i="7" s="1"/>
  <c r="E5" i="7"/>
  <c r="F5" i="7" s="1"/>
  <c r="E8" i="7"/>
  <c r="F8" i="7" s="1"/>
  <c r="E3" i="7"/>
  <c r="E11" i="7"/>
  <c r="G11" i="7" s="1"/>
  <c r="E13" i="7"/>
  <c r="H13" i="7" s="1"/>
  <c r="F10" i="7"/>
  <c r="G10" i="7"/>
  <c r="H10" i="7"/>
  <c r="F6" i="7"/>
  <c r="H6" i="7"/>
  <c r="G12" i="7"/>
  <c r="G6" i="7"/>
  <c r="H9" i="7"/>
  <c r="F9" i="7"/>
  <c r="G9" i="7"/>
  <c r="G7" i="7"/>
  <c r="F7" i="7"/>
  <c r="H5" i="7"/>
  <c r="F11" i="7"/>
  <c r="G3" i="7"/>
  <c r="H4" i="7"/>
  <c r="H7" i="7"/>
  <c r="H12" i="7"/>
  <c r="F3" i="7"/>
  <c r="H3" i="7"/>
  <c r="H11" i="7"/>
  <c r="F4" i="7"/>
  <c r="G4" i="7"/>
  <c r="F2" i="7"/>
  <c r="G2" i="7"/>
  <c r="F13" i="7"/>
  <c r="G13" i="7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U3078" i="1" s="1"/>
  <c r="T3079" i="1"/>
  <c r="T3080" i="1"/>
  <c r="T3081" i="1"/>
  <c r="T3082" i="1"/>
  <c r="T3083" i="1"/>
  <c r="T3084" i="1"/>
  <c r="T3085" i="1"/>
  <c r="T3086" i="1"/>
  <c r="U3086" i="1" s="1"/>
  <c r="T3087" i="1"/>
  <c r="T3088" i="1"/>
  <c r="T3089" i="1"/>
  <c r="T3090" i="1"/>
  <c r="T3091" i="1"/>
  <c r="T3092" i="1"/>
  <c r="T3093" i="1"/>
  <c r="T3094" i="1"/>
  <c r="U3094" i="1" s="1"/>
  <c r="T3095" i="1"/>
  <c r="T3096" i="1"/>
  <c r="T3097" i="1"/>
  <c r="T3098" i="1"/>
  <c r="T3099" i="1"/>
  <c r="T3100" i="1"/>
  <c r="T3101" i="1"/>
  <c r="T3102" i="1"/>
  <c r="U3102" i="1" s="1"/>
  <c r="T3103" i="1"/>
  <c r="T3104" i="1"/>
  <c r="T3105" i="1"/>
  <c r="T3106" i="1"/>
  <c r="T3107" i="1"/>
  <c r="T3108" i="1"/>
  <c r="T3109" i="1"/>
  <c r="T3110" i="1"/>
  <c r="U3110" i="1" s="1"/>
  <c r="T3111" i="1"/>
  <c r="T3112" i="1"/>
  <c r="T3113" i="1"/>
  <c r="T3114" i="1"/>
  <c r="T3115" i="1"/>
  <c r="T3116" i="1"/>
  <c r="T3117" i="1"/>
  <c r="T3118" i="1"/>
  <c r="U3118" i="1" s="1"/>
  <c r="T3119" i="1"/>
  <c r="T3120" i="1"/>
  <c r="T3121" i="1"/>
  <c r="T3122" i="1"/>
  <c r="T3123" i="1"/>
  <c r="T3124" i="1"/>
  <c r="T3125" i="1"/>
  <c r="T3126" i="1"/>
  <c r="U3126" i="1" s="1"/>
  <c r="T3127" i="1"/>
  <c r="T3128" i="1"/>
  <c r="T3129" i="1"/>
  <c r="T3130" i="1"/>
  <c r="T3131" i="1"/>
  <c r="T3132" i="1"/>
  <c r="T3133" i="1"/>
  <c r="T3134" i="1"/>
  <c r="U3134" i="1" s="1"/>
  <c r="T3135" i="1"/>
  <c r="T3136" i="1"/>
  <c r="T3137" i="1"/>
  <c r="T3138" i="1"/>
  <c r="T3139" i="1"/>
  <c r="T3140" i="1"/>
  <c r="T3141" i="1"/>
  <c r="T3142" i="1"/>
  <c r="U3142" i="1" s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U3190" i="1" s="1"/>
  <c r="T3191" i="1"/>
  <c r="T3192" i="1"/>
  <c r="T3193" i="1"/>
  <c r="T3194" i="1"/>
  <c r="T3195" i="1"/>
  <c r="T3196" i="1"/>
  <c r="T3197" i="1"/>
  <c r="T3198" i="1"/>
  <c r="U3198" i="1" s="1"/>
  <c r="T3199" i="1"/>
  <c r="T3200" i="1"/>
  <c r="T3201" i="1"/>
  <c r="T3202" i="1"/>
  <c r="T3203" i="1"/>
  <c r="T3204" i="1"/>
  <c r="T3205" i="1"/>
  <c r="T3206" i="1"/>
  <c r="U3206" i="1" s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U3630" i="1" s="1"/>
  <c r="T3631" i="1"/>
  <c r="T3632" i="1"/>
  <c r="T3633" i="1"/>
  <c r="T3634" i="1"/>
  <c r="T3635" i="1"/>
  <c r="T3636" i="1"/>
  <c r="T3637" i="1"/>
  <c r="T3638" i="1"/>
  <c r="U3638" i="1" s="1"/>
  <c r="T3639" i="1"/>
  <c r="T3640" i="1"/>
  <c r="T3641" i="1"/>
  <c r="T3642" i="1"/>
  <c r="T3643" i="1"/>
  <c r="T3644" i="1"/>
  <c r="T3645" i="1"/>
  <c r="T3646" i="1"/>
  <c r="U3646" i="1" s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U3734" i="1" s="1"/>
  <c r="T3735" i="1"/>
  <c r="T3736" i="1"/>
  <c r="T3737" i="1"/>
  <c r="T3738" i="1"/>
  <c r="T3739" i="1"/>
  <c r="T3740" i="1"/>
  <c r="T3741" i="1"/>
  <c r="T3742" i="1"/>
  <c r="U3742" i="1" s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U3790" i="1" s="1"/>
  <c r="T3791" i="1"/>
  <c r="T3792" i="1"/>
  <c r="T3793" i="1"/>
  <c r="T3794" i="1"/>
  <c r="T3795" i="1"/>
  <c r="T3796" i="1"/>
  <c r="T3797" i="1"/>
  <c r="T3798" i="1"/>
  <c r="U3798" i="1" s="1"/>
  <c r="T3799" i="1"/>
  <c r="T3800" i="1"/>
  <c r="T3801" i="1"/>
  <c r="T3802" i="1"/>
  <c r="T3803" i="1"/>
  <c r="T3804" i="1"/>
  <c r="T3805" i="1"/>
  <c r="T3806" i="1"/>
  <c r="U3806" i="1" s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U3846" i="1" s="1"/>
  <c r="T3847" i="1"/>
  <c r="T3848" i="1"/>
  <c r="T3849" i="1"/>
  <c r="T3850" i="1"/>
  <c r="T3851" i="1"/>
  <c r="T3852" i="1"/>
  <c r="T3853" i="1"/>
  <c r="T3854" i="1"/>
  <c r="U3854" i="1" s="1"/>
  <c r="T3855" i="1"/>
  <c r="T3856" i="1"/>
  <c r="T3857" i="1"/>
  <c r="T3858" i="1"/>
  <c r="T3859" i="1"/>
  <c r="T3860" i="1"/>
  <c r="T3861" i="1"/>
  <c r="T3862" i="1"/>
  <c r="U3862" i="1" s="1"/>
  <c r="T3863" i="1"/>
  <c r="T3864" i="1"/>
  <c r="T3865" i="1"/>
  <c r="T3866" i="1"/>
  <c r="T3867" i="1"/>
  <c r="T3868" i="1"/>
  <c r="T3869" i="1"/>
  <c r="T3870" i="1"/>
  <c r="U3870" i="1" s="1"/>
  <c r="T3871" i="1"/>
  <c r="T3872" i="1"/>
  <c r="T3873" i="1"/>
  <c r="T3874" i="1"/>
  <c r="T3875" i="1"/>
  <c r="T3876" i="1"/>
  <c r="T3877" i="1"/>
  <c r="T3878" i="1"/>
  <c r="U3878" i="1" s="1"/>
  <c r="T3879" i="1"/>
  <c r="T3880" i="1"/>
  <c r="T3881" i="1"/>
  <c r="T3882" i="1"/>
  <c r="T3883" i="1"/>
  <c r="T3884" i="1"/>
  <c r="T3885" i="1"/>
  <c r="T3886" i="1"/>
  <c r="U3886" i="1" s="1"/>
  <c r="T3887" i="1"/>
  <c r="T3888" i="1"/>
  <c r="T3889" i="1"/>
  <c r="T3890" i="1"/>
  <c r="T3891" i="1"/>
  <c r="T3892" i="1"/>
  <c r="T3893" i="1"/>
  <c r="T3894" i="1"/>
  <c r="U3894" i="1" s="1"/>
  <c r="T3895" i="1"/>
  <c r="T3896" i="1"/>
  <c r="T3897" i="1"/>
  <c r="T3898" i="1"/>
  <c r="T3899" i="1"/>
  <c r="T3900" i="1"/>
  <c r="T3901" i="1"/>
  <c r="T3902" i="1"/>
  <c r="U3902" i="1" s="1"/>
  <c r="T3903" i="1"/>
  <c r="T3904" i="1"/>
  <c r="T3905" i="1"/>
  <c r="T3906" i="1"/>
  <c r="T3907" i="1"/>
  <c r="T3908" i="1"/>
  <c r="T3909" i="1"/>
  <c r="T3910" i="1"/>
  <c r="U3910" i="1" s="1"/>
  <c r="T3911" i="1"/>
  <c r="T3912" i="1"/>
  <c r="T3913" i="1"/>
  <c r="T3914" i="1"/>
  <c r="T3915" i="1"/>
  <c r="T3916" i="1"/>
  <c r="T3917" i="1"/>
  <c r="T3918" i="1"/>
  <c r="U3918" i="1" s="1"/>
  <c r="T3919" i="1"/>
  <c r="T3920" i="1"/>
  <c r="T3921" i="1"/>
  <c r="T3922" i="1"/>
  <c r="T3923" i="1"/>
  <c r="T3924" i="1"/>
  <c r="T3925" i="1"/>
  <c r="T3926" i="1"/>
  <c r="U3926" i="1" s="1"/>
  <c r="T3927" i="1"/>
  <c r="T3928" i="1"/>
  <c r="T3929" i="1"/>
  <c r="T3930" i="1"/>
  <c r="T3931" i="1"/>
  <c r="T3932" i="1"/>
  <c r="T3933" i="1"/>
  <c r="T3934" i="1"/>
  <c r="U3934" i="1" s="1"/>
  <c r="T3935" i="1"/>
  <c r="T3936" i="1"/>
  <c r="T3937" i="1"/>
  <c r="T3938" i="1"/>
  <c r="T3939" i="1"/>
  <c r="T3940" i="1"/>
  <c r="T3941" i="1"/>
  <c r="T3942" i="1"/>
  <c r="U3942" i="1" s="1"/>
  <c r="T3943" i="1"/>
  <c r="T3944" i="1"/>
  <c r="T3945" i="1"/>
  <c r="T3946" i="1"/>
  <c r="T3947" i="1"/>
  <c r="T3948" i="1"/>
  <c r="T3949" i="1"/>
  <c r="T3950" i="1"/>
  <c r="U3950" i="1" s="1"/>
  <c r="T3951" i="1"/>
  <c r="T3952" i="1"/>
  <c r="T3953" i="1"/>
  <c r="T3954" i="1"/>
  <c r="T3955" i="1"/>
  <c r="T3956" i="1"/>
  <c r="T3957" i="1"/>
  <c r="T3958" i="1"/>
  <c r="U3958" i="1" s="1"/>
  <c r="T3959" i="1"/>
  <c r="T3960" i="1"/>
  <c r="T3961" i="1"/>
  <c r="T3962" i="1"/>
  <c r="T3963" i="1"/>
  <c r="T3964" i="1"/>
  <c r="T3965" i="1"/>
  <c r="T3966" i="1"/>
  <c r="U3966" i="1" s="1"/>
  <c r="T3967" i="1"/>
  <c r="T3968" i="1"/>
  <c r="T3969" i="1"/>
  <c r="T3970" i="1"/>
  <c r="T3971" i="1"/>
  <c r="T3972" i="1"/>
  <c r="T3973" i="1"/>
  <c r="T3974" i="1"/>
  <c r="U3974" i="1" s="1"/>
  <c r="T3975" i="1"/>
  <c r="T3976" i="1"/>
  <c r="T3977" i="1"/>
  <c r="T3978" i="1"/>
  <c r="T3979" i="1"/>
  <c r="T3980" i="1"/>
  <c r="T3981" i="1"/>
  <c r="T3982" i="1"/>
  <c r="U3982" i="1" s="1"/>
  <c r="T3983" i="1"/>
  <c r="T3984" i="1"/>
  <c r="T3985" i="1"/>
  <c r="T3986" i="1"/>
  <c r="T3987" i="1"/>
  <c r="T3988" i="1"/>
  <c r="T3989" i="1"/>
  <c r="T3990" i="1"/>
  <c r="U3990" i="1" s="1"/>
  <c r="T3991" i="1"/>
  <c r="T3992" i="1"/>
  <c r="T3993" i="1"/>
  <c r="T3994" i="1"/>
  <c r="T3995" i="1"/>
  <c r="T3996" i="1"/>
  <c r="T3997" i="1"/>
  <c r="T3998" i="1"/>
  <c r="U3998" i="1" s="1"/>
  <c r="T3999" i="1"/>
  <c r="T4000" i="1"/>
  <c r="T4001" i="1"/>
  <c r="T4002" i="1"/>
  <c r="T4003" i="1"/>
  <c r="T4004" i="1"/>
  <c r="T4005" i="1"/>
  <c r="T4006" i="1"/>
  <c r="U4006" i="1" s="1"/>
  <c r="T4007" i="1"/>
  <c r="T4008" i="1"/>
  <c r="T4009" i="1"/>
  <c r="T4010" i="1"/>
  <c r="T4011" i="1"/>
  <c r="T4012" i="1"/>
  <c r="T4013" i="1"/>
  <c r="T4014" i="1"/>
  <c r="U4014" i="1" s="1"/>
  <c r="T4015" i="1"/>
  <c r="T4016" i="1"/>
  <c r="T4017" i="1"/>
  <c r="T4018" i="1"/>
  <c r="T4019" i="1"/>
  <c r="T4020" i="1"/>
  <c r="T4021" i="1"/>
  <c r="T4022" i="1"/>
  <c r="U4022" i="1" s="1"/>
  <c r="T4023" i="1"/>
  <c r="T4024" i="1"/>
  <c r="T4025" i="1"/>
  <c r="T4026" i="1"/>
  <c r="T4027" i="1"/>
  <c r="T4028" i="1"/>
  <c r="T4029" i="1"/>
  <c r="T4030" i="1"/>
  <c r="U4030" i="1" s="1"/>
  <c r="T4031" i="1"/>
  <c r="T4032" i="1"/>
  <c r="T4033" i="1"/>
  <c r="T4034" i="1"/>
  <c r="T4035" i="1"/>
  <c r="T4036" i="1"/>
  <c r="T4037" i="1"/>
  <c r="T4038" i="1"/>
  <c r="U4038" i="1" s="1"/>
  <c r="T4039" i="1"/>
  <c r="T4040" i="1"/>
  <c r="T4041" i="1"/>
  <c r="T4042" i="1"/>
  <c r="T4043" i="1"/>
  <c r="T4044" i="1"/>
  <c r="T4045" i="1"/>
  <c r="T4046" i="1"/>
  <c r="U4046" i="1" s="1"/>
  <c r="T4047" i="1"/>
  <c r="T4048" i="1"/>
  <c r="T4049" i="1"/>
  <c r="T4050" i="1"/>
  <c r="T4051" i="1"/>
  <c r="T4052" i="1"/>
  <c r="T4053" i="1"/>
  <c r="T4054" i="1"/>
  <c r="U4054" i="1" s="1"/>
  <c r="T4055" i="1"/>
  <c r="T4056" i="1"/>
  <c r="T4057" i="1"/>
  <c r="T4058" i="1"/>
  <c r="T4059" i="1"/>
  <c r="T4060" i="1"/>
  <c r="T4061" i="1"/>
  <c r="T4062" i="1"/>
  <c r="U4062" i="1" s="1"/>
  <c r="T4063" i="1"/>
  <c r="T4064" i="1"/>
  <c r="T4065" i="1"/>
  <c r="T4066" i="1"/>
  <c r="T4067" i="1"/>
  <c r="T4068" i="1"/>
  <c r="T4069" i="1"/>
  <c r="T4070" i="1"/>
  <c r="U4070" i="1" s="1"/>
  <c r="T4071" i="1"/>
  <c r="T4072" i="1"/>
  <c r="T4073" i="1"/>
  <c r="T4074" i="1"/>
  <c r="T4075" i="1"/>
  <c r="T4076" i="1"/>
  <c r="T4077" i="1"/>
  <c r="T4078" i="1"/>
  <c r="U4078" i="1" s="1"/>
  <c r="T4079" i="1"/>
  <c r="T4080" i="1"/>
  <c r="T4081" i="1"/>
  <c r="T4082" i="1"/>
  <c r="T4083" i="1"/>
  <c r="T4084" i="1"/>
  <c r="T4085" i="1"/>
  <c r="T4086" i="1"/>
  <c r="U4086" i="1" s="1"/>
  <c r="T4087" i="1"/>
  <c r="T4088" i="1"/>
  <c r="T4089" i="1"/>
  <c r="T4090" i="1"/>
  <c r="T4091" i="1"/>
  <c r="T4092" i="1"/>
  <c r="T4093" i="1"/>
  <c r="T4094" i="1"/>
  <c r="U4094" i="1" s="1"/>
  <c r="T4095" i="1"/>
  <c r="T4096" i="1"/>
  <c r="T4097" i="1"/>
  <c r="T4098" i="1"/>
  <c r="T4099" i="1"/>
  <c r="T4100" i="1"/>
  <c r="T4101" i="1"/>
  <c r="T4102" i="1"/>
  <c r="U4102" i="1" s="1"/>
  <c r="T4103" i="1"/>
  <c r="T4104" i="1"/>
  <c r="T4105" i="1"/>
  <c r="T4106" i="1"/>
  <c r="T4107" i="1"/>
  <c r="T4108" i="1"/>
  <c r="T4109" i="1"/>
  <c r="T4110" i="1"/>
  <c r="U4110" i="1" s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7" l="1"/>
  <c r="U3838" i="1"/>
  <c r="U3830" i="1"/>
  <c r="U3822" i="1"/>
  <c r="U3814" i="1"/>
  <c r="U3782" i="1"/>
  <c r="U3774" i="1"/>
  <c r="U3766" i="1"/>
  <c r="U3758" i="1"/>
  <c r="U3750" i="1"/>
  <c r="U3726" i="1"/>
  <c r="U3718" i="1"/>
  <c r="U3710" i="1"/>
  <c r="U3702" i="1"/>
  <c r="U3694" i="1"/>
  <c r="U3686" i="1"/>
  <c r="U3678" i="1"/>
  <c r="U3670" i="1"/>
  <c r="U3662" i="1"/>
  <c r="U3654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182" i="1"/>
  <c r="U3174" i="1"/>
  <c r="U3166" i="1"/>
  <c r="U3158" i="1"/>
  <c r="U3150" i="1"/>
  <c r="H8" i="7"/>
  <c r="G5" i="7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92" i="1"/>
  <c r="U84" i="1"/>
  <c r="U76" i="1"/>
  <c r="U68" i="1"/>
  <c r="U60" i="1"/>
  <c r="U52" i="1"/>
  <c r="U44" i="1"/>
  <c r="U36" i="1"/>
  <c r="U28" i="1"/>
  <c r="U20" i="1"/>
  <c r="U12" i="1"/>
  <c r="U4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25CAA5-DAB6-4014-8BC8-70AF539D7AE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83682D-46A1-4D8D-B96A-24DEC577013E}" name="WorksheetConnection_Main Sheet!$A$1:$U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MainSheetA1U41151"/>
        </x15:connection>
      </ext>
    </extLst>
  </connection>
</connections>
</file>

<file path=xl/sharedStrings.xml><?xml version="1.0" encoding="utf-8"?>
<sst xmlns="http://schemas.openxmlformats.org/spreadsheetml/2006/main" count="32288" uniqueCount="8384">
  <si>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</si>
  <si>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</si>
  <si>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</si>
  <si>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</si>
  <si>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</si>
  <si>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</si>
  <si>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</si>
  <si>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</si>
  <si>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</si>
  <si>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</si>
  <si>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</si>
  <si>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</si>
  <si>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</si>
  <si>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</si>
  <si>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</si>
  <si>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</si>
  <si>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</si>
  <si>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</si>
  <si>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</si>
  <si>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</si>
  <si>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</si>
  <si>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</si>
  <si>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</si>
  <si>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</si>
  <si>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</si>
  <si>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</si>
  <si>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</si>
  <si>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</si>
  <si>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</si>
  <si>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</si>
  <si>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</si>
  <si>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</si>
  <si>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</si>
  <si>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</si>
  <si>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</si>
  <si>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</si>
  <si>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</si>
  <si>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</si>
  <si>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</si>
  <si>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</si>
  <si>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</si>
  <si>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</si>
  <si>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</si>
  <si>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</si>
  <si>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</si>
  <si>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</si>
  <si>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</si>
  <si>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</si>
  <si>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</si>
  <si>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</si>
  <si>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</si>
  <si>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</si>
  <si>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</si>
  <si>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</si>
  <si>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</si>
  <si>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</si>
  <si>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</si>
  <si>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</si>
  <si>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</si>
  <si>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</si>
  <si>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</si>
  <si>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</si>
  <si>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</si>
  <si>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</si>
  <si>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</si>
  <si>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</si>
  <si>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</si>
  <si>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</si>
  <si>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</si>
  <si>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</si>
  <si>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</si>
  <si>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</si>
  <si>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</si>
  <si>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</si>
  <si>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</si>
  <si>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</si>
  <si>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</si>
  <si>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</si>
  <si>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</si>
  <si>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</si>
  <si>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</si>
  <si>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</si>
  <si>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</si>
  <si>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</si>
  <si>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</si>
  <si>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</si>
  <si>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</si>
  <si>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</si>
  <si>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</si>
  <si>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</si>
  <si>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</si>
  <si>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</si>
  <si>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</si>
  <si>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</si>
  <si>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</si>
  <si>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</si>
  <si>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</si>
  <si>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</si>
  <si>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</si>
  <si>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</si>
  <si>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</si>
  <si>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</si>
  <si>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</si>
  <si>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</si>
  <si>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</si>
  <si>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</si>
  <si>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</si>
  <si>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</si>
  <si>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</si>
  <si>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</si>
  <si>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</si>
  <si>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</si>
  <si>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</si>
  <si>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</si>
  <si>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</si>
  <si>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</si>
  <si>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</si>
  <si>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</si>
  <si>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</si>
  <si>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</si>
  <si>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</si>
  <si>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</si>
  <si>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</si>
  <si>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</si>
  <si>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</si>
  <si>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</si>
  <si>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</si>
  <si>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</si>
  <si>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</si>
  <si>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</si>
  <si>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</si>
  <si>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</si>
  <si>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</si>
  <si>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</si>
  <si>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</si>
  <si>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</si>
  <si>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</si>
  <si>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</si>
  <si>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</si>
  <si>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</si>
  <si>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</si>
  <si>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</si>
  <si>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</si>
  <si>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</si>
  <si>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</si>
  <si>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</si>
  <si>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</si>
  <si>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</si>
  <si>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</si>
  <si>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</si>
  <si>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</si>
  <si>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</si>
  <si>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</si>
  <si>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</si>
  <si>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</si>
  <si>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</si>
  <si>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</si>
  <si>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</si>
  <si>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</si>
  <si>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</si>
  <si>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</si>
  <si>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</si>
  <si>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</si>
  <si>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</si>
  <si>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</si>
  <si>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</si>
  <si>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</si>
  <si>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</si>
  <si>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</si>
  <si>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</si>
  <si>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</si>
  <si>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</si>
  <si>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</si>
  <si>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</si>
  <si>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</si>
  <si>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</si>
  <si>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</si>
  <si>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</si>
  <si>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</si>
  <si>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</si>
  <si>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</si>
  <si>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</si>
  <si>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</si>
  <si>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</si>
  <si>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</si>
  <si>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</si>
  <si>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</si>
  <si>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</si>
  <si>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</si>
  <si>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</si>
  <si>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</si>
  <si>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</si>
  <si>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</si>
  <si>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</si>
  <si>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</si>
  <si>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</si>
  <si>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</si>
  <si>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</si>
  <si>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</si>
  <si>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</si>
  <si>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</si>
  <si>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</si>
  <si>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</si>
  <si>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</si>
  <si>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</si>
  <si>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</si>
  <si>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</si>
  <si>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</si>
  <si>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</si>
  <si>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</si>
  <si>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</si>
  <si>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</si>
  <si>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</si>
  <si>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</si>
  <si>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</si>
  <si>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</si>
  <si>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</si>
  <si>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</si>
  <si>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</si>
  <si>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</si>
  <si>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</si>
  <si>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</si>
  <si>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</si>
  <si>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</si>
  <si>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</si>
  <si>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</si>
  <si>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</si>
  <si>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</si>
  <si>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</si>
  <si>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</si>
  <si>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</si>
  <si>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</si>
  <si>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</si>
  <si>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</si>
  <si>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</si>
  <si>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</si>
  <si>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</si>
  <si>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</si>
  <si>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</si>
  <si>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</si>
  <si>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</si>
  <si>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</si>
  <si>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</si>
  <si>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</si>
  <si>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</si>
  <si>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</si>
  <si>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</si>
  <si>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</si>
  <si>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</si>
  <si>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</si>
  <si>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</si>
  <si>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</si>
  <si>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</si>
  <si>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</si>
  <si>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</si>
  <si>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</si>
  <si>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</si>
  <si>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</si>
  <si>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</si>
  <si>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</si>
  <si>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</si>
  <si>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</si>
  <si>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</si>
  <si>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</si>
  <si>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</si>
  <si>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</si>
  <si>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</si>
  <si>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</si>
  <si>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</si>
  <si>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</si>
  <si>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</si>
  <si>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</si>
  <si>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</si>
  <si>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</si>
  <si>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</si>
  <si>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</si>
  <si>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</si>
  <si>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</si>
  <si>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</si>
  <si>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</si>
  <si>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</si>
  <si>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</si>
  <si>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</si>
  <si>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</si>
  <si>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</si>
  <si>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</si>
  <si>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</si>
  <si>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</si>
  <si>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</si>
  <si>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</si>
  <si>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</si>
  <si>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</si>
  <si>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</si>
  <si>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</si>
  <si>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</si>
  <si>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</si>
  <si>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</si>
  <si>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</si>
  <si>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</si>
  <si>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</si>
  <si>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</si>
  <si>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</si>
  <si>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</si>
  <si>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</si>
  <si>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</si>
  <si>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</si>
  <si>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</si>
  <si>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</si>
  <si>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</si>
  <si>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</si>
  <si>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</si>
  <si>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</si>
  <si>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</si>
  <si>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</si>
  <si>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</si>
  <si>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</si>
  <si>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</si>
  <si>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</si>
  <si>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</si>
  <si>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</si>
  <si>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</si>
  <si>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</si>
  <si>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</si>
  <si>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</si>
  <si>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</si>
  <si>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</si>
  <si>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</si>
  <si>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</si>
  <si>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</si>
  <si>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</si>
  <si>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</si>
  <si>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</si>
  <si>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</si>
  <si>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</si>
  <si>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</si>
  <si>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</si>
  <si>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</si>
  <si>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</si>
  <si>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</si>
  <si>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</si>
  <si>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</si>
  <si>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</si>
  <si>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</si>
  <si>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</si>
  <si>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</si>
  <si>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</si>
  <si>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</si>
  <si>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</si>
  <si>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</si>
  <si>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</si>
  <si>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</si>
  <si>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</si>
  <si>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</si>
  <si>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</si>
  <si>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</si>
  <si>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</si>
  <si>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</si>
  <si>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</si>
  <si>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</si>
  <si>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</si>
  <si>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</si>
  <si>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</si>
  <si>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</si>
  <si>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</si>
  <si>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</si>
  <si>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</si>
  <si>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</si>
  <si>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</si>
  <si>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</si>
  <si>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</si>
  <si>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</si>
  <si>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</si>
  <si>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</si>
  <si>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</si>
  <si>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</si>
  <si>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</si>
  <si>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</si>
  <si>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</si>
  <si>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</si>
  <si>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</si>
  <si>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</si>
  <si>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</si>
  <si>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</si>
  <si>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</si>
  <si>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</si>
  <si>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</si>
  <si>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</si>
  <si>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</si>
  <si>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</si>
  <si>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</si>
  <si>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</si>
  <si>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</si>
  <si>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</si>
  <si>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</si>
  <si>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</si>
  <si>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</si>
  <si>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</si>
  <si>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</si>
  <si>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</si>
  <si>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</si>
  <si>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</si>
  <si>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</si>
  <si>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</si>
  <si>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</si>
  <si>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</si>
  <si>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</si>
  <si>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</si>
  <si>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</si>
  <si>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</si>
  <si>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</si>
  <si>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</si>
  <si>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</si>
  <si>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</si>
  <si>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</si>
  <si>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</si>
  <si>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</si>
  <si>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</si>
  <si>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</si>
  <si>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</si>
  <si>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</si>
  <si>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</si>
  <si>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</si>
  <si>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</si>
  <si>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</si>
  <si>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</si>
  <si>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</si>
  <si>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</si>
  <si>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</si>
  <si>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</si>
  <si>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</si>
  <si>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</si>
  <si>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</si>
  <si>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</si>
  <si>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</si>
  <si>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</si>
  <si>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</si>
  <si>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</si>
  <si>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</si>
  <si>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</si>
  <si>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</si>
  <si>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</si>
  <si>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</si>
  <si>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</si>
  <si>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</si>
  <si>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</si>
  <si>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</si>
  <si>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</si>
  <si>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</si>
  <si>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</si>
  <si>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</si>
  <si>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</si>
  <si>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</si>
  <si>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</si>
  <si>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</si>
  <si>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</si>
  <si>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</si>
  <si>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</si>
  <si>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</si>
  <si>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</si>
  <si>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</si>
  <si>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</si>
  <si>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</si>
  <si>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</si>
  <si>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</si>
  <si>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</si>
  <si>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</si>
  <si>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</si>
  <si>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</si>
  <si>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</si>
  <si>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</si>
  <si>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</si>
  <si>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</si>
  <si>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</si>
  <si>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</si>
  <si>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</si>
  <si>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</si>
  <si>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</si>
  <si>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</si>
  <si>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</si>
  <si>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</si>
  <si>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</si>
  <si>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</si>
  <si>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</si>
  <si>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</si>
  <si>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</si>
  <si>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</si>
  <si>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</si>
  <si>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</si>
  <si>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</si>
  <si>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</si>
  <si>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</si>
  <si>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</si>
  <si>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</si>
  <si>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</si>
  <si>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</si>
  <si>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</si>
  <si>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</si>
  <si>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</si>
  <si>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</si>
  <si>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</si>
  <si>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</si>
  <si>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</si>
  <si>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</si>
  <si>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</si>
  <si>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</si>
  <si>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</si>
  <si>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</si>
  <si>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</si>
  <si>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</si>
  <si>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</si>
  <si>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</si>
  <si>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</si>
  <si>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</si>
  <si>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</si>
  <si>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</si>
  <si>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</si>
  <si>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</si>
  <si>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</si>
  <si>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</si>
  <si>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</si>
  <si>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</si>
  <si>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</si>
  <si>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</si>
  <si>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</si>
  <si>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</si>
  <si>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</si>
  <si>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</si>
  <si>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</si>
  <si>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</si>
  <si>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</si>
  <si>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</si>
  <si>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</si>
  <si>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</si>
  <si>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</si>
  <si>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</si>
  <si>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</si>
  <si>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</si>
  <si>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</si>
  <si>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</si>
  <si>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</si>
  <si>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</si>
  <si>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</si>
  <si>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</si>
  <si>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</si>
  <si>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</si>
  <si>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</si>
  <si>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</si>
  <si>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</si>
  <si>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</si>
  <si>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</si>
  <si>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</si>
  <si>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</si>
  <si>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</si>
  <si>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</si>
  <si>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</si>
  <si>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</si>
  <si>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</si>
  <si>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</si>
  <si>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</si>
  <si>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</si>
  <si>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</si>
  <si>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</si>
  <si>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</si>
  <si>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</si>
  <si>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</si>
  <si>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</si>
  <si>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</si>
  <si>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</si>
  <si>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</si>
  <si>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</si>
  <si>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</si>
  <si>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</si>
  <si>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</si>
  <si>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</si>
  <si>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</si>
  <si>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</si>
  <si>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</si>
  <si>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</si>
  <si>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</si>
  <si>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</si>
  <si>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</si>
  <si>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</si>
  <si>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</si>
  <si>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</si>
  <si>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</si>
  <si>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</si>
  <si>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</si>
  <si>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</si>
  <si>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</si>
  <si>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</si>
  <si>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</si>
  <si>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</si>
  <si>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</si>
  <si>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</si>
  <si>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</si>
  <si>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</si>
  <si>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</si>
  <si>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</si>
  <si>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</si>
  <si>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</si>
  <si>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</si>
  <si>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</si>
  <si>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</si>
  <si>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</si>
  <si>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</si>
  <si>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</si>
  <si>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</si>
  <si>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</si>
  <si>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</si>
  <si>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</si>
  <si>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</si>
  <si>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</si>
  <si>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</si>
  <si>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</si>
  <si>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</si>
  <si>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</si>
  <si>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</si>
  <si>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</si>
  <si>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</si>
  <si>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</si>
  <si>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</si>
  <si>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</si>
  <si>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</si>
  <si>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</si>
  <si>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</si>
  <si>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</si>
  <si>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</si>
  <si>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</si>
  <si>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</si>
  <si>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</si>
  <si>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</si>
  <si>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</si>
  <si>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</si>
  <si>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</si>
  <si>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</si>
  <si>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</si>
  <si>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</si>
  <si>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</si>
  <si>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</si>
  <si>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</si>
  <si>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</si>
  <si>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</si>
  <si>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</si>
  <si>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</si>
  <si>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</si>
  <si>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</si>
  <si>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</si>
  <si>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</si>
  <si>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</si>
  <si>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</si>
  <si>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</si>
  <si>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</si>
  <si>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</si>
  <si>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</si>
  <si>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</si>
  <si>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</si>
  <si>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</si>
  <si>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</si>
  <si>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</si>
  <si>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</si>
  <si>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</si>
  <si>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</si>
  <si>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</si>
  <si>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</si>
  <si>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</si>
  <si>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</si>
  <si>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</si>
  <si>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</si>
  <si>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</si>
  <si>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</si>
  <si>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</si>
  <si>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</si>
  <si>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</si>
  <si>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</si>
  <si>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</si>
  <si>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</si>
  <si>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</si>
  <si>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</si>
  <si>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</si>
  <si>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</si>
  <si>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</si>
  <si>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</si>
  <si>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</si>
  <si>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</si>
  <si>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</si>
  <si>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</si>
  <si>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</si>
  <si>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</si>
  <si>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</si>
  <si>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</si>
  <si>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</si>
  <si>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</si>
  <si>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</si>
  <si>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</si>
  <si>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</si>
  <si>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</si>
  <si>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</si>
  <si>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</si>
  <si>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</si>
  <si>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</si>
  <si>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</si>
  <si>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</si>
  <si>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</si>
  <si>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</si>
  <si>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</si>
  <si>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</si>
  <si>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</si>
  <si>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</si>
  <si>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</si>
  <si>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</si>
  <si>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</si>
  <si>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</si>
  <si>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</si>
  <si>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</si>
  <si>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</si>
  <si>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</si>
  <si>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</si>
  <si>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</si>
  <si>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</si>
  <si>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</si>
  <si>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</si>
  <si>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</si>
  <si>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</si>
  <si>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</si>
  <si>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</si>
  <si>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</si>
  <si>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</si>
  <si>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</si>
  <si>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</si>
  <si>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</si>
  <si>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</si>
  <si>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</si>
  <si>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</si>
  <si>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</si>
  <si>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</si>
  <si>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</si>
  <si>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</si>
  <si>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</si>
  <si>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</si>
  <si>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</si>
  <si>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</si>
  <si>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</si>
  <si>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</si>
  <si>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</si>
  <si>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</si>
  <si>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</si>
  <si>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</si>
  <si>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</si>
  <si>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</si>
  <si>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</si>
  <si>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</si>
  <si>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</si>
  <si>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</si>
  <si>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</si>
  <si>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</si>
  <si>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</si>
  <si>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</si>
  <si>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</si>
  <si>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</si>
  <si>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</si>
  <si>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</si>
  <si>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</si>
  <si>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</si>
  <si>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</si>
  <si>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</si>
  <si>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</si>
  <si>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</si>
  <si>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</si>
  <si>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</si>
  <si>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</si>
  <si>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</si>
  <si>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</si>
  <si>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</si>
  <si>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</si>
  <si>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</si>
  <si>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</si>
  <si>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</si>
  <si>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</si>
  <si>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</si>
  <si>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</si>
  <si>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</si>
  <si>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</si>
  <si>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</si>
  <si>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</si>
  <si>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</si>
  <si>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</si>
  <si>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</si>
  <si>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</si>
  <si>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</si>
  <si>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</si>
  <si>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</si>
  <si>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</si>
  <si>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</si>
  <si>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</si>
  <si>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</si>
  <si>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</si>
  <si>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</si>
  <si>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</si>
  <si>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</si>
  <si>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</si>
  <si>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</si>
  <si>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</si>
  <si>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</si>
  <si>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</si>
  <si>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</si>
  <si>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</si>
  <si>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</si>
  <si>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</si>
  <si>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</si>
  <si>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</si>
  <si>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</si>
  <si>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</si>
  <si>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</si>
  <si>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</si>
  <si>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</si>
  <si>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</si>
  <si>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</si>
  <si>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</si>
  <si>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</si>
  <si>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</si>
  <si>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</si>
  <si>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</si>
  <si>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</si>
  <si>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</si>
  <si>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</si>
  <si>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</si>
  <si>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</si>
  <si>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</si>
  <si>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</si>
  <si>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</si>
  <si>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</si>
  <si>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</si>
  <si>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</si>
  <si>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</si>
  <si>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</si>
  <si>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</si>
  <si>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</si>
  <si>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</si>
  <si>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</si>
  <si>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</si>
  <si>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</si>
  <si>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</si>
  <si>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</si>
  <si>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</si>
  <si>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</si>
  <si>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</si>
  <si>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</si>
  <si>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</si>
  <si>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</si>
  <si>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</si>
  <si>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</si>
  <si>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</si>
  <si>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</si>
  <si>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</si>
  <si>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</si>
  <si>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</si>
  <si>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</si>
  <si>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</si>
  <si>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</si>
  <si>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</si>
  <si>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</si>
  <si>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</si>
  <si>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</si>
  <si>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</si>
  <si>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</si>
  <si>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</si>
  <si>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</si>
  <si>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</si>
  <si>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</si>
  <si>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</si>
  <si>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</si>
  <si>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</si>
  <si>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</si>
  <si>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</si>
  <si>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</si>
  <si>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</si>
  <si>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</si>
  <si>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</si>
  <si>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</si>
  <si>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</si>
  <si>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</si>
  <si>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</si>
  <si>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</si>
  <si>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</si>
  <si>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</si>
  <si>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</si>
  <si>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</si>
  <si>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</si>
  <si>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</si>
  <si>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</si>
  <si>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</si>
  <si>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</si>
  <si>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</si>
  <si>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</si>
  <si>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</si>
  <si>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</si>
  <si>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</si>
  <si>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</si>
  <si>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</si>
  <si>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</si>
  <si>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</si>
  <si>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</si>
  <si>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</si>
  <si>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</si>
  <si>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</si>
  <si>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</si>
  <si>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</si>
  <si>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</si>
  <si>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</si>
  <si>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</si>
  <si>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</si>
  <si>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</si>
  <si>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</si>
  <si>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</si>
  <si>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</si>
  <si>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</si>
  <si>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</si>
  <si>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</si>
  <si>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</si>
  <si>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</si>
  <si>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</si>
  <si>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</si>
  <si>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</si>
  <si>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</si>
  <si>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</si>
  <si>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</si>
  <si>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</si>
  <si>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</si>
  <si>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</si>
  <si>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</si>
  <si>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</si>
  <si>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</si>
  <si>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</si>
  <si>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</si>
  <si>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</si>
  <si>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</si>
  <si>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</si>
  <si>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</si>
  <si>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</si>
  <si>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</si>
  <si>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</si>
  <si>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</si>
  <si>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</si>
  <si>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</si>
  <si>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</si>
  <si>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</si>
  <si>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</si>
  <si>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</si>
  <si>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</si>
  <si>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</si>
  <si>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</si>
  <si>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</si>
  <si>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</si>
  <si>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</si>
  <si>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</si>
  <si>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</si>
  <si>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</si>
  <si>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</si>
  <si>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</si>
  <si>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</si>
  <si>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</si>
  <si>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</si>
  <si>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</si>
  <si>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</si>
  <si>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</si>
  <si>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</si>
  <si>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</si>
  <si>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</si>
  <si>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</si>
  <si>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</si>
  <si>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</si>
  <si>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</si>
  <si>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</si>
  <si>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</si>
  <si>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</si>
  <si>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</si>
  <si>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</si>
  <si>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</si>
  <si>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</si>
  <si>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</si>
  <si>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</si>
  <si>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</si>
  <si>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</si>
  <si>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</si>
  <si>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</si>
  <si>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</si>
  <si>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</si>
  <si>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</si>
  <si>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</si>
  <si>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</si>
  <si>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</si>
  <si>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</si>
  <si>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</si>
  <si>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</si>
  <si>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</si>
  <si>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</si>
  <si>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</si>
  <si>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</si>
  <si>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</si>
  <si>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</si>
  <si>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</si>
  <si>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</si>
  <si>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</si>
  <si>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</si>
  <si>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</si>
  <si>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</si>
  <si>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</si>
  <si>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</si>
  <si>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</si>
  <si>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</si>
  <si>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</si>
  <si>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</si>
  <si>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</si>
  <si>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</si>
  <si>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</si>
  <si>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</si>
  <si>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</si>
  <si>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</si>
  <si>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</si>
  <si>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</si>
  <si>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</si>
  <si>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</si>
  <si>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</si>
  <si>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</si>
  <si>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</si>
  <si>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</si>
  <si>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</si>
  <si>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</si>
  <si>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</si>
  <si>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</si>
  <si>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</si>
  <si>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</si>
  <si>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</si>
  <si>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</si>
  <si>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</si>
  <si>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</si>
  <si>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</si>
  <si>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</si>
  <si>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</si>
  <si>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</si>
  <si>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</si>
  <si>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</si>
  <si>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</si>
  <si>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</si>
  <si>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</si>
  <si>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</si>
  <si>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</si>
  <si>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</si>
  <si>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</si>
  <si>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</si>
  <si>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</si>
  <si>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</si>
  <si>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</si>
  <si>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</si>
  <si>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</si>
  <si>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</si>
  <si>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</si>
  <si>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</si>
  <si>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</si>
  <si>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</si>
  <si>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</si>
  <si>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</si>
  <si>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</si>
  <si>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</si>
  <si>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</si>
  <si>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</si>
  <si>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</si>
  <si>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</si>
  <si>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</si>
  <si>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</si>
  <si>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</si>
  <si>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</si>
  <si>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</si>
  <si>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</si>
  <si>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</si>
  <si>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</si>
  <si>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</si>
  <si>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</si>
  <si>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</si>
  <si>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</si>
  <si>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</si>
  <si>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</si>
  <si>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</si>
  <si>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</si>
  <si>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</si>
  <si>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</si>
  <si>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</si>
  <si>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</si>
  <si>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</si>
  <si>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</si>
  <si>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</si>
  <si>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</si>
  <si>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</si>
  <si>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</si>
  <si>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</si>
  <si>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</si>
  <si>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</si>
  <si>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</si>
  <si>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</si>
  <si>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</si>
  <si>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</si>
  <si>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</si>
  <si>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</si>
  <si>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</si>
  <si>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</si>
  <si>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</si>
  <si>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</si>
  <si>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</si>
  <si>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</si>
  <si>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</si>
  <si>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</si>
  <si>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</si>
  <si>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</si>
  <si>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</si>
  <si>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</si>
  <si>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</si>
  <si>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</si>
  <si>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</si>
  <si>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</si>
  <si>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</si>
  <si>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</si>
  <si>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</si>
  <si>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</si>
  <si>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</si>
  <si>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</si>
  <si>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</si>
  <si>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</si>
  <si>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</si>
  <si>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</si>
  <si>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</si>
  <si>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</si>
  <si>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</si>
  <si>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</si>
  <si>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</si>
  <si>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</si>
  <si>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</si>
  <si>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</si>
  <si>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</si>
  <si>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</si>
  <si>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</si>
  <si>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</si>
  <si>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</si>
  <si>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</si>
  <si>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</si>
  <si>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</si>
  <si>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</si>
  <si>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</si>
  <si>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</si>
  <si>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</si>
  <si>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</si>
  <si>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</si>
  <si>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</si>
  <si>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</si>
  <si>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</si>
  <si>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</si>
  <si>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</si>
  <si>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</si>
  <si>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</si>
  <si>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</si>
  <si>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</si>
  <si>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</si>
  <si>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</si>
  <si>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</si>
  <si>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</si>
  <si>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</si>
  <si>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</si>
  <si>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</si>
  <si>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</si>
  <si>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</si>
  <si>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</si>
  <si>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</si>
  <si>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</si>
  <si>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</si>
  <si>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</si>
  <si>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</si>
  <si>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</si>
  <si>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</si>
  <si>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</si>
  <si>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</si>
  <si>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</si>
  <si>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</si>
  <si>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</si>
  <si>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</si>
  <si>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</si>
  <si>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</si>
  <si>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</si>
  <si>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</si>
  <si>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</si>
  <si>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</si>
  <si>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</si>
  <si>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</si>
  <si>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</si>
  <si>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</si>
  <si>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</si>
  <si>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</si>
  <si>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</si>
  <si>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</si>
  <si>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</si>
  <si>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</si>
  <si>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</si>
  <si>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</si>
  <si>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</si>
  <si>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</si>
  <si>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</si>
  <si>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</si>
  <si>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</si>
  <si>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</si>
  <si>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</si>
  <si>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</si>
  <si>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</si>
  <si>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</si>
  <si>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</si>
  <si>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</si>
  <si>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</si>
  <si>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</si>
  <si>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</si>
  <si>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</si>
  <si>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</si>
  <si>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</si>
  <si>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</si>
  <si>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</si>
  <si>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</si>
  <si>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</si>
  <si>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</si>
  <si>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</si>
  <si>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</si>
  <si>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</si>
  <si>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</si>
  <si>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</si>
  <si>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</si>
  <si>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</si>
  <si>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</si>
  <si>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</si>
  <si>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</si>
  <si>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</si>
  <si>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</si>
  <si>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</si>
  <si>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</si>
  <si>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</si>
  <si>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</si>
  <si>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</si>
  <si>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</si>
  <si>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</si>
  <si>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</si>
  <si>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</si>
  <si>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</si>
  <si>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</si>
  <si>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</si>
  <si>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</si>
  <si>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</si>
  <si>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</si>
  <si>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</si>
  <si>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</si>
  <si>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</si>
  <si>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</si>
  <si>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</si>
  <si>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</si>
  <si>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</si>
  <si>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</si>
  <si>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</si>
  <si>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</si>
  <si>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</si>
  <si>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</si>
  <si>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</si>
  <si>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</si>
  <si>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</si>
  <si>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</si>
  <si>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</si>
  <si>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</si>
  <si>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</si>
  <si>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</si>
  <si>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</si>
  <si>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</si>
  <si>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</si>
  <si>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</si>
  <si>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</si>
  <si>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</si>
  <si>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</si>
  <si>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</si>
  <si>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</si>
  <si>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</si>
  <si>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</si>
  <si>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</si>
  <si>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</si>
  <si>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</si>
  <si>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</si>
  <si>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</si>
  <si>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</si>
  <si>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</si>
  <si>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</si>
  <si>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</si>
  <si>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</si>
  <si>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</si>
  <si>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</si>
  <si>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</si>
  <si>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</si>
  <si>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</si>
  <si>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</si>
  <si>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</si>
  <si>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</si>
  <si>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</si>
  <si>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</si>
  <si>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</si>
  <si>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</si>
  <si>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</si>
  <si>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</si>
  <si>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</si>
  <si>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</si>
  <si>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</si>
  <si>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</si>
  <si>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</si>
  <si>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</si>
  <si>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</si>
  <si>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</si>
  <si>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</si>
  <si>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</si>
  <si>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</si>
  <si>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</si>
  <si>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</si>
  <si>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</si>
  <si>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</si>
  <si>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</si>
  <si>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</si>
  <si>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</si>
  <si>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</si>
  <si>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</si>
  <si>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</si>
  <si>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</si>
  <si>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</si>
  <si>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</si>
  <si>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</si>
  <si>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</si>
  <si>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</si>
  <si>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</si>
  <si>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</si>
  <si>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</si>
  <si>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</si>
  <si>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</si>
  <si>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</si>
  <si>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</si>
  <si>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</si>
  <si>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</si>
  <si>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</si>
  <si>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</si>
  <si>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</si>
  <si>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</si>
  <si>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</si>
  <si>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</si>
  <si>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</si>
  <si>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</si>
  <si>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</si>
  <si>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</si>
  <si>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</si>
  <si>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</si>
  <si>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</si>
  <si>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</si>
  <si>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</si>
  <si>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</si>
  <si>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</si>
  <si>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</si>
  <si>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</si>
  <si>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</si>
  <si>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</si>
  <si>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</si>
  <si>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</si>
  <si>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</si>
  <si>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</si>
  <si>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</si>
  <si>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</si>
  <si>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</si>
  <si>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</si>
  <si>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</si>
  <si>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</si>
  <si>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</si>
  <si>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</si>
  <si>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</si>
  <si>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</si>
  <si>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</si>
  <si>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</si>
  <si>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</si>
  <si>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</si>
  <si>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</si>
  <si>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</si>
  <si>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</si>
  <si>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</si>
  <si>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</si>
  <si>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</si>
  <si>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</si>
  <si>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</si>
  <si>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</si>
  <si>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</si>
  <si>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</si>
  <si>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</si>
  <si>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</si>
  <si>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</si>
  <si>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</si>
  <si>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</si>
  <si>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</si>
  <si>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</si>
  <si>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</si>
  <si>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</si>
  <si>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</si>
  <si>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</si>
  <si>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</si>
  <si>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</si>
  <si>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</si>
  <si>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</si>
  <si>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</si>
  <si>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</si>
  <si>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</si>
  <si>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</si>
  <si>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</si>
  <si>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</si>
  <si>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</si>
  <si>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</si>
  <si>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</si>
  <si>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</si>
  <si>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</si>
  <si>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</si>
  <si>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</si>
  <si>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</si>
  <si>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</si>
  <si>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</si>
  <si>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</si>
  <si>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</si>
  <si>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</si>
  <si>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</si>
  <si>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</si>
  <si>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</si>
  <si>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</si>
  <si>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</si>
  <si>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</si>
  <si>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</si>
  <si>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</si>
  <si>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</si>
  <si>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</si>
  <si>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</si>
  <si>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</si>
  <si>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</si>
  <si>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</si>
  <si>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</si>
  <si>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</si>
  <si>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</si>
  <si>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</si>
  <si>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</si>
  <si>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</si>
  <si>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</si>
  <si>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</si>
  <si>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</si>
  <si>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</si>
  <si>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</si>
  <si>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</si>
  <si>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</si>
  <si>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</si>
  <si>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</si>
  <si>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</si>
  <si>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</si>
  <si>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</si>
  <si>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</si>
  <si>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</si>
  <si>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</si>
  <si>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</si>
  <si>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</si>
  <si>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</si>
  <si>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</si>
  <si>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</si>
  <si>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</si>
  <si>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</si>
  <si>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</si>
  <si>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</si>
  <si>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</si>
  <si>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</si>
  <si>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</si>
  <si>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</si>
  <si>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</si>
  <si>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</si>
  <si>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</si>
  <si>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</si>
  <si>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</si>
  <si>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</si>
  <si>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</si>
  <si>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</si>
  <si>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</si>
  <si>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</si>
  <si>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</si>
  <si>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</si>
  <si>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</si>
  <si>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</si>
  <si>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</si>
  <si>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</si>
  <si>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</si>
  <si>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</si>
  <si>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</si>
  <si>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</si>
  <si>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</si>
  <si>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</si>
  <si>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</si>
  <si>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</si>
  <si>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</si>
  <si>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</si>
  <si>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</si>
  <si>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</si>
  <si>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</si>
  <si>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</si>
  <si>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</si>
  <si>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</si>
  <si>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</si>
  <si>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</si>
  <si>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</si>
  <si>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</si>
  <si>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</si>
  <si>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</si>
  <si>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</si>
  <si>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</si>
  <si>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</si>
  <si>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</si>
  <si>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</si>
  <si>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</si>
  <si>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</si>
  <si>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</si>
  <si>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</si>
  <si>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</si>
  <si>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</si>
  <si>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</si>
  <si>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</si>
  <si>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</si>
  <si>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</si>
  <si>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</si>
  <si>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</si>
  <si>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</si>
  <si>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</si>
  <si>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</si>
  <si>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</si>
  <si>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</si>
  <si>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</si>
  <si>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</si>
  <si>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</si>
  <si>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</si>
  <si>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</si>
  <si>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</si>
  <si>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</si>
  <si>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</si>
  <si>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</si>
  <si>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</si>
  <si>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</si>
  <si>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</si>
  <si>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</si>
  <si>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</si>
  <si>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</si>
  <si>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</si>
  <si>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</si>
  <si>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</si>
  <si>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</si>
  <si>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</si>
  <si>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</si>
  <si>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</si>
  <si>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</si>
  <si>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</si>
  <si>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</si>
  <si>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</si>
  <si>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</si>
  <si>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</si>
  <si>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</si>
  <si>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</si>
  <si>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</si>
  <si>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</si>
  <si>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</si>
  <si>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</si>
  <si>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</si>
  <si>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</si>
  <si>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</si>
  <si>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</si>
  <si>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</si>
  <si>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</si>
  <si>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</si>
  <si>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</si>
  <si>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</si>
  <si>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</si>
  <si>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</si>
  <si>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</si>
  <si>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</si>
  <si>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</si>
  <si>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</si>
  <si>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</si>
  <si>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</si>
  <si>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</si>
  <si>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</si>
  <si>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</si>
  <si>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</si>
  <si>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</si>
  <si>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</si>
  <si>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</si>
  <si>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</si>
  <si>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</si>
  <si>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</si>
  <si>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</si>
  <si>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</si>
  <si>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</si>
  <si>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</si>
  <si>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</si>
  <si>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</si>
  <si>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</si>
  <si>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</si>
  <si>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</si>
  <si>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</si>
  <si>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</si>
  <si>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</si>
  <si>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</si>
  <si>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</si>
  <si>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</si>
  <si>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</si>
  <si>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</si>
  <si>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</si>
  <si>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</si>
  <si>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</si>
  <si>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</si>
  <si>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</si>
  <si>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</si>
  <si>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</si>
  <si>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</si>
  <si>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</si>
  <si>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</si>
  <si>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</si>
  <si>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</si>
  <si>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</si>
  <si>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</si>
  <si>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</si>
  <si>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</si>
  <si>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</si>
  <si>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</si>
  <si>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</si>
  <si>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</si>
  <si>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</si>
  <si>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</si>
  <si>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</si>
  <si>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</si>
  <si>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</si>
  <si>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</si>
  <si>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</si>
  <si>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</si>
  <si>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</si>
  <si>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</si>
  <si>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</si>
  <si>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</si>
  <si>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</si>
  <si>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</si>
  <si>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</si>
  <si>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</si>
  <si>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</si>
  <si>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</si>
  <si>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</si>
  <si>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</si>
  <si>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</si>
  <si>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</si>
  <si>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</si>
  <si>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</si>
  <si>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</si>
  <si>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</si>
  <si>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</si>
  <si>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</si>
  <si>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</si>
  <si>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</si>
  <si>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</si>
  <si>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</si>
  <si>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</si>
  <si>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</si>
  <si>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</si>
  <si>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</si>
  <si>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</si>
  <si>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</si>
  <si>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</si>
  <si>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</si>
  <si>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</si>
  <si>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</si>
  <si>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</si>
  <si>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</si>
  <si>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</si>
  <si>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</si>
  <si>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</si>
  <si>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</si>
  <si>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</si>
  <si>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</si>
  <si>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</si>
  <si>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</si>
  <si>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</si>
  <si>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</si>
  <si>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</si>
  <si>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</si>
  <si>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</si>
  <si>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</si>
  <si>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</si>
  <si>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</si>
  <si>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</si>
  <si>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</si>
  <si>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</si>
  <si>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</si>
  <si>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</si>
  <si>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</si>
  <si>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</si>
  <si>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</si>
  <si>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</si>
  <si>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</si>
  <si>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</si>
  <si>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</si>
  <si>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</si>
  <si>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</si>
  <si>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</si>
  <si>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</si>
  <si>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</si>
  <si>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</si>
  <si>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</si>
  <si>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</si>
  <si>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</si>
  <si>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</si>
  <si>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</si>
  <si>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</si>
  <si>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</si>
  <si>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</si>
  <si>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</si>
  <si>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</si>
  <si>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</si>
  <si>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</si>
  <si>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</si>
  <si>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</si>
  <si>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</si>
  <si>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</si>
  <si>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</si>
  <si>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</si>
  <si>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</si>
  <si>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</si>
  <si>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</si>
  <si>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</si>
  <si>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</si>
  <si>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</si>
  <si>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</si>
  <si>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</si>
  <si>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</si>
  <si>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</si>
  <si>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</si>
  <si>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</si>
  <si>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</si>
  <si>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</si>
  <si>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</si>
  <si>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</si>
  <si>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</si>
  <si>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</si>
  <si>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</si>
  <si>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</si>
  <si>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</si>
  <si>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</si>
  <si>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</si>
  <si>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</si>
  <si>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</si>
  <si>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</si>
  <si>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</si>
  <si>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</si>
  <si>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</si>
  <si>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</si>
  <si>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</si>
  <si>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</si>
  <si>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</si>
  <si>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</si>
  <si>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</si>
  <si>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</si>
  <si>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</si>
  <si>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</si>
  <si>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</si>
  <si>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</si>
  <si>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</si>
  <si>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</si>
  <si>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</si>
  <si>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</si>
  <si>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</si>
  <si>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</si>
  <si>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</si>
  <si>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</si>
  <si>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</si>
  <si>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</si>
  <si>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</si>
  <si>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</si>
  <si>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</si>
  <si>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</si>
  <si>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</si>
  <si>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</si>
  <si>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</si>
  <si>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</si>
  <si>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</si>
  <si>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</si>
  <si>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</si>
  <si>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</si>
  <si>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</si>
  <si>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</si>
  <si>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</si>
  <si>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</si>
  <si>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</si>
  <si>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</si>
  <si>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</si>
  <si>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</si>
  <si>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</si>
  <si>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</si>
  <si>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</si>
  <si>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</si>
  <si>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</si>
  <si>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</si>
  <si>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</si>
  <si>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</si>
  <si>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</si>
  <si>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</si>
  <si>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</si>
  <si>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</si>
  <si>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</si>
  <si>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</si>
  <si>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</si>
  <si>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</si>
  <si>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</si>
  <si>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</si>
  <si>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</si>
  <si>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</si>
  <si>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</si>
  <si>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</si>
  <si>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</si>
  <si>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</si>
  <si>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</si>
  <si>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</si>
  <si>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</si>
  <si>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</si>
  <si>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</si>
  <si>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</si>
  <si>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</si>
  <si>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</si>
  <si>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</si>
  <si>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</si>
  <si>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</si>
  <si>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</si>
  <si>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</si>
  <si>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</si>
  <si>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</si>
  <si>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</si>
  <si>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</si>
  <si>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</si>
  <si>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</si>
  <si>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</si>
  <si>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</si>
  <si>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</si>
  <si>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</si>
  <si>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</si>
  <si>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</si>
  <si>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</si>
  <si>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</si>
  <si>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</si>
  <si>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</si>
  <si>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</si>
  <si>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</si>
  <si>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</si>
  <si>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</si>
  <si>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</si>
  <si>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</si>
  <si>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</si>
  <si>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</si>
  <si>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</si>
  <si>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</si>
  <si>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</si>
  <si>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</si>
  <si>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</si>
  <si>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</si>
  <si>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</si>
  <si>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</si>
  <si>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</si>
  <si>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</si>
  <si>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</si>
  <si>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</si>
  <si>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</si>
  <si>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</si>
  <si>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</si>
  <si>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</si>
  <si>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</si>
  <si>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</si>
  <si>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</si>
  <si>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</si>
  <si>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</si>
  <si>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</si>
  <si>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</si>
  <si>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</si>
  <si>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</si>
  <si>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</si>
  <si>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</si>
  <si>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</si>
  <si>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</si>
  <si>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</si>
  <si>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</si>
  <si>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</si>
  <si>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</si>
  <si>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</si>
  <si>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</si>
  <si>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</si>
  <si>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</si>
  <si>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</si>
  <si>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</si>
  <si>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</si>
  <si>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</si>
  <si>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</si>
  <si>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</si>
  <si>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</si>
  <si>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</si>
  <si>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</si>
  <si>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</si>
  <si>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</si>
  <si>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</si>
  <si>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</si>
  <si>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</si>
  <si>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</si>
  <si>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</si>
  <si>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</si>
  <si>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</si>
  <si>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</si>
  <si>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</si>
  <si>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</si>
  <si>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</si>
  <si>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</si>
  <si>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</si>
  <si>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</si>
  <si>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</si>
  <si>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</si>
  <si>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</si>
  <si>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</si>
  <si>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</si>
  <si>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</si>
  <si>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</si>
  <si>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</si>
  <si>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</si>
  <si>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</si>
  <si>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</si>
  <si>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</si>
  <si>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</si>
  <si>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</si>
  <si>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</si>
  <si>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</si>
  <si>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</si>
  <si>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</si>
  <si>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</si>
  <si>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</si>
  <si>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</si>
  <si>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</si>
  <si>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</si>
  <si>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</si>
  <si>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</si>
  <si>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</si>
  <si>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</si>
  <si>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</si>
  <si>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</si>
  <si>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</si>
  <si>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</si>
  <si>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</si>
  <si>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</si>
  <si>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</si>
  <si>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</si>
  <si>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</si>
  <si>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</si>
  <si>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</si>
  <si>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</si>
  <si>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</si>
  <si>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</si>
  <si>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</si>
  <si>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</si>
  <si>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</si>
  <si>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</si>
  <si>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</si>
  <si>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</si>
  <si>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</si>
  <si>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</si>
  <si>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</si>
  <si>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</si>
  <si>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</si>
  <si>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</si>
  <si>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</si>
  <si>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</si>
  <si>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</si>
  <si>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</si>
  <si>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</si>
  <si>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</si>
  <si>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</si>
  <si>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</si>
  <si>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</si>
  <si>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</si>
  <si>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</si>
  <si>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</si>
  <si>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</si>
  <si>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</si>
  <si>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</si>
  <si>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</si>
  <si>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</si>
  <si>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</si>
  <si>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</si>
  <si>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</si>
  <si>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</si>
  <si>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</si>
  <si>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</si>
  <si>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</si>
  <si>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</si>
  <si>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</si>
  <si>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</si>
  <si>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</si>
  <si>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</si>
  <si>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</si>
  <si>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</si>
  <si>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</si>
  <si>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</si>
  <si>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</si>
  <si>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</si>
  <si>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</si>
  <si>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</si>
  <si>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</si>
  <si>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</si>
  <si>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</si>
  <si>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</si>
  <si>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</si>
  <si>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</si>
  <si>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</si>
  <si>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</si>
  <si>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</si>
  <si>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</si>
  <si>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</si>
  <si>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</si>
  <si>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</si>
  <si>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</si>
  <si>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</si>
  <si>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</si>
  <si>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</si>
  <si>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</si>
  <si>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</si>
  <si>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</si>
  <si>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</si>
  <si>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</si>
  <si>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</si>
  <si>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</si>
  <si>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</si>
  <si>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</si>
  <si>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</si>
  <si>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</si>
  <si>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</si>
  <si>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</si>
  <si>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</si>
  <si>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</si>
  <si>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</si>
  <si>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</si>
  <si>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</si>
  <si>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</si>
  <si>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</si>
  <si>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</si>
  <si>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</si>
  <si>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</si>
  <si>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</si>
  <si>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</si>
  <si>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</si>
  <si>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</si>
  <si>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</si>
  <si>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</si>
  <si>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</si>
  <si>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</si>
  <si>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</si>
  <si>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</si>
  <si>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</si>
  <si>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</si>
  <si>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</si>
  <si>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</si>
  <si>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</si>
  <si>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</si>
  <si>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</si>
  <si>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</si>
  <si>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</si>
  <si>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</si>
  <si>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</si>
  <si>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</si>
  <si>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</si>
  <si>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</si>
  <si>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</si>
  <si>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</si>
  <si>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</si>
  <si>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</si>
  <si>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</si>
  <si>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</si>
  <si>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</si>
  <si>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</si>
  <si>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</si>
  <si>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</si>
  <si>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</si>
  <si>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</si>
  <si>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</si>
  <si>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</si>
  <si>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</si>
  <si>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</si>
  <si>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</si>
  <si>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</si>
  <si>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</si>
  <si>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</si>
  <si>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</si>
  <si>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</si>
  <si>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</si>
  <si>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</si>
  <si>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</si>
  <si>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</si>
  <si>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</si>
  <si>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</si>
  <si>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</si>
  <si>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</si>
  <si>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</si>
  <si>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</si>
  <si>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</si>
  <si>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</si>
  <si>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</si>
  <si>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</si>
  <si>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</si>
  <si>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</si>
  <si>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</si>
  <si>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</si>
  <si>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</si>
  <si>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</si>
  <si>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</si>
  <si>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</si>
  <si>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</si>
  <si>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</si>
  <si>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</si>
  <si>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</si>
  <si>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</si>
  <si>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</si>
  <si>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</si>
  <si>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</si>
  <si>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</si>
  <si>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</si>
  <si>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</si>
  <si>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</si>
  <si>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</si>
  <si>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</si>
  <si>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</si>
  <si>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</si>
  <si>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</si>
  <si>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</si>
  <si>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</si>
  <si>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</si>
  <si>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</si>
  <si>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</si>
  <si>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</si>
  <si>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</si>
  <si>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</si>
  <si>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</si>
  <si>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</si>
  <si>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</si>
  <si>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</si>
  <si>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</si>
  <si>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</si>
  <si>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</si>
  <si>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</si>
  <si>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</si>
  <si>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</si>
  <si>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</si>
  <si>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</si>
  <si>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</si>
  <si>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</si>
  <si>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</si>
  <si>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</si>
  <si>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</si>
  <si>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</si>
  <si>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</si>
  <si>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</si>
  <si>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</si>
  <si>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</si>
  <si>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</si>
  <si>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</si>
  <si>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</si>
  <si>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</si>
  <si>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</si>
  <si>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</si>
  <si>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</si>
  <si>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</si>
  <si>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</si>
  <si>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</si>
  <si>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</si>
  <si>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</si>
  <si>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</si>
  <si>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</si>
  <si>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</si>
  <si>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</si>
  <si>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</si>
  <si>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</si>
  <si>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</si>
  <si>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</si>
  <si>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</si>
  <si>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</si>
  <si>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</si>
  <si>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</si>
  <si>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</si>
  <si>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</si>
  <si>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</si>
  <si>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</si>
  <si>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</si>
  <si>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</si>
  <si>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</si>
  <si>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</si>
  <si>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</si>
  <si>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</si>
  <si>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</si>
  <si>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</si>
  <si>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</si>
  <si>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</si>
  <si>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</si>
  <si>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</si>
  <si>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</si>
  <si>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</si>
  <si>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</si>
  <si>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</si>
  <si>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</si>
  <si>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</si>
  <si>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</si>
  <si>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</si>
  <si>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</si>
  <si>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</si>
  <si>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</si>
  <si>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</si>
  <si>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</si>
  <si>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</si>
  <si>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</si>
  <si>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</si>
  <si>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</si>
  <si>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</si>
  <si>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</si>
  <si>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</si>
  <si>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</si>
  <si>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</si>
  <si>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</si>
  <si>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</si>
  <si>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</si>
  <si>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</si>
  <si>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</si>
  <si>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</si>
  <si>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</si>
  <si>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</si>
  <si>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</si>
  <si>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</si>
  <si>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</si>
  <si>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</si>
  <si>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</si>
  <si>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</si>
  <si>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</si>
  <si>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</si>
  <si>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</si>
  <si>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</si>
  <si>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</si>
  <si>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</si>
  <si>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</si>
  <si>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</si>
  <si>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</si>
  <si>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</si>
  <si>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</si>
  <si>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</si>
  <si>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</si>
  <si>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</si>
  <si>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</si>
  <si>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</si>
  <si>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</si>
  <si>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</si>
  <si>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</si>
  <si>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</si>
  <si>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</si>
  <si>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</si>
  <si>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</si>
  <si>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</si>
  <si>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</si>
  <si>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</si>
  <si>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</si>
  <si>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</si>
  <si>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</si>
  <si>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</si>
  <si>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</si>
  <si>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</si>
  <si>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</si>
  <si>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</si>
  <si>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</si>
  <si>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</si>
  <si>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</si>
  <si>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</si>
  <si>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</si>
  <si>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</si>
  <si>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</si>
  <si>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</si>
  <si>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</si>
  <si>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</si>
  <si>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</si>
  <si>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</si>
  <si>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</si>
  <si>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</si>
  <si>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</si>
  <si>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</si>
  <si>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</si>
  <si>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</si>
  <si>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</si>
  <si>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</si>
  <si>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</si>
  <si>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</si>
  <si>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</si>
  <si>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</si>
  <si>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</si>
  <si>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</si>
  <si>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</si>
  <si>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</si>
  <si>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</si>
  <si>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</si>
  <si>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</si>
  <si>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</si>
  <si>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</si>
  <si>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</si>
  <si>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</si>
  <si>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</si>
  <si>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</si>
  <si>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</si>
  <si>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</si>
  <si>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</si>
  <si>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</si>
  <si>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</si>
  <si>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</si>
  <si>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</si>
  <si>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</si>
  <si>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</si>
  <si>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</si>
  <si>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</si>
  <si>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</si>
  <si>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</si>
  <si>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</si>
  <si>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</si>
  <si>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</si>
  <si>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</si>
  <si>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</si>
  <si>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</si>
  <si>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</si>
  <si>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</si>
  <si>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</si>
  <si>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</si>
  <si>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</si>
  <si>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</si>
  <si>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</si>
  <si>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</si>
  <si>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</si>
  <si>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</si>
  <si>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</si>
  <si>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</si>
  <si>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</si>
  <si>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</si>
  <si>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</si>
  <si>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</si>
  <si>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</si>
  <si>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</si>
  <si>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</si>
  <si>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</si>
  <si>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</si>
  <si>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</si>
  <si>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</si>
  <si>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</si>
  <si>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</si>
  <si>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</si>
  <si>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</si>
  <si>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</si>
  <si>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</si>
  <si>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</si>
  <si>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</si>
  <si>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</si>
  <si>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</si>
  <si>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</si>
  <si>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</si>
  <si>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</si>
  <si>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</si>
  <si>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</si>
  <si>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</si>
  <si>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</si>
  <si>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</si>
  <si>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</si>
  <si>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</si>
  <si>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</si>
  <si>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</si>
  <si>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</si>
  <si>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</si>
  <si>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</si>
  <si>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</si>
  <si>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</si>
  <si>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</si>
  <si>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</si>
  <si>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</si>
  <si>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</si>
  <si>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</si>
  <si>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</si>
  <si>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</si>
  <si>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</si>
  <si>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</si>
  <si>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</si>
  <si>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</si>
  <si>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</si>
  <si>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</si>
  <si>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</si>
  <si>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</si>
  <si>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</si>
  <si>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</si>
  <si>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</si>
  <si>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</si>
  <si>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</si>
  <si>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</si>
  <si>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</si>
  <si>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</si>
  <si>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</si>
  <si>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</si>
  <si>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</si>
  <si>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</si>
  <si>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</si>
  <si>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</si>
  <si>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</si>
  <si>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</si>
  <si>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</si>
  <si>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</si>
  <si>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</si>
  <si>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</si>
  <si>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</si>
  <si>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</si>
  <si>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</si>
  <si>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</si>
  <si>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</si>
  <si>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</si>
  <si>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</si>
  <si>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</si>
  <si>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</si>
  <si>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</si>
  <si>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</si>
  <si>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</si>
  <si>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</si>
  <si>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</si>
  <si>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</si>
  <si>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</si>
  <si>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</si>
  <si>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</si>
  <si>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</si>
  <si>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</si>
  <si>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</si>
  <si>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</si>
  <si>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</si>
  <si>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</si>
  <si>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</si>
  <si>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</si>
  <si>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</si>
  <si>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</si>
  <si>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</si>
  <si>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</si>
  <si>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</si>
  <si>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</si>
  <si>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</si>
  <si>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</si>
  <si>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</si>
  <si>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</si>
  <si>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</si>
  <si>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</si>
  <si>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</si>
  <si>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</si>
  <si>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</si>
  <si>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</si>
  <si>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</si>
  <si>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</si>
  <si>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</si>
  <si>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</si>
  <si>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</si>
  <si>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</si>
  <si>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</si>
  <si>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</si>
  <si>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</si>
  <si>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</si>
  <si>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</si>
  <si>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</si>
  <si>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</si>
  <si>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</si>
  <si>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</si>
  <si>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</si>
  <si>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</si>
  <si>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</si>
  <si>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</si>
  <si>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</si>
  <si>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</si>
  <si>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</si>
  <si>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</si>
  <si>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</si>
  <si>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</si>
  <si>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</si>
  <si>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</si>
  <si>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</si>
  <si>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</si>
  <si>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</si>
  <si>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</si>
  <si>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</si>
  <si>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</si>
  <si>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</si>
  <si>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</si>
  <si>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</si>
  <si>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</si>
  <si>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</si>
  <si>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</si>
  <si>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</si>
  <si>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</si>
  <si>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</si>
  <si>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</si>
  <si>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</si>
  <si>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</si>
  <si>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</si>
  <si>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</si>
  <si>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</si>
  <si>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</si>
  <si>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</si>
  <si>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</si>
  <si>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</si>
  <si>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</si>
  <si>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</si>
  <si>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</si>
  <si>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</si>
  <si>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</si>
  <si>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</si>
  <si>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</si>
  <si>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</si>
  <si>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</si>
  <si>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</si>
  <si>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</si>
  <si>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</si>
  <si>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</si>
  <si>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</si>
  <si>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</si>
  <si>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</si>
  <si>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</si>
  <si>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</si>
  <si>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</si>
  <si>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</si>
  <si>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</si>
  <si>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</si>
  <si>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</si>
  <si>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</si>
  <si>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</si>
  <si>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</si>
  <si>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</si>
  <si>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</si>
  <si>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</si>
  <si>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</si>
  <si>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</si>
  <si>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</si>
  <si>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</si>
  <si>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</si>
  <si>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</si>
  <si>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</si>
  <si>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</si>
  <si>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</si>
  <si>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</si>
  <si>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</si>
  <si>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</si>
  <si>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</si>
  <si>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</si>
  <si>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</si>
  <si>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</si>
  <si>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</si>
  <si>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</si>
  <si>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</si>
  <si>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</si>
  <si>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</si>
  <si>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</si>
  <si>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</si>
  <si>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</si>
  <si>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</si>
  <si>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</si>
  <si>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</si>
  <si>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</si>
  <si>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</si>
  <si>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</si>
  <si>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</si>
  <si>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</si>
  <si>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</si>
  <si>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</si>
  <si>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</si>
  <si>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</si>
  <si>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</si>
  <si>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</si>
  <si>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</si>
  <si>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</si>
  <si>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</si>
  <si>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</si>
  <si>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</si>
  <si>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</si>
  <si>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</si>
  <si>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</si>
  <si>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</si>
  <si>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</si>
  <si>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</si>
  <si>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</si>
  <si>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</si>
  <si>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</si>
  <si>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</si>
  <si>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</si>
  <si>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</si>
  <si>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</si>
  <si>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</si>
  <si>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</si>
  <si>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</si>
  <si>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</si>
  <si>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</si>
  <si>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</si>
  <si>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</si>
  <si>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</si>
  <si>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</si>
  <si>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</si>
  <si>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</si>
  <si>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</si>
  <si>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</si>
  <si>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</si>
  <si>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</si>
  <si>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</si>
  <si>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</si>
  <si>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</si>
  <si>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</si>
  <si>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</si>
  <si>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</si>
  <si>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</si>
  <si>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</si>
  <si>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</si>
  <si>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</si>
  <si>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</si>
  <si>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</si>
  <si>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</si>
  <si>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</si>
  <si>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</si>
  <si>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</si>
  <si>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</si>
  <si>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</si>
  <si>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</si>
  <si>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</si>
  <si>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</si>
  <si>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</si>
  <si>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</si>
  <si>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</si>
  <si>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</si>
  <si>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</si>
  <si>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</si>
  <si>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</si>
  <si>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</si>
  <si>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</si>
  <si>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</si>
  <si>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</si>
  <si>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</si>
  <si>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</si>
  <si>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</si>
  <si>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</si>
  <si>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</si>
  <si>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</si>
  <si>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</si>
  <si>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</si>
  <si>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</si>
  <si>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</si>
  <si>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</si>
  <si>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</si>
  <si>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</si>
  <si>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</si>
  <si>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</si>
  <si>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</si>
  <si>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</si>
  <si>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</si>
  <si>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</si>
  <si>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</si>
  <si>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</si>
  <si>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</si>
  <si>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</si>
  <si>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</si>
  <si>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</si>
  <si>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</si>
  <si>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</si>
  <si>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</si>
  <si>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</si>
  <si>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</si>
  <si>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</si>
  <si>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</si>
  <si>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</si>
  <si>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</si>
  <si>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</si>
  <si>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</si>
  <si>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</si>
  <si>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</si>
  <si>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</si>
  <si>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</si>
  <si>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</si>
  <si>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</si>
  <si>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</si>
  <si>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</si>
  <si>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</si>
  <si>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</si>
  <si>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</si>
  <si>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</si>
  <si>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</si>
  <si>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</si>
  <si>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</si>
  <si>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</si>
  <si>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</si>
  <si>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</si>
  <si>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</si>
  <si>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</si>
  <si>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</si>
  <si>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</si>
  <si>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</si>
  <si>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</si>
  <si>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</si>
  <si>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</si>
  <si>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</si>
  <si>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</si>
  <si>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</si>
  <si>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</si>
  <si>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</si>
  <si>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</si>
  <si>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</si>
  <si>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</si>
  <si>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</si>
  <si>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</si>
  <si>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</si>
  <si>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</si>
  <si>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</si>
  <si>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</si>
  <si>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</si>
  <si>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</si>
  <si>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</si>
  <si>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</si>
  <si>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</si>
  <si>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</si>
  <si>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</si>
  <si>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</si>
  <si>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</si>
  <si>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</si>
  <si>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</si>
  <si>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</si>
  <si>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</si>
  <si>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</si>
  <si>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</si>
  <si>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</si>
  <si>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</si>
  <si>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</si>
  <si>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</si>
  <si>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</si>
  <si>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</si>
  <si>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</si>
  <si>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</si>
  <si>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</si>
  <si>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</si>
  <si>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</si>
  <si>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</si>
  <si>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</si>
  <si>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</si>
  <si>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</si>
  <si>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</si>
  <si>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</si>
  <si>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</si>
  <si>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</si>
  <si>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</si>
  <si>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</si>
  <si>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</si>
  <si>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</si>
  <si>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</si>
  <si>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</si>
  <si>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</si>
  <si>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</si>
  <si>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</si>
  <si>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</si>
  <si>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</si>
  <si>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</si>
  <si>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</si>
  <si>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</si>
  <si>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</si>
  <si>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</si>
  <si>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</si>
  <si>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</si>
  <si>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</si>
  <si>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</si>
  <si>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</si>
  <si>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</si>
  <si>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</si>
  <si>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</si>
  <si>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</si>
  <si>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</si>
  <si>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</si>
  <si>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</si>
  <si>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</si>
  <si>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</si>
  <si>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</si>
  <si>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</si>
  <si>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</si>
  <si>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</si>
  <si>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</si>
  <si>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</si>
  <si>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</si>
  <si>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</si>
  <si>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</si>
  <si>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</si>
  <si>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</si>
  <si>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</si>
  <si>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</si>
  <si>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</si>
  <si>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</si>
  <si>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</si>
  <si>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</si>
  <si>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</si>
  <si>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</si>
  <si>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</si>
  <si>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</si>
  <si>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</si>
  <si>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</si>
  <si>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</si>
  <si>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</si>
  <si>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</si>
  <si>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</si>
  <si>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</si>
  <si>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</si>
  <si>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</si>
  <si>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</si>
  <si>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</si>
  <si>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</si>
  <si>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</si>
  <si>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</si>
  <si>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</si>
  <si>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</si>
  <si>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</si>
  <si>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</si>
  <si>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</si>
  <si>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</si>
  <si>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</si>
  <si>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</si>
  <si>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</si>
  <si>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</si>
  <si>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</si>
  <si>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</si>
  <si>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</si>
  <si>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</si>
  <si>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</si>
  <si>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</si>
  <si>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</si>
  <si>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</si>
  <si>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</si>
  <si>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</si>
  <si>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</si>
  <si>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</si>
  <si>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</si>
  <si>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</si>
  <si>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</si>
  <si>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</si>
  <si>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</si>
  <si>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</si>
  <si>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</si>
  <si>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</si>
  <si>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</si>
  <si>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</si>
  <si>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</si>
  <si>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</si>
  <si>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</si>
  <si>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</si>
  <si>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</si>
  <si>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</si>
  <si>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</si>
  <si>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</si>
  <si>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</si>
  <si>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</si>
  <si>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</si>
  <si>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</si>
  <si>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</si>
  <si>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</si>
  <si>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</si>
  <si>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</si>
  <si>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</si>
  <si>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</si>
  <si>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</si>
  <si>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</si>
  <si>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</si>
  <si>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</si>
  <si>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</si>
  <si>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</si>
  <si>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</si>
  <si>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</si>
  <si>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</si>
  <si>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</si>
  <si>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</si>
  <si>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</si>
  <si>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</si>
  <si>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</si>
  <si>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</si>
  <si>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</si>
  <si>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</si>
  <si>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</si>
  <si>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</si>
  <si>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</si>
  <si>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</si>
  <si>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</si>
  <si>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</si>
  <si>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</si>
  <si>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</si>
  <si>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</si>
  <si>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</si>
  <si>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</si>
  <si>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</si>
  <si>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</si>
  <si>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</si>
  <si>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</si>
  <si>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</si>
  <si>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</si>
  <si>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</si>
  <si>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</si>
  <si>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</si>
  <si>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</si>
  <si>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</si>
  <si>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</si>
  <si>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</si>
  <si>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</si>
  <si>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</si>
  <si>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</si>
  <si>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</si>
  <si>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</si>
  <si>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</si>
  <si>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</si>
  <si>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</si>
  <si>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</si>
  <si>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</si>
  <si>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</si>
  <si>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</si>
  <si>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</si>
  <si>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</si>
  <si>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</si>
  <si>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</si>
  <si>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</si>
  <si>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</si>
  <si>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</si>
  <si>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</si>
  <si>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</si>
  <si>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</si>
  <si>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</si>
  <si>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</si>
  <si>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</si>
  <si>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</si>
  <si>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</si>
  <si>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</si>
  <si>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</si>
  <si>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</si>
  <si>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</si>
  <si>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</si>
  <si>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</si>
  <si>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</si>
  <si>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</si>
  <si>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</si>
  <si>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</si>
  <si>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</si>
  <si>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</si>
  <si>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</si>
  <si>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</si>
  <si>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</si>
  <si>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</si>
  <si>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</si>
  <si>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</si>
  <si>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</si>
  <si>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</si>
  <si>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</si>
  <si>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</si>
  <si>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</si>
  <si>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</si>
  <si>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</si>
  <si>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</si>
  <si>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</si>
  <si>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</si>
  <si>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</si>
  <si>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</si>
  <si>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</si>
  <si>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</si>
  <si>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</si>
  <si>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</si>
  <si>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</si>
  <si>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</si>
  <si>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</si>
  <si>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</si>
  <si>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</si>
  <si>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</si>
  <si>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</si>
  <si>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</si>
  <si>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</si>
  <si>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</si>
  <si>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</si>
  <si>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</si>
  <si>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</si>
  <si>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</si>
  <si>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</si>
  <si>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</si>
  <si>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</si>
  <si>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</si>
  <si>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</si>
  <si>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</si>
  <si>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</si>
  <si>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</si>
  <si>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</si>
  <si>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</si>
  <si>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</si>
  <si>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</si>
  <si>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</si>
  <si>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</si>
  <si>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</si>
  <si>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</si>
  <si>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</si>
  <si>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</si>
  <si>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</si>
  <si>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</si>
  <si>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</si>
  <si>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</si>
  <si>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</si>
  <si>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</si>
  <si>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</si>
  <si>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</si>
  <si>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</si>
  <si>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</si>
  <si>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</si>
  <si>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</si>
  <si>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</si>
  <si>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</si>
  <si>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</si>
  <si>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</si>
  <si>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</si>
  <si>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</si>
  <si>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</si>
  <si>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</si>
  <si>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</si>
  <si>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</si>
  <si>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</si>
  <si>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</si>
  <si>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</si>
  <si>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</si>
  <si>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</si>
  <si>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</si>
  <si>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</si>
  <si>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</si>
  <si>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</si>
  <si>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</si>
  <si>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</si>
  <si>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</si>
  <si>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</si>
  <si>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</si>
  <si>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</si>
  <si>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</si>
  <si>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</si>
  <si>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</si>
  <si>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</si>
  <si>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</si>
  <si>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</si>
  <si>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</si>
  <si>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</si>
  <si>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</si>
  <si>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</si>
  <si>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</si>
  <si>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</si>
  <si>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</si>
  <si>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</si>
  <si>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</si>
  <si>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</si>
  <si>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</si>
  <si>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</si>
  <si>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</si>
  <si>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</si>
  <si>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</si>
  <si>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</si>
  <si>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</si>
  <si>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</si>
  <si>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</si>
  <si>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</si>
  <si>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</si>
  <si>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</si>
  <si>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</si>
  <si>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</si>
  <si>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</si>
  <si>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</si>
  <si>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</si>
  <si>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</si>
  <si>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</si>
  <si>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</si>
  <si>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</si>
  <si>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</si>
  <si>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</si>
  <si>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</si>
  <si>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</si>
  <si>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</si>
  <si>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</si>
  <si>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</si>
  <si>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</si>
  <si>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</si>
  <si>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</si>
  <si>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</si>
  <si>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</si>
  <si>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</si>
  <si>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</si>
  <si>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</si>
  <si>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</si>
  <si>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</si>
  <si>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</si>
  <si>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</si>
  <si>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</si>
  <si>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</si>
  <si>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</si>
  <si>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</si>
  <si>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</si>
  <si>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</si>
  <si>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</si>
  <si>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</si>
  <si>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</si>
  <si>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</si>
  <si>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</si>
  <si>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</si>
  <si>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</si>
  <si>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</si>
  <si>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</si>
  <si>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</si>
  <si>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</si>
  <si>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</si>
  <si>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</si>
  <si>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</si>
  <si>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</si>
  <si>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</si>
  <si>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</si>
  <si>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</si>
  <si>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</si>
  <si>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</si>
  <si>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</si>
  <si>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</si>
  <si>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</si>
  <si>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</si>
  <si>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</si>
  <si>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</si>
  <si>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</si>
  <si>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</si>
  <si>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</si>
  <si>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</si>
  <si>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</si>
  <si>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</si>
  <si>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</si>
  <si>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</si>
  <si>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</si>
  <si>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</si>
  <si>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</si>
  <si>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</si>
  <si>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</si>
  <si>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</si>
  <si>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</si>
  <si>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</si>
  <si>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</si>
  <si>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</si>
  <si>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</si>
  <si>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</si>
  <si>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</si>
  <si>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</si>
  <si>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</si>
  <si>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</si>
  <si>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</si>
  <si>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</si>
  <si>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</si>
  <si>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</si>
  <si>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</si>
  <si>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</si>
  <si>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</si>
  <si>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</si>
  <si>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</si>
  <si>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</si>
  <si>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</si>
  <si>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</si>
  <si>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</si>
  <si>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</si>
  <si>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</si>
  <si>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</si>
  <si>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</si>
  <si>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</si>
  <si>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</si>
  <si>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</si>
  <si>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</si>
  <si>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</si>
  <si>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</si>
  <si>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</si>
  <si>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</si>
  <si>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</si>
  <si>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</si>
  <si>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</si>
  <si>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</si>
  <si>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</si>
  <si>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</si>
  <si>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</si>
  <si>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</si>
  <si>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</si>
  <si>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</si>
  <si>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</si>
  <si>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</si>
  <si>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</si>
  <si>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</si>
  <si>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</si>
  <si>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</si>
  <si>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</si>
  <si>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</si>
  <si>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</si>
  <si>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</si>
  <si>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</si>
  <si>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</si>
  <si>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</si>
  <si>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</si>
  <si>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</si>
  <si>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</si>
  <si>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</si>
  <si>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</si>
  <si>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</si>
  <si>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</si>
  <si>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</si>
  <si>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</si>
  <si>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</si>
  <si>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</si>
  <si>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</si>
  <si>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</si>
  <si>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</si>
  <si>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</si>
  <si>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</si>
  <si>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</si>
  <si>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</si>
  <si>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</si>
  <si>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</si>
  <si>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</si>
  <si>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</si>
  <si>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</si>
  <si>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</si>
  <si>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</si>
  <si>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</si>
  <si>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</si>
  <si>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</si>
  <si>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</si>
  <si>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</si>
  <si>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</si>
  <si>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</si>
  <si>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</si>
  <si>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</si>
  <si>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</si>
  <si>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</si>
  <si>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</si>
  <si>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</si>
  <si>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</si>
  <si>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</si>
  <si>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</si>
  <si>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</si>
  <si>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</si>
  <si>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</si>
  <si>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</si>
  <si>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</si>
  <si>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</si>
  <si>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</si>
  <si>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</si>
  <si>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</si>
  <si>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</si>
  <si>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</si>
  <si>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</si>
  <si>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</si>
  <si>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</si>
  <si>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</si>
  <si>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</si>
  <si>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</si>
  <si>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</si>
  <si>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</si>
  <si>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</si>
  <si>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</si>
  <si>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</si>
  <si>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</si>
  <si>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</si>
  <si>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</si>
  <si>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</si>
  <si>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</si>
  <si>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</si>
  <si>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</si>
  <si>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</si>
  <si>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</si>
  <si>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</si>
  <si>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</si>
  <si>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</si>
  <si>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</si>
  <si>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</si>
  <si>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</si>
  <si>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</si>
  <si>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</si>
  <si>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</si>
  <si>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</si>
  <si>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</si>
  <si>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</si>
  <si>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</si>
  <si>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</si>
  <si>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</si>
  <si>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</si>
  <si>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</si>
  <si>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</si>
  <si>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</si>
  <si>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</si>
  <si>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</si>
  <si>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</si>
  <si>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</si>
  <si>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</si>
  <si>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</si>
  <si>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</si>
  <si>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</si>
  <si>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</si>
  <si>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</si>
  <si>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</si>
  <si>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</si>
  <si>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</si>
  <si>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</si>
  <si>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</si>
  <si>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</si>
  <si>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</si>
  <si>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</si>
  <si>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</si>
  <si>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</si>
  <si>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</si>
  <si>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</si>
  <si>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</si>
  <si>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</si>
  <si>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</si>
  <si>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</si>
  <si>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</si>
  <si>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</si>
  <si>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</si>
  <si>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</si>
  <si>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</si>
  <si>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</si>
  <si>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</si>
  <si>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</si>
  <si>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</si>
  <si>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</si>
  <si>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</si>
  <si>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</si>
  <si>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</si>
  <si>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</si>
  <si>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</si>
  <si>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</si>
  <si>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</si>
  <si>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</si>
  <si>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</si>
  <si>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</si>
  <si>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</si>
  <si>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</si>
  <si>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</si>
  <si>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</si>
  <si>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</si>
  <si>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</si>
  <si>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</si>
  <si>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</si>
  <si>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</si>
  <si>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</si>
  <si>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</si>
  <si>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</si>
  <si>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</si>
  <si>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</si>
  <si>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</si>
  <si>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</si>
  <si>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</si>
  <si>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</si>
  <si>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</si>
  <si>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</si>
  <si>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</si>
  <si>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</si>
  <si>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</si>
  <si>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</si>
  <si>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</si>
  <si>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</si>
  <si>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</si>
  <si>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</si>
  <si>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</si>
  <si>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</si>
  <si>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</si>
  <si>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</si>
  <si>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</si>
  <si>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</si>
  <si>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</si>
  <si>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</si>
  <si>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</si>
  <si>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</si>
  <si>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</si>
  <si>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</si>
  <si>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</si>
  <si>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</si>
  <si>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</si>
  <si>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</si>
  <si>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</si>
  <si>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</si>
  <si>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</si>
  <si>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</si>
  <si>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</si>
  <si>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</si>
  <si>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</si>
  <si>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</si>
  <si>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</si>
  <si>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</si>
  <si>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</si>
  <si>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</si>
  <si>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</si>
  <si>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</si>
  <si>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</si>
  <si>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</si>
  <si>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</si>
  <si>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</si>
  <si>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</si>
  <si>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</si>
  <si>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</si>
  <si>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</si>
  <si>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</si>
  <si>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</si>
  <si>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</si>
  <si>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</si>
  <si>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</si>
  <si>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</si>
  <si>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</si>
  <si>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</si>
  <si>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</si>
  <si>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</si>
  <si>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</si>
  <si>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</si>
  <si>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</si>
  <si>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</si>
  <si>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</si>
  <si>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</si>
  <si>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</si>
  <si>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</si>
  <si>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</si>
  <si>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</si>
  <si>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</si>
  <si>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</si>
  <si>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</si>
  <si>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</si>
  <si>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</si>
  <si>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</si>
  <si>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</si>
  <si>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</si>
  <si>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</si>
  <si>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</si>
  <si>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</si>
  <si>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</si>
  <si>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</si>
  <si>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</si>
  <si>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</si>
  <si>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</si>
  <si>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</si>
  <si>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</si>
  <si>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</si>
  <si>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</si>
  <si>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</si>
  <si>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</si>
  <si>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</si>
  <si>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</si>
  <si>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</si>
  <si>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</si>
  <si>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</si>
  <si>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</si>
  <si>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</si>
  <si>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</si>
  <si>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</si>
  <si>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</si>
  <si>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</si>
  <si>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</si>
  <si>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</si>
  <si>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</si>
  <si>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</si>
  <si>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</si>
  <si>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</si>
  <si>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</si>
  <si>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</si>
  <si>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</si>
  <si>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</si>
  <si>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</si>
  <si>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</si>
  <si>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</si>
  <si>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</si>
  <si>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</si>
  <si>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</si>
  <si>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</si>
  <si>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</si>
  <si>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</si>
  <si>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</si>
  <si>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</si>
  <si>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</si>
  <si>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</si>
  <si>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</si>
  <si>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</si>
  <si>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</si>
  <si>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</si>
  <si>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</si>
  <si>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</si>
  <si>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</si>
  <si>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</si>
  <si>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</si>
  <si>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</si>
  <si>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</si>
  <si>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</si>
  <si>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</si>
  <si>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</si>
  <si>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</si>
  <si>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</si>
  <si>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</si>
  <si>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</si>
  <si>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</si>
  <si>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</si>
  <si>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</si>
  <si>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</si>
  <si>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</si>
  <si>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</si>
  <si>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</si>
  <si>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</si>
  <si>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</si>
  <si>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</si>
  <si>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</si>
  <si>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</si>
  <si>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</si>
  <si>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</si>
  <si>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</si>
  <si>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</si>
  <si>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</si>
  <si>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</si>
  <si>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</si>
  <si>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</si>
  <si>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</si>
  <si>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</si>
  <si>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</si>
  <si>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</si>
  <si>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</si>
  <si>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</si>
  <si>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</si>
  <si>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</si>
  <si>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</si>
  <si>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</si>
  <si>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</si>
  <si>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</si>
  <si>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</si>
  <si>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</si>
  <si>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</si>
  <si>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</si>
  <si>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</si>
  <si>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</si>
  <si>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</si>
  <si>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</si>
  <si>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</si>
  <si>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</si>
  <si>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</si>
  <si>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</si>
  <si>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</si>
  <si>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</si>
  <si>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</si>
  <si>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</si>
  <si>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</si>
  <si>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</si>
  <si>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</si>
  <si>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</si>
  <si>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</si>
  <si>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</si>
  <si>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</si>
  <si>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</si>
  <si>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</si>
  <si>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</si>
  <si>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</si>
  <si>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</si>
  <si>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</si>
  <si>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</si>
  <si>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</si>
  <si>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</si>
  <si>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</si>
  <si>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</si>
  <si>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</si>
  <si>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</si>
  <si>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</si>
  <si>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</si>
  <si>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</si>
  <si>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</si>
  <si>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</si>
  <si>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</si>
  <si>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</si>
  <si>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</si>
  <si>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</si>
  <si>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</si>
  <si>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</si>
  <si>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</si>
  <si>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</si>
  <si>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</si>
  <si>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</si>
  <si>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</si>
  <si>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</si>
  <si>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</si>
  <si>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</si>
  <si>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</si>
  <si>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</si>
  <si>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</si>
  <si>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</si>
  <si>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</si>
  <si>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</si>
  <si>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</si>
  <si>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</si>
  <si>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</si>
  <si>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</si>
  <si>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</si>
  <si>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</si>
  <si>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</si>
  <si>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</si>
  <si>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</si>
  <si>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</si>
  <si>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</si>
  <si>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</si>
  <si>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</si>
  <si>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</si>
  <si>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</si>
  <si>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</si>
  <si>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</si>
  <si>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</si>
  <si>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</si>
  <si>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</si>
  <si>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</si>
  <si>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</si>
  <si>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</si>
  <si>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</si>
  <si>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</si>
  <si>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</si>
  <si>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</si>
  <si>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</si>
  <si>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</si>
  <si>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</si>
  <si>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</si>
  <si>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</si>
  <si>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</si>
  <si>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</si>
  <si>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</si>
  <si>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</si>
  <si>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</si>
  <si>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</si>
  <si>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</si>
  <si>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</si>
  <si>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</si>
  <si>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</si>
  <si>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</si>
  <si>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</si>
  <si>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</si>
  <si>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</si>
  <si>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</si>
  <si>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</si>
  <si>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</si>
  <si>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</si>
  <si>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</si>
  <si>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</si>
  <si>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</si>
  <si>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</si>
  <si>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</si>
  <si>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</si>
  <si>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</si>
  <si>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</si>
  <si>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</si>
  <si>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</si>
  <si>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</si>
  <si>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</si>
  <si>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</si>
  <si>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</si>
  <si>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</si>
  <si>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</si>
  <si>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</si>
  <si>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</si>
  <si>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</si>
  <si>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</si>
  <si>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</si>
  <si>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</si>
  <si>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</si>
  <si>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</si>
  <si>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</si>
  <si>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</si>
  <si>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</si>
  <si>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</si>
  <si>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</si>
  <si>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</si>
  <si>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</si>
  <si>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</si>
  <si>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</si>
  <si>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</si>
  <si>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</si>
  <si>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</si>
  <si>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</si>
  <si>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</si>
  <si>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</si>
  <si>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</si>
  <si>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</si>
  <si>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</si>
  <si>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</si>
  <si>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</si>
  <si>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</si>
  <si>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</si>
  <si>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</si>
  <si>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</si>
  <si>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</si>
  <si>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</si>
  <si>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</si>
  <si>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</si>
  <si>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</si>
  <si>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</si>
  <si>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</si>
  <si>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</si>
  <si>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</si>
  <si>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</si>
  <si>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</si>
  <si>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</si>
  <si>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</si>
  <si>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</si>
  <si>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</si>
  <si>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</si>
  <si>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</si>
  <si>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</si>
  <si>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</si>
  <si>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</si>
  <si>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</si>
  <si>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</si>
  <si>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</si>
  <si>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</si>
  <si>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</si>
  <si>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</si>
  <si>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</si>
  <si>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</si>
  <si>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</si>
  <si>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</si>
  <si>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</si>
  <si>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</si>
  <si>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</si>
  <si>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</si>
  <si>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</si>
  <si>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</si>
  <si>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</si>
  <si>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</si>
  <si>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</si>
  <si>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</si>
  <si>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</si>
  <si>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</si>
  <si>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</si>
  <si>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</si>
  <si>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</si>
  <si>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</si>
  <si>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</si>
  <si>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</si>
  <si>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</si>
  <si>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</si>
  <si>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</si>
  <si>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</si>
  <si>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</si>
  <si>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</si>
  <si>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</si>
  <si>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</si>
  <si>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</si>
  <si>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</si>
  <si>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</si>
  <si>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</si>
  <si>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</si>
  <si>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</si>
  <si>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</si>
  <si>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</si>
  <si>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</si>
  <si>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</si>
  <si>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</si>
  <si>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</si>
  <si>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</si>
  <si>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</si>
  <si>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</si>
  <si>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</si>
  <si>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</si>
  <si>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</si>
  <si>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</si>
  <si>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</si>
  <si>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</si>
  <si>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</si>
  <si>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</si>
  <si>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</si>
  <si>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</si>
  <si>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</si>
  <si>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</si>
  <si>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</si>
  <si>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</si>
  <si>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</si>
  <si>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</si>
  <si>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</si>
  <si>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</si>
  <si>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</si>
  <si>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</si>
  <si>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</si>
  <si>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</si>
  <si>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</si>
  <si>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</si>
  <si>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</si>
  <si>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</si>
  <si>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</si>
  <si>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</si>
  <si>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</si>
  <si>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</si>
  <si>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</si>
  <si>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</si>
  <si>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</si>
  <si>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</si>
  <si>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</si>
  <si>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</si>
  <si>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</si>
  <si>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</si>
  <si>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</si>
  <si>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</si>
  <si>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</si>
  <si>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</si>
  <si>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</si>
  <si>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</si>
  <si>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</si>
  <si>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</si>
  <si>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</si>
  <si>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</si>
  <si>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</si>
  <si>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</si>
  <si>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</si>
  <si>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</si>
  <si>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</si>
  <si>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</si>
  <si>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</si>
  <si>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</si>
  <si>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</si>
  <si>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</si>
  <si>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</si>
  <si>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</si>
  <si>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</si>
  <si>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</si>
  <si>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</si>
  <si>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</si>
  <si>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</si>
  <si>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</si>
  <si>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</si>
  <si>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</si>
  <si>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</si>
  <si>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</si>
  <si>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</si>
  <si>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</si>
  <si>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</si>
  <si>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</si>
  <si>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</si>
  <si>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</si>
  <si>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</si>
  <si>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</si>
  <si>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</si>
  <si>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</si>
  <si>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</si>
  <si>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</si>
  <si>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</si>
  <si>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</si>
  <si>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</si>
  <si>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</si>
  <si>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</si>
  <si>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</si>
  <si>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</si>
  <si>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</si>
  <si>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</si>
  <si>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</si>
  <si>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</si>
  <si>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</si>
  <si>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</si>
  <si>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</si>
  <si>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</si>
  <si>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</si>
  <si>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</si>
  <si>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</si>
  <si>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</si>
  <si>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</si>
  <si>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</si>
  <si>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</si>
  <si>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</si>
  <si>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</si>
  <si>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</si>
  <si>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</si>
  <si>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</si>
  <si>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</si>
  <si>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</si>
  <si>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</si>
  <si>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</si>
  <si>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</si>
  <si>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</si>
  <si>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</si>
  <si>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</si>
  <si>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</si>
  <si>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</si>
  <si>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</si>
  <si>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</si>
  <si>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</si>
  <si>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</si>
  <si>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</si>
  <si>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</si>
  <si>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</si>
  <si>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</si>
  <si>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</si>
  <si>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</si>
  <si>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</si>
  <si>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</si>
  <si>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</si>
  <si>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</si>
  <si>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</si>
  <si>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</si>
  <si>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</si>
  <si>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</si>
  <si>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</si>
  <si>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</si>
  <si>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</si>
  <si>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</si>
  <si>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</si>
  <si>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</si>
  <si>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</si>
  <si>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</si>
  <si>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</si>
  <si>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</si>
  <si>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</si>
  <si>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</si>
  <si>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</si>
  <si>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</si>
  <si>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</si>
  <si>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</si>
  <si>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</si>
  <si>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</si>
  <si>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</si>
  <si>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</si>
  <si>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</si>
  <si>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</si>
  <si>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</si>
  <si>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</si>
  <si>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</si>
  <si>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</si>
  <si>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</si>
  <si>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</si>
  <si>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</si>
  <si>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</si>
  <si>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</si>
  <si>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</si>
  <si>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</si>
  <si>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</si>
  <si>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</si>
  <si>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</si>
  <si>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</si>
  <si>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</si>
  <si>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</si>
  <si>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</si>
  <si>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</si>
  <si>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</si>
  <si>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</si>
  <si>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</si>
  <si>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</si>
  <si>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</si>
  <si>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</si>
  <si>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</si>
  <si>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</si>
  <si>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</si>
  <si>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</si>
  <si>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</si>
  <si>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</si>
  <si>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</si>
  <si>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</si>
  <si>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</si>
  <si>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</si>
  <si>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</si>
  <si>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</si>
  <si>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</si>
  <si>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</si>
  <si>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</si>
  <si>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</si>
  <si>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</si>
  <si>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</si>
  <si>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</si>
  <si>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</si>
  <si>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</si>
  <si>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</si>
  <si>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</si>
  <si>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</si>
  <si>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</si>
  <si>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</si>
  <si>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</si>
  <si>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</si>
  <si>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</si>
  <si>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</si>
  <si>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</si>
  <si>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</si>
  <si>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</si>
  <si>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</si>
  <si>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</si>
  <si>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</si>
  <si>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</si>
  <si>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</si>
  <si>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</si>
  <si>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</si>
  <si>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</si>
  <si>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</si>
  <si>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</si>
  <si>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</si>
  <si>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</si>
  <si>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</si>
  <si>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</si>
  <si>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</si>
  <si>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</si>
  <si>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</si>
  <si>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</si>
  <si>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</si>
  <si>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</si>
  <si>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</si>
  <si>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</si>
  <si>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</si>
  <si>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</si>
  <si>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</si>
  <si>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</si>
  <si>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</si>
  <si>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</si>
  <si>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</si>
  <si>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</si>
  <si>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</si>
  <si>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</si>
  <si>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</si>
  <si>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</si>
  <si>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</si>
  <si>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</si>
  <si>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</si>
  <si>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</si>
  <si>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</si>
  <si>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</si>
  <si>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</si>
  <si>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</si>
  <si>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</si>
  <si>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</si>
  <si>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</si>
  <si>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</si>
  <si>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</si>
  <si>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</si>
  <si>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</si>
  <si>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</si>
  <si>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</si>
  <si>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</si>
  <si>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</si>
  <si>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</si>
  <si>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</si>
  <si>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</si>
  <si>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</si>
  <si>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</si>
  <si>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</si>
  <si>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</si>
  <si>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</si>
  <si>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</si>
  <si>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</si>
  <si>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</si>
  <si>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</si>
  <si>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</si>
  <si>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</si>
  <si>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</si>
  <si>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</si>
  <si>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</si>
  <si>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</si>
  <si>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</si>
  <si>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</si>
  <si>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</si>
  <si>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</si>
  <si>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</si>
  <si>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</si>
  <si>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</si>
  <si>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</si>
  <si>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</si>
  <si>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</si>
  <si>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</si>
  <si>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</si>
  <si>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</si>
  <si>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</si>
  <si>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</si>
  <si>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</si>
  <si>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</si>
  <si>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</si>
  <si>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</si>
  <si>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</si>
  <si>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</si>
  <si>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</si>
  <si>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</si>
  <si>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</si>
  <si>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</si>
  <si>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</si>
  <si>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</si>
  <si>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</si>
  <si>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</si>
  <si>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</si>
  <si>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</si>
  <si>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</si>
  <si>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</si>
  <si>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</si>
  <si>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</si>
  <si>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</si>
  <si>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</si>
  <si>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</si>
  <si>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</si>
  <si>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</si>
  <si>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</si>
  <si>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</si>
  <si>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</si>
  <si>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</si>
  <si>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</si>
  <si>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</si>
  <si>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</si>
  <si>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</si>
  <si>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</si>
  <si>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</si>
  <si>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</si>
  <si>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</si>
  <si>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</si>
  <si>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</si>
  <si>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</si>
  <si>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</si>
  <si>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</si>
  <si>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</si>
  <si>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</si>
  <si>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</si>
  <si>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</si>
  <si>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</si>
  <si>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</si>
  <si>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</si>
  <si>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</si>
  <si>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</si>
  <si>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</si>
  <si>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</si>
  <si>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</si>
  <si>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</si>
  <si>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</si>
  <si>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</si>
  <si>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</si>
  <si>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</si>
  <si>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</si>
  <si>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</si>
  <si>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</si>
  <si>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</si>
  <si>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</si>
  <si>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</si>
  <si>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</si>
  <si>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</si>
  <si>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</si>
  <si>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</si>
  <si>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</si>
  <si>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</si>
  <si>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</si>
  <si>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</si>
  <si>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</si>
  <si>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</si>
  <si>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</si>
  <si>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</si>
  <si>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</si>
  <si>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</si>
  <si>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</si>
  <si>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</si>
  <si>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</si>
  <si>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</si>
  <si>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</si>
  <si>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</si>
  <si>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</si>
  <si>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</si>
  <si>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</si>
  <si>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</si>
  <si>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</si>
  <si>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</si>
  <si>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</si>
  <si>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</si>
  <si>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</si>
  <si>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</si>
  <si>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</si>
  <si>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</si>
  <si>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</si>
  <si>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</si>
  <si>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</si>
  <si>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</si>
  <si>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</si>
  <si>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</si>
  <si>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</si>
  <si>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</si>
  <si>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</si>
  <si>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</si>
  <si>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</si>
  <si>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</si>
  <si>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</si>
  <si>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</si>
  <si>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</si>
  <si>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</si>
  <si>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</si>
  <si>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</si>
  <si>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</si>
  <si>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</si>
  <si>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</si>
  <si>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</si>
  <si>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</si>
  <si>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</si>
  <si>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</si>
  <si>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</si>
  <si>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</si>
  <si>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</si>
  <si>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</si>
  <si>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</si>
  <si>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</si>
  <si>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</si>
  <si>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</si>
  <si>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</si>
  <si>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</si>
  <si>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</si>
  <si>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</si>
  <si>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</si>
  <si>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</si>
  <si>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</si>
  <si>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</si>
  <si>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</si>
  <si>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</si>
  <si>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</si>
  <si>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</si>
  <si>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</si>
  <si>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</si>
  <si>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</si>
  <si>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</si>
  <si>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</si>
  <si>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</si>
  <si>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</si>
  <si>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</si>
  <si>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</si>
  <si>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</si>
  <si>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</si>
  <si>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</si>
  <si>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</si>
  <si>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</si>
  <si>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</si>
  <si>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</si>
  <si>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</si>
  <si>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</si>
  <si>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</si>
  <si>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</si>
  <si>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</si>
  <si>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</si>
  <si>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</si>
  <si>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</si>
  <si>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</si>
  <si>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</si>
  <si>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</si>
  <si>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</si>
  <si>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</si>
  <si>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</si>
  <si>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</si>
  <si>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</si>
  <si>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</si>
  <si>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</si>
  <si>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</si>
  <si>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</si>
  <si>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</si>
  <si>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</si>
  <si>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</si>
  <si>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</si>
  <si>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</si>
  <si>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</si>
  <si>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</si>
  <si>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</si>
  <si>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</si>
  <si>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</si>
  <si>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</si>
  <si>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</si>
  <si>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</si>
  <si>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</si>
  <si>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</si>
  <si>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</si>
  <si>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</si>
  <si>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</si>
  <si>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</si>
  <si>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</si>
  <si>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</si>
  <si>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</si>
  <si>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</si>
  <si>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</si>
  <si>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</si>
  <si>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</si>
  <si>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</si>
  <si>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</si>
  <si>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</si>
  <si>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</si>
  <si>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</si>
  <si>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</si>
  <si>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</si>
  <si>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</si>
  <si>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</si>
  <si>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</si>
  <si>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</si>
  <si>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</si>
  <si>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</si>
  <si>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</si>
  <si>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</si>
  <si>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</si>
  <si>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</si>
  <si>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</si>
  <si>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</si>
  <si>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</si>
  <si>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</si>
  <si>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</si>
  <si>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</si>
  <si>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</si>
  <si>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</si>
  <si>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</si>
  <si>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</si>
  <si>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</si>
  <si>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</si>
  <si>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</si>
  <si>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</si>
  <si>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</si>
  <si>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</si>
  <si>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</si>
  <si>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</si>
  <si>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</si>
  <si>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</si>
  <si>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</si>
  <si>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</si>
  <si>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</si>
  <si>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</si>
  <si>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</si>
  <si>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</si>
  <si>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</si>
  <si>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</si>
  <si>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</si>
  <si>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</si>
  <si>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</si>
  <si>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</si>
  <si>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</si>
  <si>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</si>
  <si>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</si>
  <si>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</si>
  <si>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</si>
  <si>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</si>
  <si>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</si>
  <si>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</si>
  <si>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</si>
  <si>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</si>
  <si>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</si>
  <si>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</si>
  <si>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</si>
  <si>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</si>
  <si>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</si>
  <si>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</si>
  <si>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</si>
  <si>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</si>
  <si>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</si>
  <si>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</si>
  <si>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</si>
  <si>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</si>
  <si>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</si>
  <si>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</si>
  <si>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</si>
  <si>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</si>
  <si>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</si>
  <si>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</si>
  <si>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</si>
  <si>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</si>
  <si>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</si>
  <si>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</si>
  <si>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</si>
  <si>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</si>
  <si>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</si>
  <si>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</si>
  <si>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</si>
  <si>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</si>
  <si>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</si>
  <si>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</si>
  <si>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</si>
  <si>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</si>
  <si>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</si>
  <si>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</si>
  <si>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</si>
  <si>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</si>
  <si>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</si>
  <si>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</si>
  <si>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</si>
  <si>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</si>
  <si>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</si>
  <si>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</si>
  <si>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</si>
  <si>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</si>
  <si>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</si>
  <si>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</si>
  <si>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</si>
  <si>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</si>
  <si>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</si>
  <si>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</si>
  <si>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</si>
  <si>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</si>
  <si>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</si>
  <si>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</si>
  <si>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</si>
  <si>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</si>
  <si>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</si>
  <si>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</si>
  <si>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</si>
  <si>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</si>
  <si>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</si>
  <si>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</si>
  <si>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</si>
  <si>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</si>
  <si>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</si>
  <si>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</si>
  <si>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</si>
  <si>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</si>
  <si>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</si>
  <si>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</si>
  <si>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</si>
  <si>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</si>
  <si>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</si>
  <si>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</si>
  <si>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</si>
  <si>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</si>
  <si>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</si>
  <si>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</si>
  <si>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</si>
  <si>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</si>
  <si>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</si>
  <si>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</si>
  <si>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</si>
  <si>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</si>
  <si>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</si>
  <si>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</si>
  <si>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</si>
  <si>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</si>
  <si>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</si>
  <si>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</si>
  <si>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</si>
  <si>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</si>
  <si>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</si>
  <si>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</si>
  <si>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</si>
  <si>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</si>
  <si>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</si>
  <si>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</si>
  <si>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</si>
  <si>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</si>
  <si>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</si>
  <si>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</si>
  <si>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</si>
  <si>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</si>
  <si>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</si>
  <si>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</si>
  <si>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</si>
  <si>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</si>
  <si>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</si>
  <si>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</si>
  <si>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</si>
  <si>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</si>
  <si>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</si>
  <si>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</si>
  <si>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</si>
  <si>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</si>
  <si>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</si>
  <si>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</si>
  <si>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</si>
  <si>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</si>
  <si>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</si>
  <si>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</si>
  <si>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</si>
  <si>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</si>
  <si>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</si>
  <si>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</si>
  <si>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</si>
  <si>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</si>
  <si>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</si>
  <si>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</si>
  <si>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</si>
  <si>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</si>
  <si>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</si>
  <si>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</si>
  <si>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</si>
  <si>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</si>
  <si>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</si>
  <si>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</si>
  <si>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</si>
  <si>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</si>
  <si>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</si>
  <si>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</si>
  <si>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</si>
  <si>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</si>
  <si>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</si>
  <si>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</si>
  <si>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</si>
  <si>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</si>
  <si>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</si>
  <si>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</si>
  <si>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</si>
  <si>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</si>
  <si>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</si>
  <si>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</si>
  <si>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</si>
  <si>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</si>
  <si>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</si>
  <si>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</si>
  <si>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</si>
  <si>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</si>
  <si>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</si>
  <si>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</si>
  <si>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</si>
  <si>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</si>
  <si>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</si>
  <si>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</si>
  <si>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</si>
  <si>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</si>
  <si>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</si>
  <si>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</si>
  <si>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</si>
  <si>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</si>
  <si>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</si>
  <si>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</si>
  <si>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</si>
  <si>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</si>
  <si>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</si>
  <si>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</si>
  <si>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</si>
  <si>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</si>
  <si>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</si>
  <si>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</si>
  <si>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</si>
  <si>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</si>
  <si>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</si>
  <si>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</si>
  <si>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</si>
  <si>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</si>
  <si>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</si>
  <si>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</si>
  <si>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</si>
  <si>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</si>
  <si>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</si>
  <si>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</si>
  <si>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</si>
  <si>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</si>
  <si>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</si>
  <si>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</si>
  <si>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</si>
  <si>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</si>
  <si>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</si>
  <si>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</si>
  <si>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</si>
  <si>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</si>
  <si>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</si>
  <si>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</si>
  <si>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</si>
  <si>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</si>
  <si>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</si>
  <si>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</si>
  <si>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</si>
  <si>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</si>
  <si>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</si>
  <si>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</si>
  <si>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</si>
  <si>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</si>
  <si>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</si>
  <si>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</si>
  <si>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</si>
  <si>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</si>
  <si>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</si>
  <si>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</si>
  <si>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</si>
  <si>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</si>
  <si>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</si>
  <si>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</si>
  <si>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</si>
  <si>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</si>
  <si>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</si>
  <si>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</si>
  <si>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</si>
  <si>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</si>
  <si>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</si>
  <si>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</si>
  <si>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</si>
  <si>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</si>
  <si>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</si>
  <si>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</si>
  <si>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</si>
  <si>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</si>
  <si>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</si>
  <si>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</si>
  <si>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</si>
  <si>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</si>
  <si>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</si>
  <si>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</si>
  <si>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</si>
  <si>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</si>
  <si>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</si>
  <si>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</si>
  <si>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</si>
  <si>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</si>
  <si>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</si>
  <si>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</si>
  <si>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</si>
  <si>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</si>
  <si>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</si>
  <si>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</si>
  <si>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</si>
  <si>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</si>
  <si>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</si>
  <si>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</si>
  <si>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</si>
  <si>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</si>
  <si>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</si>
  <si>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</si>
  <si>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</si>
  <si>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</si>
  <si>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</si>
  <si>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</si>
  <si>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</si>
  <si>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</si>
  <si>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</si>
  <si>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</si>
  <si>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</si>
  <si>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</si>
  <si>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</si>
  <si>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</si>
  <si>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</si>
  <si>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</si>
  <si>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</si>
  <si>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</si>
  <si>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</si>
  <si>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</si>
  <si>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</si>
  <si>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</si>
  <si>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</si>
  <si>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</si>
  <si>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</si>
  <si>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</si>
  <si>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</si>
  <si>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</si>
  <si>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</si>
  <si>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</si>
  <si>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</si>
  <si>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</si>
  <si>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</si>
  <si>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</si>
  <si>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</si>
  <si>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</si>
  <si>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</si>
  <si>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</si>
  <si>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</si>
  <si>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</si>
  <si>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</si>
  <si>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</si>
  <si>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</si>
  <si>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</si>
  <si>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</si>
  <si>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</si>
  <si>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</si>
  <si>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</si>
  <si>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</si>
  <si>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</si>
  <si>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</si>
  <si>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</si>
  <si>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</si>
  <si>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</si>
  <si>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</si>
  <si>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</si>
  <si>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</si>
  <si>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</si>
  <si>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</si>
  <si>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</si>
  <si>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</si>
  <si>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</si>
  <si>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</si>
  <si>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</si>
  <si>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</si>
  <si>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</si>
  <si>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</si>
  <si>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</si>
  <si>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</si>
  <si>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</si>
  <si>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</si>
  <si>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</si>
  <si>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</si>
  <si>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</si>
  <si>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</si>
  <si>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</si>
  <si>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</si>
  <si>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</si>
  <si>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</si>
  <si>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</si>
  <si>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</si>
  <si>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</si>
  <si>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</si>
  <si>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</si>
  <si>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</si>
  <si>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</si>
  <si>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</si>
  <si>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</si>
  <si>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</si>
  <si>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</si>
  <si>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</si>
  <si>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</si>
  <si>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</si>
  <si>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</si>
  <si>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</si>
  <si>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</si>
  <si>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</si>
  <si>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</si>
  <si>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</si>
  <si>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</si>
  <si>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</si>
  <si>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</si>
  <si>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</si>
  <si>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</si>
  <si>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</si>
  <si>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</si>
  <si>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</si>
  <si>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</si>
  <si>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</si>
  <si>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</si>
  <si>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</si>
  <si>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</si>
  <si>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</si>
  <si>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</si>
  <si>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</si>
  <si>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</si>
  <si>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</si>
  <si>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</si>
  <si>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</si>
  <si>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</si>
  <si>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</si>
  <si>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</si>
  <si>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</si>
  <si>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</si>
  <si>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</si>
  <si>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</si>
  <si>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</si>
  <si>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</si>
  <si>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</si>
  <si>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</si>
  <si>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</si>
  <si>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</si>
  <si>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</si>
  <si>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</si>
  <si>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</si>
  <si>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</si>
  <si>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</si>
  <si>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</si>
  <si>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</si>
  <si>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</si>
  <si>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</si>
  <si>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</si>
  <si>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</si>
  <si>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</si>
  <si>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</si>
  <si>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</si>
  <si>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</si>
  <si>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</si>
  <si>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</si>
  <si>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</si>
  <si>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</si>
  <si>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</si>
  <si>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</si>
  <si>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</si>
  <si>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</si>
  <si>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</si>
  <si>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</si>
  <si>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</si>
  <si>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</si>
  <si>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</si>
  <si>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</si>
  <si>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</si>
  <si>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</si>
  <si>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</si>
  <si>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</si>
  <si>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</si>
  <si>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</si>
  <si>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</si>
  <si>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</si>
  <si>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</si>
  <si>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</si>
  <si>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</si>
  <si>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</si>
  <si>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</si>
  <si>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</si>
  <si>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</si>
  <si>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</si>
  <si>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</si>
  <si>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</si>
  <si>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</si>
  <si>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</si>
  <si>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</si>
  <si>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</si>
  <si>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</si>
  <si>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</si>
  <si>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</si>
  <si>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</si>
  <si>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</si>
  <si>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</si>
  <si>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</si>
  <si>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</si>
  <si>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</si>
  <si>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</si>
  <si>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</si>
  <si>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</si>
  <si>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</si>
  <si>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</si>
  <si>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</si>
  <si>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</si>
  <si>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</si>
  <si>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</si>
  <si>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</si>
  <si>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</si>
  <si>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</si>
  <si>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</si>
  <si>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</si>
  <si>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</si>
  <si>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</si>
  <si>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</si>
  <si>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</si>
  <si>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</si>
  <si>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</si>
  <si>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</si>
  <si>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</si>
  <si>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</si>
  <si>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</si>
  <si>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</si>
  <si>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</si>
  <si>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</si>
  <si>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</si>
  <si>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</si>
  <si>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</si>
  <si>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</si>
  <si>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</si>
  <si>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</si>
  <si>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</si>
  <si>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</si>
  <si>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</si>
  <si>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</si>
  <si>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</si>
  <si>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</si>
  <si>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</si>
  <si>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</si>
  <si>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</si>
  <si>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</si>
  <si>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</si>
  <si>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</si>
  <si>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</si>
  <si>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</si>
  <si>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</si>
  <si>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</si>
  <si>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</si>
  <si>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</si>
  <si>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</si>
  <si>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</si>
  <si>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</si>
  <si>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</si>
  <si>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</si>
  <si>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</si>
  <si>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</si>
  <si>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</si>
  <si>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</si>
  <si>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</si>
  <si>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</si>
  <si>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</si>
  <si>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</si>
  <si>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</si>
  <si>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</si>
  <si>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</si>
  <si>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</si>
  <si>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</si>
  <si>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</si>
  <si>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</si>
  <si>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</si>
  <si>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</si>
  <si>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</si>
  <si>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</si>
  <si>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</si>
  <si>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</si>
  <si>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</si>
  <si>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</si>
  <si>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</si>
  <si>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</si>
  <si>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</si>
  <si>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</si>
  <si>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</si>
  <si>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</si>
  <si>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</si>
  <si>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</si>
  <si>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</si>
  <si>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</si>
  <si>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</si>
  <si>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</si>
  <si>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</si>
  <si>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</si>
  <si>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</si>
  <si>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</si>
  <si>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</si>
  <si>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</si>
  <si>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</si>
  <si>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</si>
  <si>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</si>
  <si>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</si>
  <si>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</si>
  <si>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</si>
  <si>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</si>
  <si>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</si>
  <si>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</si>
  <si>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</si>
  <si>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</si>
  <si>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</si>
  <si>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</si>
  <si>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</si>
  <si>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</si>
  <si>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</si>
  <si>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</si>
  <si>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</si>
  <si>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</si>
  <si>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</si>
  <si>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</si>
  <si>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</si>
  <si>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</si>
  <si>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</si>
  <si>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</si>
  <si>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</si>
  <si>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</si>
  <si>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</si>
  <si>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</si>
  <si>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</si>
  <si>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</si>
  <si>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</si>
  <si>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</si>
  <si>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</si>
  <si>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</si>
  <si>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</si>
  <si>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</si>
  <si>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</si>
  <si>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</si>
  <si>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</si>
  <si>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</si>
  <si>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</si>
  <si>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</si>
  <si>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</si>
  <si>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</si>
  <si>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</si>
  <si>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</si>
  <si>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</si>
  <si>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</si>
  <si>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</si>
  <si>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</si>
  <si>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</si>
  <si>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</si>
  <si>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</si>
  <si>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</si>
  <si>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</si>
  <si>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</si>
  <si>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</si>
  <si>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</si>
  <si>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</si>
  <si>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</si>
  <si>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</si>
  <si>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</si>
  <si>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</si>
  <si>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</si>
  <si>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</si>
  <si>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</si>
  <si>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</si>
  <si>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</si>
  <si>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</si>
  <si>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</si>
  <si>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</si>
  <si>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</si>
  <si>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</si>
  <si>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</si>
  <si>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</si>
  <si>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</si>
  <si>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</si>
  <si>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</si>
  <si>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</si>
  <si>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</si>
  <si>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</si>
  <si>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</si>
  <si>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</si>
  <si>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</si>
  <si>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</si>
  <si>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</si>
  <si>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</si>
  <si>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</si>
  <si>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</si>
  <si>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</si>
  <si>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</si>
  <si>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</si>
  <si>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</si>
  <si>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</si>
  <si>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</si>
  <si>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</si>
  <si>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</si>
  <si>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</si>
  <si>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</si>
  <si>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</si>
  <si>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</si>
  <si>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</si>
  <si>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</si>
  <si>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</si>
  <si>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</si>
  <si>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</si>
  <si>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</si>
  <si>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</si>
  <si>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</si>
  <si>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</si>
  <si>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</si>
  <si>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</si>
  <si>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</si>
  <si>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</si>
  <si>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</si>
  <si>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</si>
  <si>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</si>
  <si>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</si>
  <si>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</si>
  <si>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</si>
  <si>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</si>
  <si>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</si>
  <si>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</si>
  <si>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</si>
  <si>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</si>
  <si>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</si>
  <si>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</si>
  <si>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</si>
  <si>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</si>
  <si>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</si>
  <si>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</si>
  <si>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</si>
  <si>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</si>
  <si>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</si>
  <si>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</si>
  <si>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</si>
  <si>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</si>
  <si>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</si>
  <si>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</si>
  <si>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</si>
  <si>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</si>
  <si>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</si>
  <si>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</si>
  <si>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</si>
  <si>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</si>
  <si>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</si>
  <si>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</si>
  <si>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</si>
  <si>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</si>
  <si>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</si>
  <si>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</si>
  <si>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</si>
  <si>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</si>
  <si>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</si>
  <si>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</si>
  <si>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</si>
  <si>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</si>
  <si>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</si>
  <si>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</si>
  <si>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</si>
  <si>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</si>
  <si>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</si>
  <si>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</si>
  <si>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</si>
  <si>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</si>
  <si>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</si>
  <si>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</si>
  <si>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</si>
  <si>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</si>
  <si>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</si>
  <si>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</si>
  <si>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</si>
  <si>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</si>
  <si>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</si>
  <si>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</si>
  <si>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</si>
  <si>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</si>
  <si>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</si>
  <si>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</si>
  <si>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</si>
  <si>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</si>
  <si>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</si>
  <si>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</si>
  <si>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</si>
  <si>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</si>
  <si>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</si>
  <si>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</si>
  <si>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</si>
  <si>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</si>
  <si>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</si>
  <si>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</si>
  <si>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</si>
  <si>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</si>
  <si>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</si>
  <si>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</si>
  <si>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</si>
  <si>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</si>
  <si>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</si>
  <si>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</si>
  <si>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</si>
  <si>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</si>
  <si>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</si>
  <si>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</si>
  <si>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</si>
  <si>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</si>
  <si>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</si>
  <si>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</si>
  <si>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</si>
  <si>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</si>
  <si>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</si>
  <si>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</si>
  <si>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</si>
  <si>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</si>
  <si>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</si>
  <si>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</si>
  <si>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</si>
  <si>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</si>
  <si>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</si>
  <si>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</si>
  <si>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</si>
  <si>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</si>
  <si>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</si>
  <si>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</si>
  <si>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</si>
  <si>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</si>
  <si>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</si>
  <si>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</si>
  <si>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</si>
  <si>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</si>
  <si>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</si>
  <si>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</si>
  <si>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</si>
  <si>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</si>
  <si>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</si>
  <si>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</si>
  <si>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</si>
  <si>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</si>
  <si>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</si>
  <si>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</si>
  <si>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</si>
  <si>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</si>
  <si>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</si>
  <si>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</si>
  <si>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</si>
  <si>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</si>
  <si>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</si>
  <si>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</si>
  <si>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</si>
  <si>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</si>
  <si>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</si>
  <si>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</si>
  <si>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</si>
  <si>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</si>
  <si>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</si>
  <si>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</si>
  <si>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</si>
  <si>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</si>
  <si>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</si>
  <si>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</si>
  <si>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</si>
  <si>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</si>
  <si>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</si>
  <si>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</si>
  <si>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</si>
  <si>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</si>
  <si>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</si>
  <si>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</si>
  <si>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</si>
  <si>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</si>
  <si>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</si>
  <si>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</si>
  <si>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</si>
  <si>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</si>
  <si>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</si>
  <si>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</si>
  <si>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</si>
  <si>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</si>
  <si>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</si>
  <si>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</si>
  <si>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</si>
  <si>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</si>
  <si>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</si>
  <si>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</si>
  <si>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</si>
  <si>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</si>
  <si>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</si>
  <si>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</si>
  <si>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</si>
  <si>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</si>
  <si>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</si>
  <si>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</si>
  <si>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</si>
  <si>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</si>
  <si>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</si>
  <si>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</si>
  <si>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</si>
  <si>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</si>
  <si>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</si>
  <si>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</si>
  <si>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</si>
  <si>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</si>
  <si>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</si>
  <si>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</si>
  <si>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</si>
  <si>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</si>
  <si>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</si>
  <si>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</si>
  <si>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</si>
  <si>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</si>
  <si>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</si>
  <si>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</si>
  <si>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</si>
  <si>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</si>
  <si>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</si>
  <si>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</si>
  <si>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</si>
  <si>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</si>
  <si>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</si>
  <si>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</si>
  <si>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</si>
  <si>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</si>
  <si>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</si>
  <si>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</si>
  <si>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</si>
  <si>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</si>
  <si>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</si>
  <si>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</si>
  <si>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</si>
  <si>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</si>
  <si>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</si>
  <si>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</si>
  <si>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</si>
  <si>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</si>
  <si>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</si>
  <si>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</si>
  <si>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</si>
  <si>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</si>
  <si>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</si>
  <si>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</si>
  <si>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</si>
  <si>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</si>
  <si>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</si>
  <si>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</si>
  <si>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</si>
  <si>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</si>
  <si>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</si>
  <si>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</si>
  <si>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</si>
  <si>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</si>
  <si>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</si>
  <si>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</si>
  <si>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</si>
  <si>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</si>
  <si>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</si>
  <si>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</si>
  <si>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</si>
  <si>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</si>
  <si>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</si>
  <si>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</si>
  <si>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</si>
  <si>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</si>
  <si>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</si>
  <si>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</si>
  <si>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</si>
  <si>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</si>
  <si>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</si>
  <si>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</si>
  <si>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</si>
  <si>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</si>
  <si>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</si>
  <si>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</si>
  <si>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</si>
  <si>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</si>
  <si>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</si>
  <si>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</si>
  <si>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</si>
  <si>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</si>
  <si>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</si>
  <si>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</si>
  <si>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</si>
  <si>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</si>
  <si>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</si>
  <si>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</si>
  <si>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</si>
  <si>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</si>
  <si>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</si>
  <si>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</si>
  <si>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</si>
  <si>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</si>
  <si>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</si>
  <si>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</si>
  <si>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</si>
  <si>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</si>
  <si>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</si>
  <si>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</si>
  <si>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</si>
  <si>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</si>
  <si>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</si>
  <si>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</si>
  <si>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</si>
  <si>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</si>
  <si>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</si>
  <si>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</si>
  <si>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</si>
  <si>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</si>
  <si>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</si>
  <si>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</si>
  <si>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</si>
  <si>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</si>
  <si>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</si>
  <si>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</si>
  <si>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</si>
  <si>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</si>
  <si>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</si>
  <si>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</si>
  <si>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</si>
  <si>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</si>
  <si>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</si>
  <si>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</si>
  <si>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</si>
  <si>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</si>
  <si>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</si>
  <si>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</si>
  <si>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</si>
  <si>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</si>
  <si>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</si>
  <si>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</si>
  <si>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</si>
  <si>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</si>
  <si>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</si>
  <si>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</si>
  <si>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</si>
  <si>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</si>
  <si>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</si>
  <si>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</si>
  <si>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</si>
  <si>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</si>
  <si>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</si>
  <si>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</si>
  <si>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</si>
  <si>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</si>
  <si>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</si>
  <si>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</si>
  <si>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</si>
  <si>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</si>
  <si>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</si>
  <si>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</si>
  <si>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</si>
  <si>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</si>
  <si>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</si>
  <si>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</si>
  <si>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</si>
  <si>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</si>
  <si>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</si>
  <si>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</si>
  <si>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</si>
  <si>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</si>
  <si>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</si>
  <si>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</si>
  <si>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</si>
  <si>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</si>
  <si>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</si>
  <si>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</si>
  <si>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</si>
  <si>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</si>
  <si>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</si>
  <si>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</si>
  <si>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</si>
  <si>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</si>
  <si>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</si>
  <si>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</si>
  <si>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</si>
  <si>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</si>
  <si>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</si>
  <si>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</si>
  <si>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</si>
  <si>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</si>
  <si>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</si>
  <si>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</si>
  <si>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</si>
  <si>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</si>
  <si>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</si>
  <si>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</si>
  <si>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</si>
  <si>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</si>
  <si>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</si>
  <si>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</si>
  <si>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</si>
  <si>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</si>
  <si>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</si>
  <si>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</si>
  <si>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</si>
  <si>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</si>
  <si>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</si>
  <si>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</si>
  <si>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</si>
  <si>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</si>
  <si>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</si>
  <si>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</si>
  <si>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</si>
  <si>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</si>
  <si>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</si>
  <si>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</si>
  <si>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</si>
  <si>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</si>
  <si>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</si>
  <si>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</si>
  <si>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</si>
  <si>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</si>
  <si>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</si>
  <si>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</si>
  <si>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</si>
  <si>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</si>
  <si>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</si>
  <si>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</si>
  <si>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</si>
  <si>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</si>
  <si>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</si>
  <si>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</si>
  <si>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</si>
  <si>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</si>
  <si>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</si>
  <si>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</si>
  <si>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</si>
  <si>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</si>
  <si>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</si>
  <si>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</si>
  <si>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</si>
  <si>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</si>
  <si>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</si>
  <si>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</si>
  <si>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</si>
  <si>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</si>
  <si>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</si>
  <si>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</si>
  <si>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</si>
  <si>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</si>
  <si>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</si>
  <si>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</si>
  <si>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</si>
  <si>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</si>
  <si>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</si>
  <si>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</si>
  <si>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</si>
  <si>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</si>
  <si>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</si>
  <si>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</si>
  <si>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</si>
  <si>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</si>
  <si>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</si>
  <si>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</si>
  <si>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</si>
  <si>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</si>
  <si>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</si>
  <si>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</si>
  <si>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</si>
  <si>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</si>
  <si>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</si>
  <si>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</si>
  <si>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</si>
  <si>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</si>
  <si>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</si>
  <si>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</si>
  <si>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</si>
  <si>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</si>
  <si>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</si>
  <si>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</si>
  <si>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</si>
  <si>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</si>
  <si>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</si>
  <si>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</si>
  <si>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</si>
  <si>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</si>
  <si>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</si>
  <si>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</si>
  <si>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</si>
  <si>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</si>
  <si>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</si>
  <si>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</si>
  <si>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</si>
  <si>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</si>
  <si>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</si>
  <si>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</si>
  <si>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</si>
  <si>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</si>
  <si>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</si>
  <si>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</si>
  <si>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</si>
  <si>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</si>
  <si>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</si>
  <si>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</si>
  <si>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</si>
  <si>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</si>
  <si>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</si>
  <si>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</si>
  <si>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</si>
  <si>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</si>
  <si>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</si>
  <si>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</si>
  <si>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</si>
  <si>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</si>
  <si>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</si>
  <si>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</si>
  <si>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</si>
  <si>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</si>
  <si>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</si>
  <si>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</si>
  <si>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</si>
  <si>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</si>
  <si>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</si>
  <si>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</si>
  <si>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</si>
  <si>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</si>
  <si>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</si>
  <si>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</si>
  <si>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</si>
  <si>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</si>
  <si>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</si>
  <si>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</si>
  <si>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</si>
  <si>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</si>
  <si>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</si>
  <si>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</si>
  <si>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</si>
  <si>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</si>
  <si>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</si>
  <si>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</si>
  <si>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</si>
  <si>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</si>
  <si>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</si>
  <si>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</si>
  <si>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</si>
  <si>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</si>
  <si>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</si>
  <si>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</si>
  <si>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</si>
  <si>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</si>
  <si>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</si>
  <si>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</si>
  <si>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</si>
  <si>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</si>
  <si>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</si>
  <si>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</si>
  <si>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</si>
  <si>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</si>
  <si>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</si>
  <si>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</si>
  <si>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</si>
  <si>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</si>
  <si>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</si>
  <si>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</si>
  <si>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</si>
  <si>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</si>
  <si>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</si>
  <si>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</si>
  <si>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</si>
  <si>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</si>
  <si>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</si>
  <si>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</si>
  <si>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</si>
  <si>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</si>
  <si>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</si>
  <si>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</si>
  <si>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</si>
  <si>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</si>
  <si>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</si>
  <si>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</si>
  <si>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</si>
  <si>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</si>
  <si>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</si>
  <si>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</si>
  <si>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</si>
  <si>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</si>
  <si>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</si>
  <si>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</si>
  <si>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</si>
  <si>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</si>
  <si>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</si>
  <si>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</si>
  <si>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</si>
  <si>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</si>
  <si>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</si>
  <si>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</si>
  <si>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</si>
  <si>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</si>
  <si>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</si>
  <si>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</si>
  <si>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</si>
  <si>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</si>
  <si>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</si>
  <si>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</si>
  <si>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</si>
  <si>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</si>
  <si>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</si>
  <si>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</si>
  <si>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</si>
  <si>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</si>
  <si>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</si>
  <si>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</si>
  <si>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</si>
  <si>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</si>
  <si>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</si>
  <si>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</si>
  <si>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</si>
  <si>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</si>
  <si>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</si>
  <si>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</si>
  <si>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</si>
  <si>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</si>
  <si>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</si>
  <si>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</si>
  <si>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</si>
  <si>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</si>
  <si>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</si>
  <si>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</si>
  <si>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</si>
  <si>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</si>
  <si>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</si>
  <si>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</si>
  <si>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</si>
  <si>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</si>
  <si>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</si>
  <si>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</si>
  <si>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</si>
  <si>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</si>
  <si>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</si>
  <si>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</si>
  <si>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</si>
  <si>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</si>
  <si>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</si>
  <si>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</si>
  <si>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</si>
  <si>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</si>
  <si>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</si>
  <si>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</si>
  <si>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</si>
  <si>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</si>
  <si>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</si>
  <si>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</si>
  <si>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</si>
  <si>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</si>
  <si>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</si>
  <si>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</si>
  <si>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</si>
  <si>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</si>
  <si>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</si>
  <si>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</si>
  <si>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</si>
  <si>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</si>
  <si>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</si>
  <si>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</si>
  <si>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</si>
  <si>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</si>
  <si>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</si>
  <si>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</si>
  <si>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</si>
  <si>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</si>
  <si>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</si>
  <si>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</si>
  <si>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</si>
  <si>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</si>
  <si>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</si>
  <si>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</si>
  <si>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</si>
  <si>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</si>
  <si>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</si>
  <si>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</si>
  <si>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</si>
  <si>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</si>
  <si>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</si>
  <si>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</si>
  <si>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</si>
  <si>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</si>
  <si>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</si>
  <si>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</si>
  <si>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</si>
  <si>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</si>
  <si>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</si>
  <si>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</si>
  <si>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</si>
  <si>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</si>
  <si>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</si>
  <si>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</si>
  <si>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</si>
  <si>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</si>
  <si>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</si>
  <si>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</si>
  <si>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</si>
  <si>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</si>
  <si>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</si>
  <si>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</si>
  <si>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</si>
  <si>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</si>
  <si>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</si>
  <si>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</si>
  <si>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</si>
  <si>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</si>
  <si>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</si>
  <si>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</si>
  <si>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</si>
  <si>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</si>
  <si>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</si>
  <si>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</si>
  <si>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</si>
  <si>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</si>
  <si>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</si>
  <si>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</si>
  <si>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</si>
  <si>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</si>
  <si>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</si>
  <si>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</si>
  <si>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</si>
  <si>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</si>
  <si>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</si>
  <si>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</si>
  <si>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</si>
  <si>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</si>
  <si>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</si>
  <si>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</si>
  <si>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</si>
  <si>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</si>
  <si>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</si>
  <si>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</si>
  <si>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</si>
  <si>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</si>
  <si>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</si>
  <si>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</si>
  <si>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</si>
  <si>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</si>
  <si>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</si>
  <si>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</si>
  <si>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</si>
  <si>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</si>
  <si>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</si>
  <si>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</si>
  <si>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</si>
  <si>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</si>
  <si>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</si>
  <si>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</si>
  <si>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</si>
  <si>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</si>
  <si>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</si>
  <si>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</si>
  <si>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</si>
  <si>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</si>
  <si>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</si>
  <si>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</si>
  <si>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</si>
  <si>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</si>
  <si>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</si>
  <si>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</si>
  <si>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</si>
  <si>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</si>
  <si>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</si>
  <si>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</si>
  <si>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</si>
  <si>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</si>
  <si>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</si>
  <si>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</si>
  <si>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</si>
  <si>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</si>
  <si>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</si>
  <si>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</si>
  <si>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</si>
  <si>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</si>
  <si>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</si>
  <si>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</si>
  <si>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</si>
  <si>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</si>
  <si>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</si>
  <si>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</si>
  <si>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</si>
  <si>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</si>
  <si>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</si>
  <si>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</si>
  <si>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</si>
  <si>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</si>
  <si>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</si>
  <si>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</si>
  <si>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</si>
  <si>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</si>
  <si>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</si>
  <si>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</si>
  <si>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</si>
  <si>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</si>
  <si>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</si>
  <si>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</si>
  <si>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</si>
  <si>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</si>
  <si>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</si>
  <si>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</si>
  <si>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</si>
  <si>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</si>
  <si>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</si>
  <si>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</si>
  <si>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</si>
  <si>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</si>
  <si>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</si>
  <si>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</si>
  <si>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</si>
  <si>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</si>
  <si>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</si>
  <si>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</si>
  <si>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</si>
  <si>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</si>
  <si>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</si>
  <si>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</si>
  <si>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</si>
  <si>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</si>
  <si>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</si>
  <si>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</si>
  <si>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</si>
  <si>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</si>
  <si>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</si>
  <si>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</si>
  <si>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</si>
  <si>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</si>
  <si>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</si>
  <si>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</si>
  <si>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</si>
  <si>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</si>
  <si>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</si>
  <si>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</si>
  <si>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</si>
  <si>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</si>
  <si>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</si>
  <si>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</si>
  <si>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</si>
  <si>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</si>
  <si>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</si>
  <si>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</si>
  <si>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</si>
  <si>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</si>
  <si>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</si>
  <si>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</si>
  <si>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</si>
  <si>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</si>
  <si>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</si>
  <si>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</si>
  <si>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</si>
  <si>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</si>
  <si>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</si>
  <si>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</si>
  <si>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</si>
  <si>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</si>
  <si>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</si>
  <si>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</si>
  <si>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</si>
  <si>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</si>
  <si>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</si>
  <si>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</si>
  <si>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</si>
  <si>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</si>
  <si>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</si>
  <si>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</si>
  <si>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</si>
  <si>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</si>
  <si>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</si>
  <si>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</si>
  <si>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</si>
  <si>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</si>
  <si>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</si>
  <si>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</si>
  <si>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</si>
  <si>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</si>
  <si>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</si>
  <si>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</si>
  <si>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</si>
  <si>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</si>
  <si>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</si>
  <si>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</si>
  <si>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</si>
  <si>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</si>
  <si>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</si>
  <si>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</si>
  <si>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</si>
  <si>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</si>
  <si>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</si>
  <si>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</si>
  <si>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</si>
  <si>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</si>
  <si>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</si>
  <si>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</si>
  <si>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</si>
  <si>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</si>
  <si>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</si>
  <si>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</si>
  <si>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</si>
  <si>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</si>
  <si>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</si>
  <si>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</si>
  <si>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</si>
  <si>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</si>
  <si>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</si>
  <si>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</si>
  <si>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</si>
  <si>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</si>
  <si>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</si>
  <si>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</si>
  <si>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</si>
  <si>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</si>
  <si>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</si>
  <si>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</si>
  <si>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</si>
  <si>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</si>
  <si>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</si>
  <si>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</si>
  <si>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</si>
  <si>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</si>
  <si>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</si>
  <si>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</si>
  <si>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</si>
  <si>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</si>
  <si>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</si>
  <si>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</si>
  <si>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</si>
  <si>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</si>
  <si>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</si>
  <si>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</si>
  <si>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</si>
  <si>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</si>
  <si>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</si>
  <si>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</si>
  <si>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</si>
  <si>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</si>
  <si>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</si>
  <si>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</si>
  <si>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</si>
  <si>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</si>
  <si>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</si>
  <si>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</si>
  <si>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</si>
  <si>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</si>
  <si>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</si>
  <si>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</si>
  <si>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</si>
  <si>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</si>
  <si>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</si>
  <si>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</si>
  <si>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</si>
  <si>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</si>
  <si>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</si>
  <si>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</si>
  <si>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</si>
  <si>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</si>
  <si>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</si>
  <si>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</si>
  <si>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</si>
  <si>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</si>
  <si>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</si>
  <si>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</si>
  <si>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</si>
  <si>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</si>
  <si>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</si>
  <si>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</si>
  <si>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</si>
  <si>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</si>
  <si>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</si>
  <si>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</si>
  <si>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</si>
  <si>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</si>
  <si>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</si>
  <si>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</si>
  <si>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</si>
  <si>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</si>
  <si>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</si>
  <si>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</si>
  <si>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</si>
  <si>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</si>
  <si>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</si>
  <si>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</si>
  <si>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</si>
  <si>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</si>
  <si>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</si>
  <si>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</si>
  <si>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</si>
  <si>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</si>
  <si>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</si>
  <si>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</si>
  <si>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</si>
  <si>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</si>
  <si>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</si>
  <si>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</si>
  <si>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</si>
  <si>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</si>
  <si>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</si>
  <si>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</si>
  <si>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</si>
  <si>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</si>
  <si>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</si>
  <si>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</si>
  <si>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</si>
  <si>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</si>
  <si>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</si>
  <si>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</si>
  <si>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</si>
  <si>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</si>
  <si>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</si>
  <si>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</si>
  <si>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</si>
  <si>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</si>
  <si>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</si>
  <si>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</si>
  <si>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</si>
  <si>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</si>
  <si>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</si>
  <si>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</si>
  <si>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</si>
  <si>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</si>
  <si>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</si>
  <si>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</si>
  <si>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</si>
  <si>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</si>
  <si>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</si>
  <si>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</si>
  <si>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</si>
  <si>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</si>
  <si>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</si>
  <si>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</si>
  <si>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</si>
  <si>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</si>
  <si>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</si>
  <si>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</si>
  <si>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</si>
  <si>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</si>
  <si>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</si>
  <si>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</si>
  <si>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</si>
  <si>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</si>
  <si>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</si>
  <si>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</si>
  <si>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</si>
  <si>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</si>
  <si>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</si>
  <si>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</si>
  <si>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</si>
  <si>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</si>
  <si>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</si>
  <si>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</si>
  <si>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</si>
  <si>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</si>
  <si>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</si>
  <si>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</si>
  <si>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</si>
  <si>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</si>
  <si>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</si>
  <si>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</si>
  <si>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</si>
  <si>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</si>
  <si>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</si>
  <si>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</si>
  <si>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</si>
  <si>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</si>
  <si>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</si>
  <si>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</si>
  <si>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</si>
  <si>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</si>
  <si>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</si>
  <si>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</si>
  <si>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</si>
  <si>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</si>
  <si>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</si>
  <si>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</si>
  <si>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</si>
  <si>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</si>
  <si>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</si>
  <si>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</si>
  <si>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</si>
  <si>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</si>
  <si>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</si>
  <si>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</si>
  <si>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</si>
  <si>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</si>
  <si>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</si>
  <si>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</si>
  <si>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</si>
  <si>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</si>
  <si>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</si>
  <si>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</si>
  <si>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</si>
  <si>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</si>
  <si>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</si>
  <si>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</si>
  <si>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</si>
  <si>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</si>
  <si>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</si>
  <si>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</si>
  <si>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</si>
  <si>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</si>
  <si>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</si>
  <si>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</si>
  <si>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</si>
  <si>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</si>
  <si>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</si>
  <si>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</si>
  <si>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</si>
  <si>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</si>
  <si>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</si>
  <si>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</si>
  <si>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</si>
  <si>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</si>
  <si>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</si>
  <si>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</si>
  <si>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</si>
  <si>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</si>
  <si>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</si>
  <si>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</si>
  <si>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</si>
  <si>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</si>
  <si>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</si>
  <si>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</si>
  <si>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</si>
  <si>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</si>
  <si>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</si>
  <si>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</si>
  <si>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</si>
  <si>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</si>
  <si>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</si>
  <si>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</si>
  <si>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</si>
  <si>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</si>
  <si>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</si>
  <si>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</si>
  <si>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</si>
  <si>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</si>
  <si>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</si>
  <si>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</si>
  <si>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</si>
  <si>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</si>
  <si>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</si>
  <si>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</si>
  <si>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</si>
  <si>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</si>
  <si>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</si>
  <si>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</si>
  <si>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</si>
  <si>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</si>
  <si>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</si>
  <si>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</si>
  <si>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</si>
  <si>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</si>
  <si>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</si>
  <si>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</si>
  <si>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</si>
  <si>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</si>
  <si>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</si>
  <si>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</si>
  <si>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</si>
  <si>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</si>
  <si>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</si>
  <si>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</si>
  <si>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</si>
  <si>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</si>
  <si>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</si>
  <si>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</si>
  <si>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</si>
  <si>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</si>
  <si>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</si>
  <si>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</si>
  <si>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</si>
  <si>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</si>
  <si>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</si>
  <si>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</si>
  <si>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</si>
  <si>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</si>
  <si>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</si>
  <si>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</si>
  <si>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</si>
  <si>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</si>
  <si>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</si>
  <si>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</si>
  <si>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</si>
  <si>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</si>
  <si>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</si>
  <si>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</si>
  <si>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</si>
  <si>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</si>
  <si>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</si>
  <si>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</si>
  <si>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</si>
  <si>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</si>
  <si>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</si>
  <si>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</si>
  <si>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</si>
  <si>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</si>
  <si>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</si>
  <si>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</si>
  <si>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</si>
  <si>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</si>
  <si>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</si>
  <si>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</si>
  <si>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</si>
  <si>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</si>
  <si>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</si>
  <si>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</si>
  <si>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</si>
  <si>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</si>
  <si>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</si>
  <si>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</si>
  <si>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</si>
  <si>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</si>
  <si>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</si>
  <si>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</si>
  <si>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</si>
  <si>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</si>
  <si>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</si>
  <si>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</si>
  <si>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</si>
  <si>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</si>
  <si>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</si>
  <si>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</si>
  <si>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</si>
  <si>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</si>
  <si>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</si>
  <si>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</si>
  <si>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</si>
  <si>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</si>
  <si>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</si>
  <si>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</si>
  <si>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</si>
  <si>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</si>
  <si>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</si>
  <si>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</si>
  <si>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</si>
  <si>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</si>
  <si>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</si>
  <si>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</si>
  <si>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</si>
  <si>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</si>
  <si>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</si>
  <si>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</si>
  <si>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</si>
  <si>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</si>
  <si>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</si>
  <si>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</si>
  <si>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</si>
  <si>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</si>
  <si>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</si>
  <si>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</si>
  <si>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</si>
  <si>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</si>
  <si>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</si>
  <si>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</si>
  <si>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</si>
  <si>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</si>
  <si>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</si>
  <si>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</si>
  <si>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</si>
  <si>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</si>
  <si>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</si>
  <si>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</si>
  <si>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</si>
  <si>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</si>
  <si>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</si>
  <si>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</si>
  <si>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</si>
  <si>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</si>
  <si>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</si>
  <si>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</si>
  <si>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</si>
  <si>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</si>
  <si>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</si>
  <si>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</si>
  <si>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</si>
  <si>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</si>
  <si>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</si>
  <si>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</si>
  <si>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</si>
  <si>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</si>
  <si>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</si>
  <si>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</si>
  <si>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</si>
  <si>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</si>
  <si>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</si>
  <si>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</si>
  <si>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</si>
  <si>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</si>
  <si>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</si>
  <si>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</si>
  <si>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</si>
  <si>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</si>
  <si>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</si>
  <si>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</si>
  <si>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</si>
  <si>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</si>
  <si>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</si>
  <si>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</si>
  <si>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</si>
  <si>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</si>
  <si>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</si>
  <si>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</si>
  <si>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</si>
  <si>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</si>
  <si>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</si>
  <si>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</si>
  <si>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</si>
  <si>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</si>
  <si>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</si>
  <si>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</si>
  <si>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</si>
  <si>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</si>
  <si>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</si>
  <si>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</si>
  <si>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</si>
  <si>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</si>
  <si>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</si>
  <si>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</si>
  <si>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</si>
  <si>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</si>
  <si>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</si>
  <si>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</si>
  <si>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</si>
  <si>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</si>
  <si>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</si>
  <si>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</si>
  <si>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</si>
  <si>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</si>
  <si>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</si>
  <si>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</si>
  <si>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</si>
  <si>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</si>
  <si>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</si>
  <si>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</si>
  <si>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</si>
  <si>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</si>
  <si>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</si>
  <si>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</si>
  <si>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</si>
  <si>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</si>
  <si>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</si>
  <si>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</si>
  <si>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</si>
  <si>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</si>
  <si>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</si>
  <si>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</si>
  <si>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</si>
  <si>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</si>
  <si>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</si>
  <si>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</si>
  <si>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</si>
  <si>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</si>
  <si>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</si>
  <si>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</si>
  <si>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</si>
  <si>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</si>
  <si>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</si>
  <si>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</si>
  <si>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</si>
  <si>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</si>
  <si>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</si>
  <si>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</si>
  <si>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</si>
  <si>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</si>
  <si>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</si>
  <si>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</si>
  <si>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</si>
  <si>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</si>
  <si>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</si>
  <si>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</si>
  <si>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</si>
  <si>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</si>
  <si>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</si>
  <si>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</si>
  <si>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</si>
  <si>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</si>
  <si>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</si>
  <si>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</si>
  <si>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</si>
  <si>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</si>
  <si>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</si>
  <si>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</si>
  <si>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</si>
  <si>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</si>
  <si>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</si>
  <si>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</si>
  <si>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</si>
  <si>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</si>
  <si>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</si>
  <si>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</si>
  <si>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</si>
  <si>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</si>
  <si>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</si>
  <si>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</si>
  <si>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</si>
  <si>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</si>
  <si>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</si>
  <si>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</si>
  <si>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</si>
  <si>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</si>
  <si>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</si>
  <si>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</si>
  <si>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</si>
  <si>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</si>
  <si>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</si>
  <si>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</si>
  <si>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</si>
  <si>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</si>
  <si>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</si>
  <si>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</si>
  <si>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</si>
  <si>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</si>
  <si>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</si>
  <si>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</si>
  <si>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</si>
  <si>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</si>
  <si>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</si>
  <si>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</si>
  <si>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</si>
  <si>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</si>
  <si>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</si>
  <si>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</si>
  <si>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</si>
  <si>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</si>
  <si>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</si>
  <si>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</si>
  <si>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</si>
  <si>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</si>
  <si>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</si>
  <si>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</si>
  <si>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</si>
  <si>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</si>
  <si>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</si>
  <si>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</si>
  <si>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</si>
  <si>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</si>
  <si>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</si>
  <si>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</si>
  <si>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</si>
  <si>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</si>
  <si>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</si>
  <si>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</si>
  <si>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</si>
  <si>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</si>
  <si>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</si>
  <si>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</si>
  <si>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</si>
  <si>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</si>
  <si>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</si>
  <si>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</si>
  <si>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</si>
  <si>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</si>
  <si>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</si>
  <si>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</si>
  <si>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</si>
  <si>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</si>
  <si>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</si>
  <si>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</si>
  <si>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</si>
  <si>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</si>
  <si>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</si>
  <si>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</si>
  <si>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</si>
  <si>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</si>
  <si>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</si>
  <si>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</si>
  <si>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</si>
  <si>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</si>
  <si>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</si>
  <si>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</si>
  <si>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</si>
  <si>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</si>
  <si>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</si>
  <si>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</si>
  <si>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</si>
  <si>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</si>
  <si>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</si>
  <si>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</si>
  <si>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</si>
  <si>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</si>
  <si>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</si>
  <si>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</si>
  <si>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</si>
  <si>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</si>
  <si>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</si>
  <si>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</si>
  <si>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</si>
  <si>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</si>
  <si>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</si>
  <si>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</si>
  <si>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</si>
  <si>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</si>
  <si>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</si>
  <si>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</si>
  <si>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</si>
  <si>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</si>
  <si>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</si>
  <si>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</si>
  <si>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</si>
  <si>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</si>
  <si>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</si>
  <si>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</si>
  <si>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</si>
  <si>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</si>
  <si>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</si>
  <si>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</si>
  <si>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</si>
  <si>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</si>
  <si>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</si>
  <si>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</si>
  <si>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</si>
  <si>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</si>
  <si>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</si>
  <si>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</si>
  <si>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</si>
  <si>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</si>
  <si>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</si>
  <si>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</si>
  <si>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</si>
  <si>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</si>
  <si>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</si>
  <si>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</si>
  <si>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</si>
  <si>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</si>
  <si>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</si>
  <si>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</si>
  <si>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</si>
  <si>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</si>
  <si>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</si>
  <si>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</si>
  <si>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</si>
  <si>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</si>
  <si>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</si>
  <si>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</si>
  <si>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</si>
  <si>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</si>
  <si>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</si>
  <si>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</si>
  <si>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</si>
  <si>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</si>
  <si>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</si>
  <si>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</si>
  <si>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</si>
  <si>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</si>
  <si>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</si>
  <si>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</si>
  <si>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</si>
  <si>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</si>
  <si>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</si>
  <si>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</si>
  <si>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</si>
  <si>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</si>
  <si>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</si>
  <si>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</si>
  <si>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</si>
  <si>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</si>
  <si>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</si>
  <si>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</si>
  <si>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</si>
  <si>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</si>
  <si>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</si>
  <si>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</si>
  <si>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</si>
  <si>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</si>
  <si>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</si>
  <si>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</si>
  <si>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</si>
  <si>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</si>
  <si>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</si>
  <si>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</si>
  <si>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</si>
  <si>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</si>
  <si>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</si>
  <si>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</si>
  <si>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</si>
  <si>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</si>
  <si>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</si>
  <si>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</si>
  <si>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</si>
  <si>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</si>
  <si>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</si>
  <si>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</si>
  <si>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</si>
  <si>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</si>
  <si>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</si>
  <si>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</si>
  <si>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</si>
  <si>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</si>
  <si>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</si>
  <si>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</si>
  <si>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</si>
  <si>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</si>
  <si>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</si>
  <si>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</si>
  <si>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</si>
  <si>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</si>
  <si>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</si>
  <si>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</si>
  <si>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</si>
  <si>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</si>
  <si>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</si>
  <si>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</si>
  <si>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</si>
  <si>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</si>
  <si>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</si>
  <si>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</si>
  <si>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</si>
  <si>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</si>
  <si>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</si>
  <si>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</si>
  <si>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</si>
  <si>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</si>
  <si>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</si>
  <si>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</si>
  <si>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</si>
  <si>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</si>
  <si>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</si>
  <si>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</si>
  <si>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</si>
  <si>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</si>
  <si>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</si>
  <si>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</si>
  <si>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</si>
  <si>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</si>
  <si>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</si>
  <si>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</si>
  <si>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</si>
  <si>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</si>
  <si>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</si>
  <si>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</si>
  <si>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</si>
  <si>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</si>
  <si>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</si>
  <si>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</si>
  <si>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</si>
  <si>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</si>
  <si>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</si>
  <si>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</si>
  <si>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</si>
  <si>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</si>
  <si>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</si>
  <si>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</si>
  <si>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</si>
  <si>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</si>
  <si>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</si>
  <si>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</si>
  <si>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</si>
  <si>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</si>
  <si>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</si>
  <si>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</si>
  <si>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</si>
  <si>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</si>
  <si>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</si>
  <si>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</si>
  <si>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</si>
  <si>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</si>
  <si>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</si>
  <si>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</si>
  <si>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</si>
  <si>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</si>
  <si>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</si>
  <si>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</si>
  <si>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</si>
  <si>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</si>
  <si>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</si>
  <si>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</si>
  <si>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</si>
  <si>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</si>
  <si>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</si>
  <si>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</si>
  <si>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</si>
  <si>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</si>
  <si>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</si>
  <si>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</si>
  <si>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</si>
  <si>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</si>
  <si>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</si>
  <si>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</si>
  <si>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</si>
  <si>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</si>
  <si>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</si>
  <si>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</si>
  <si>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</si>
  <si>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</si>
  <si>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</si>
  <si>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</si>
  <si>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</si>
  <si>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</si>
  <si>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</si>
  <si>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</si>
  <si>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</si>
  <si>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</si>
  <si>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</si>
  <si>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</si>
  <si>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</si>
  <si>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</si>
  <si>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</si>
  <si>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</si>
  <si>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</si>
  <si>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</si>
  <si>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</si>
  <si>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</si>
  <si>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</si>
  <si>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</si>
  <si>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</si>
  <si>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</si>
  <si>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</si>
  <si>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</si>
  <si>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</si>
  <si>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</si>
  <si>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</si>
  <si>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</si>
  <si>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</si>
  <si>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</si>
  <si>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</si>
  <si>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</si>
  <si>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</si>
  <si>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</si>
  <si>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</si>
  <si>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</si>
  <si>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</si>
  <si>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</si>
  <si>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</si>
  <si>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</si>
  <si>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</si>
  <si>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</si>
  <si>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</si>
  <si>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</si>
  <si>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</si>
  <si>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</si>
  <si>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</si>
  <si>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</si>
  <si>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</si>
  <si>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</si>
  <si>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</si>
  <si>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</si>
  <si>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</si>
  <si>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</si>
  <si>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</si>
  <si>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</si>
  <si>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</si>
  <si>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</si>
  <si>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</si>
  <si>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</si>
  <si>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</si>
  <si>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</si>
  <si>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</si>
  <si>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</si>
  <si>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</si>
  <si>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</si>
  <si>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</si>
  <si>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</si>
  <si>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</si>
  <si>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</si>
  <si>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</si>
  <si>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</si>
  <si>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</si>
  <si>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</si>
  <si>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</si>
  <si>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</si>
  <si>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</si>
  <si>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</si>
  <si>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</si>
  <si>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</si>
  <si>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</si>
  <si>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</si>
  <si>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</si>
  <si>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</si>
  <si>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</si>
  <si>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</si>
  <si>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</si>
  <si>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</si>
  <si>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</si>
  <si>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</si>
  <si>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</si>
  <si>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</si>
  <si>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</si>
  <si>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</si>
  <si>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</si>
  <si>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</si>
  <si>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</si>
  <si>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</si>
  <si>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</si>
  <si>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</si>
  <si>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</si>
  <si>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</si>
  <si>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</si>
  <si>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</si>
  <si>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</si>
  <si>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</si>
  <si>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</si>
  <si>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</si>
  <si>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</si>
  <si>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</si>
  <si>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</si>
  <si>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</si>
  <si>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</si>
  <si>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</si>
  <si>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</si>
  <si>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</si>
  <si>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</si>
  <si>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</si>
  <si>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</si>
  <si>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</si>
  <si>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</si>
  <si>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</si>
  <si>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</si>
  <si>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</si>
  <si>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</si>
  <si>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</si>
  <si>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</si>
  <si>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</si>
  <si>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</si>
  <si>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</si>
  <si>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</si>
  <si>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</si>
  <si>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</si>
  <si>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</si>
  <si>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</si>
  <si>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</si>
  <si>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</si>
  <si>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</si>
  <si>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</si>
  <si>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</si>
  <si>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</si>
  <si>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</si>
  <si>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</si>
  <si>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</si>
  <si>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</si>
  <si>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</si>
  <si>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</si>
  <si>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</si>
  <si>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</si>
  <si>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</si>
  <si>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</si>
  <si>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</si>
  <si>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</si>
  <si>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</si>
  <si>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</si>
  <si>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</si>
  <si>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</si>
  <si>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</si>
  <si>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</si>
  <si>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</si>
  <si>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</si>
  <si>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</si>
  <si>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</si>
  <si>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</si>
  <si>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</si>
  <si>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</si>
  <si>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</si>
  <si>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</si>
  <si>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</si>
  <si>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</si>
  <si>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</si>
  <si>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</si>
  <si>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</si>
  <si>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</si>
  <si>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</si>
  <si>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</si>
  <si>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</si>
  <si>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</si>
  <si>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</si>
  <si>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</si>
  <si>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</si>
  <si>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</si>
  <si>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</si>
  <si>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</si>
  <si>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</si>
  <si>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</si>
  <si>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</si>
  <si>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</si>
  <si>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</si>
  <si>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</si>
  <si>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</si>
  <si>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</si>
  <si>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</si>
  <si>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</si>
  <si>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</si>
  <si>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</si>
  <si>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</si>
  <si>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</si>
  <si>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</si>
  <si>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</si>
  <si>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</si>
  <si>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</si>
  <si>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</si>
  <si>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</si>
  <si>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</si>
  <si>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</si>
  <si>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</si>
  <si>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</si>
  <si>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</si>
  <si>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</si>
  <si>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</si>
  <si>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</si>
  <si>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</si>
  <si>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</si>
  <si>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</si>
  <si>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</si>
  <si>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</si>
  <si>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</si>
  <si>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</si>
  <si>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</si>
  <si>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</si>
  <si>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</si>
  <si>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</si>
  <si>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</si>
  <si>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</si>
  <si>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</si>
  <si>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</si>
  <si>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</si>
  <si>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</si>
  <si>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</si>
  <si>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</si>
  <si>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</si>
  <si>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</si>
  <si>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</si>
  <si>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</si>
  <si>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</si>
  <si>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</si>
  <si>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</si>
  <si>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</si>
  <si>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</si>
  <si>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</si>
  <si>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</si>
  <si>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</si>
  <si>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</si>
  <si>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</si>
  <si>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</si>
  <si>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</si>
  <si>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</si>
  <si>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</si>
  <si>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</si>
  <si>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</si>
  <si>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</si>
  <si>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</si>
  <si>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</si>
  <si>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</si>
  <si>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</si>
  <si>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</si>
  <si>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</si>
  <si>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</si>
  <si>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</si>
  <si>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</si>
  <si>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</si>
  <si>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</si>
  <si>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</si>
  <si>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</si>
  <si>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</si>
  <si>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</si>
  <si>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</si>
  <si>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</si>
  <si>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</si>
  <si>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</si>
  <si>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</si>
  <si>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</si>
  <si>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</si>
  <si>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</si>
  <si>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</si>
  <si>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</si>
  <si>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</si>
  <si>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</si>
  <si>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</si>
  <si>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</si>
  <si>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</si>
  <si>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</si>
  <si>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</si>
  <si>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</si>
  <si>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</si>
  <si>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</si>
  <si>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</si>
  <si>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</si>
  <si>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</si>
  <si>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</si>
  <si>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</si>
  <si>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</si>
  <si>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</si>
  <si>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</si>
  <si>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</si>
  <si>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</si>
  <si>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</si>
  <si>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</si>
  <si>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</si>
  <si>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</si>
  <si>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</si>
  <si>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</si>
  <si>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</si>
  <si>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</si>
  <si>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</si>
  <si>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</si>
  <si>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</si>
  <si>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</si>
  <si>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</si>
  <si>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</si>
  <si>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</si>
  <si>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</si>
  <si>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</si>
  <si>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</si>
  <si>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</si>
  <si>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</si>
  <si>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</si>
  <si>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</si>
  <si>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</si>
  <si>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</si>
  <si>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</si>
  <si>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</si>
  <si>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</si>
  <si>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</si>
  <si>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</si>
  <si>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</si>
  <si>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</si>
  <si>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</si>
  <si>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</si>
  <si>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</si>
  <si>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</si>
  <si>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</si>
  <si>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</si>
  <si>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</si>
  <si>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</si>
  <si>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</si>
  <si>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</si>
  <si>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</si>
  <si>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</si>
  <si>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</si>
  <si>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</si>
  <si>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</si>
  <si>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</si>
  <si>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</si>
  <si>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</si>
  <si>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</si>
  <si>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</si>
  <si>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</si>
  <si>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</si>
  <si>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</si>
  <si>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</si>
  <si>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</si>
  <si>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</si>
  <si>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</si>
  <si>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</si>
  <si>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</si>
  <si>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</si>
  <si>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</si>
  <si>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</si>
  <si>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</si>
  <si>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</si>
  <si>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</si>
  <si>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</si>
  <si>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</si>
  <si>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</si>
  <si>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</si>
  <si>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</si>
  <si>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</si>
  <si>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</si>
  <si>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</si>
  <si>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</si>
  <si>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</si>
  <si>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</si>
  <si>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</si>
  <si>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</si>
  <si>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</si>
  <si>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</si>
  <si>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</si>
  <si>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</si>
  <si>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</si>
  <si>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</si>
  <si>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</si>
  <si>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</si>
  <si>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</si>
  <si>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</si>
  <si>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</si>
  <si>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</si>
  <si>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</si>
  <si>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</si>
  <si>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</si>
  <si>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</si>
  <si>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</si>
  <si>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</si>
  <si>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</si>
  <si>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</si>
  <si>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</si>
  <si>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</si>
  <si>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</si>
  <si>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</si>
  <si>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</si>
  <si>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</si>
  <si>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</si>
  <si>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</si>
  <si>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</si>
  <si>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</si>
  <si>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</si>
  <si>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</si>
  <si>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</si>
  <si>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</si>
  <si>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</si>
  <si>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</si>
  <si>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</si>
  <si>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</si>
  <si>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</si>
  <si>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</si>
  <si>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</si>
  <si>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</si>
  <si>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</si>
  <si>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</si>
  <si>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</si>
  <si>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</si>
  <si>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</si>
  <si>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</si>
  <si>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</si>
  <si>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</si>
  <si>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</si>
  <si>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</si>
  <si>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</si>
  <si>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</si>
  <si>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</si>
  <si>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</si>
  <si>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</si>
  <si>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</si>
  <si>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</si>
  <si>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</si>
  <si>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</si>
  <si>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</si>
  <si>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</si>
  <si>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</si>
  <si>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</si>
  <si>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</si>
  <si>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</si>
  <si>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</si>
  <si>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</si>
  <si>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</si>
  <si>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</si>
  <si>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</si>
  <si>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</si>
  <si>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</si>
  <si>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</si>
  <si>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</si>
  <si>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</si>
  <si>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</si>
  <si>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</si>
  <si>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</si>
  <si>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</si>
  <si>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</si>
  <si>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</si>
  <si>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</si>
  <si>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</si>
  <si>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</si>
  <si>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</si>
  <si>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</si>
  <si>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</si>
  <si>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</si>
  <si>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</si>
  <si>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</si>
  <si>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</si>
  <si>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</si>
  <si>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</si>
  <si>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</si>
  <si>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</si>
  <si>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</si>
  <si>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</si>
  <si>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</si>
  <si>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</si>
  <si>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</si>
  <si>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</si>
  <si>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</si>
  <si>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</si>
  <si>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</si>
  <si>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</si>
  <si>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</si>
  <si>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</si>
  <si>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</si>
  <si>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</si>
  <si>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</si>
  <si>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</si>
  <si>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</si>
  <si>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</si>
  <si>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</si>
  <si>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</si>
  <si>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</si>
  <si>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</si>
  <si>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</si>
  <si>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</si>
  <si>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</si>
  <si>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</si>
  <si>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</si>
  <si>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</si>
  <si>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</si>
  <si>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</si>
  <si>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</si>
  <si>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</si>
  <si>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</si>
  <si>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</si>
  <si>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</si>
  <si>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</si>
  <si>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</si>
  <si>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</si>
  <si>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</si>
  <si>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</si>
  <si>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</si>
  <si>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</si>
  <si>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</si>
  <si>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</si>
  <si>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</si>
  <si>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</si>
  <si>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</si>
  <si>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</si>
  <si>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</si>
  <si>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</si>
  <si>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</si>
  <si>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</si>
  <si>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</si>
  <si>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</si>
  <si>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</si>
  <si>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</si>
  <si>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</si>
  <si>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</si>
  <si>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</si>
  <si>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</si>
  <si>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</si>
  <si>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</si>
  <si>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</si>
  <si>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</si>
  <si>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</si>
  <si>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</si>
  <si>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</si>
  <si>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</si>
  <si>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</si>
  <si>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</si>
  <si>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</si>
  <si>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</si>
  <si>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</si>
  <si>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</si>
  <si>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</si>
  <si>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</si>
  <si>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</si>
  <si>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</si>
  <si>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</si>
  <si>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</si>
  <si>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</si>
  <si>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</si>
  <si>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</si>
  <si>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</si>
  <si>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</si>
  <si>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</si>
  <si>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</si>
  <si>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</si>
  <si>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</si>
  <si>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</si>
  <si>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</si>
  <si>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</si>
  <si>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</si>
  <si>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</si>
  <si>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</si>
  <si>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</si>
  <si>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</si>
  <si>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</si>
  <si>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</si>
  <si>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</si>
  <si>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</si>
  <si>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</si>
  <si>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</si>
  <si>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</si>
  <si>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</si>
  <si>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</si>
  <si>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</si>
  <si>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</si>
  <si>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</si>
  <si>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</si>
  <si>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</si>
  <si>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</si>
  <si>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</si>
  <si>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</si>
  <si>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</si>
  <si>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</si>
  <si>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</si>
  <si>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</si>
  <si>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</si>
  <si>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</si>
  <si>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</si>
  <si>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</si>
  <si>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</si>
  <si>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</si>
  <si>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</si>
  <si>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</si>
  <si>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</si>
  <si>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</si>
  <si>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</si>
  <si>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</si>
  <si>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</si>
  <si>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</si>
  <si>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</si>
  <si>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</si>
  <si>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</si>
  <si>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</si>
  <si>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</si>
  <si>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</si>
  <si>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</si>
  <si>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</si>
  <si>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</si>
  <si>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</si>
  <si>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</si>
  <si>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</si>
  <si>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</si>
  <si>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</si>
  <si>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</si>
  <si>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</si>
  <si>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</si>
  <si>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</si>
  <si>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</si>
  <si>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</si>
  <si>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</si>
  <si>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</si>
  <si>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</si>
  <si>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</si>
  <si>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</si>
  <si>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</si>
  <si>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</si>
  <si>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</si>
  <si>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</si>
  <si>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</si>
  <si>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</si>
  <si>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</si>
  <si>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</si>
  <si>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</si>
  <si>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</si>
  <si>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</si>
  <si>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</si>
  <si>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</si>
  <si>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</si>
  <si>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</si>
  <si>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</si>
  <si>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</si>
  <si>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</si>
  <si>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</si>
  <si>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</si>
  <si>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</si>
  <si>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</si>
  <si>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</si>
  <si>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</si>
  <si>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</si>
  <si>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</si>
  <si>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</si>
  <si>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</si>
  <si>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</si>
  <si>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</si>
  <si>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</si>
  <si>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</si>
  <si>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</si>
  <si>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</si>
  <si>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</si>
  <si>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</si>
  <si>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</si>
  <si>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</si>
  <si>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</si>
  <si>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</si>
  <si>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</si>
  <si>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</si>
  <si>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</si>
  <si>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</si>
  <si>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</si>
  <si>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</si>
  <si>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</si>
  <si>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</si>
  <si>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</si>
  <si>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</si>
  <si>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</si>
  <si>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</si>
  <si>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</si>
  <si>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</si>
  <si>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</si>
  <si>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</si>
  <si>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</si>
  <si>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</si>
  <si>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</si>
  <si>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</si>
  <si>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</si>
  <si>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</si>
  <si>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</si>
  <si>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</si>
  <si>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</si>
  <si>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</si>
  <si>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</si>
  <si>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</si>
  <si>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</si>
  <si>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</si>
  <si>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</si>
  <si>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</si>
  <si>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</si>
  <si>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</si>
  <si>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</si>
  <si>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</si>
  <si>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</si>
  <si>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</si>
  <si>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</si>
  <si>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</si>
  <si>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</si>
  <si>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</si>
  <si>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</si>
  <si>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</si>
  <si>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</si>
  <si>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</si>
  <si>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</si>
  <si>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</si>
  <si>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</si>
  <si>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</si>
  <si>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</si>
  <si>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</si>
  <si>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</si>
  <si>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</si>
  <si>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</si>
  <si>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</si>
  <si>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</si>
  <si>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</si>
  <si>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</si>
  <si>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</si>
  <si>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</si>
  <si>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</si>
  <si>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</si>
  <si>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</si>
  <si>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</si>
  <si>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</si>
  <si>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</si>
  <si>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</si>
  <si>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</si>
  <si>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</si>
  <si>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</si>
  <si>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</si>
  <si>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</si>
  <si>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</si>
  <si>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</si>
  <si>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</si>
  <si>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</si>
  <si>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</si>
  <si>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</si>
  <si>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</si>
  <si>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</si>
  <si>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</si>
  <si>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</si>
  <si>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</si>
  <si>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</si>
  <si>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</si>
  <si>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</si>
  <si>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</si>
  <si>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</si>
  <si>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</si>
  <si>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</si>
  <si>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</si>
  <si>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</si>
  <si>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</si>
  <si>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</si>
  <si>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</si>
  <si>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</si>
  <si>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</si>
  <si>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</si>
  <si>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</si>
  <si>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</si>
  <si>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</si>
  <si>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</si>
  <si>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</si>
  <si>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</si>
  <si>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</si>
  <si>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</si>
  <si>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</si>
  <si>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</si>
  <si>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</si>
  <si>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</si>
  <si>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</si>
  <si>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</si>
  <si>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</si>
  <si>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</si>
  <si>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</si>
  <si>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</si>
  <si>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</si>
  <si>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</si>
  <si>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</si>
  <si>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</si>
  <si>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</si>
  <si>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</si>
  <si>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</si>
  <si>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</si>
  <si>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</si>
  <si>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</si>
  <si>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</si>
  <si>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</si>
  <si>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</si>
  <si>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</si>
  <si>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</si>
  <si>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</si>
  <si>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</si>
  <si>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</si>
  <si>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</si>
  <si>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</si>
  <si>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</si>
  <si>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</si>
  <si>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</si>
  <si>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</si>
  <si>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</si>
  <si>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</si>
  <si>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</si>
  <si>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</si>
  <si>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</si>
  <si>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</si>
  <si>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</si>
  <si>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</si>
  <si>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</si>
  <si>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</si>
  <si>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</si>
  <si>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</si>
  <si>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</si>
  <si>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</si>
  <si>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</si>
  <si>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</si>
  <si>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</si>
  <si>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</si>
  <si>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</si>
  <si>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</si>
  <si>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</si>
  <si>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</si>
  <si>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</si>
  <si>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</si>
  <si>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</si>
  <si>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</si>
  <si>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</si>
  <si>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</si>
  <si>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</si>
  <si>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</si>
  <si>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</si>
  <si>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</si>
  <si>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</si>
  <si>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</si>
  <si>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</si>
  <si>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</si>
  <si>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</si>
  <si>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</si>
  <si>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</si>
  <si>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</si>
  <si>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</si>
  <si>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</si>
  <si>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</si>
  <si>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</si>
  <si>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</si>
  <si>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</si>
  <si>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</si>
  <si>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</si>
  <si>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</si>
  <si>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</si>
  <si>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</si>
  <si>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</si>
  <si>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</si>
  <si>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</si>
  <si>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</si>
  <si>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</si>
  <si>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</si>
  <si>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</si>
  <si>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</si>
  <si>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</si>
  <si>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</si>
  <si>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</si>
  <si>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</si>
  <si>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</si>
  <si>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</si>
  <si>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</si>
  <si>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</si>
  <si>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</si>
  <si>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</si>
  <si>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</si>
  <si>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</si>
  <si>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</si>
  <si>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</si>
  <si>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</si>
  <si>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</si>
  <si>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</si>
  <si>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</si>
  <si>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</si>
  <si>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</si>
  <si>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</si>
  <si>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</si>
  <si>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</si>
  <si>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</si>
  <si>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</si>
  <si>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</si>
  <si>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</si>
  <si>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</si>
  <si>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</si>
  <si>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</si>
  <si>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</si>
  <si>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</si>
  <si>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</si>
  <si>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</si>
  <si>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</si>
  <si>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</si>
  <si>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</si>
  <si>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</si>
  <si>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</si>
  <si>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</si>
  <si>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</si>
  <si>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</si>
  <si>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</si>
  <si>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</si>
  <si>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</si>
  <si>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</si>
  <si>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</si>
  <si>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</si>
  <si>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</si>
  <si>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</si>
  <si>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</si>
  <si>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</si>
  <si>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</si>
  <si>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</si>
  <si>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</si>
  <si>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</si>
  <si>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</si>
  <si>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</si>
  <si>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</si>
  <si>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</si>
  <si>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</si>
  <si>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</si>
  <si>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</si>
  <si>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</si>
  <si>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</si>
  <si>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</si>
  <si>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</si>
  <si>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</si>
  <si>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</si>
  <si>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</si>
  <si>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</si>
  <si>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</si>
  <si>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</si>
  <si>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</si>
  <si>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</si>
  <si>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</si>
  <si>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</si>
  <si>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</si>
  <si>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</si>
  <si>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</si>
  <si>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</si>
  <si>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</si>
  <si>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</si>
  <si>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</si>
  <si>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</si>
  <si>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</si>
  <si>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</si>
  <si>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</si>
  <si>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</si>
  <si>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</si>
  <si>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</si>
  <si>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</si>
  <si>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</si>
  <si>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</si>
  <si>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</si>
  <si>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</si>
  <si>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</si>
  <si>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</si>
  <si>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</si>
  <si>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</si>
  <si>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</si>
  <si>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</si>
  <si>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</si>
  <si>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</si>
  <si>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</si>
  <si>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</si>
  <si>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</si>
  <si>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</si>
  <si>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</si>
  <si>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</si>
  <si>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</si>
  <si>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</si>
  <si>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</si>
  <si>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</si>
  <si>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</si>
  <si>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</si>
  <si>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</si>
  <si>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</si>
  <si>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</si>
  <si>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</si>
  <si>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</si>
  <si>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</si>
  <si>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</si>
  <si>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</si>
  <si>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</si>
  <si>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</si>
  <si>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</si>
  <si>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</si>
  <si>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</si>
  <si>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</si>
  <si>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</si>
  <si>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</si>
  <si>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</si>
  <si>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</si>
  <si>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</si>
  <si>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</si>
  <si>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</si>
  <si>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</si>
  <si>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</si>
  <si>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</si>
  <si>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</si>
  <si>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</si>
  <si>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</si>
  <si>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</si>
  <si>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</si>
  <si>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</si>
  <si>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</si>
  <si>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</si>
  <si>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</si>
  <si>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</si>
  <si>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</si>
  <si>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</si>
  <si>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</si>
  <si>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</si>
  <si>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</si>
  <si>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</si>
  <si>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</si>
  <si>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</si>
  <si>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</si>
  <si>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</si>
  <si>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</si>
  <si>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</si>
  <si>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</si>
  <si>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</si>
  <si>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</si>
  <si>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</si>
  <si>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</si>
  <si>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</si>
  <si>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</si>
  <si>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</si>
  <si>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</si>
  <si>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</si>
  <si>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</si>
  <si>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</si>
  <si>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</si>
  <si>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</si>
  <si>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</si>
  <si>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</si>
  <si>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</si>
  <si>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</si>
  <si>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</si>
  <si>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</si>
  <si>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</si>
  <si>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</si>
  <si>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</si>
  <si>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</si>
  <si>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</si>
  <si>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</si>
  <si>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</si>
  <si>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</si>
  <si>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</si>
  <si>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</si>
  <si>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</si>
  <si>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</si>
  <si>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</si>
  <si>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</si>
  <si>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</si>
  <si>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</si>
  <si>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</si>
  <si>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</si>
  <si>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</si>
  <si>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</si>
  <si>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</si>
  <si>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</si>
  <si>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</si>
  <si>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</si>
  <si>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</si>
  <si>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</si>
  <si>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</si>
  <si>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</si>
  <si>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</si>
  <si>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</si>
  <si>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</si>
  <si>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</si>
  <si>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</si>
  <si>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</si>
  <si>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</si>
  <si>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</si>
  <si>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</si>
  <si>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</si>
  <si>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</si>
  <si>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</si>
  <si>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</si>
  <si>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</si>
  <si>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</si>
  <si>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</si>
  <si>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</si>
  <si>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</si>
  <si>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</si>
  <si>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</si>
  <si>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</si>
  <si>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</si>
  <si>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</si>
  <si>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</si>
  <si>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</si>
  <si>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</si>
  <si>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</si>
  <si>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</si>
  <si>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</si>
  <si>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</si>
  <si>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</si>
  <si>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</si>
  <si>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</si>
  <si>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</si>
  <si>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</si>
  <si>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</si>
  <si>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</si>
  <si>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</si>
  <si>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</si>
  <si>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</si>
  <si>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</si>
  <si>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</si>
  <si>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</si>
  <si>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</si>
  <si>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</si>
  <si>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</si>
  <si>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</si>
  <si>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</si>
  <si>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</si>
  <si>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</si>
  <si>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</si>
  <si>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</si>
  <si>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</si>
  <si>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</si>
  <si>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</si>
  <si>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</si>
  <si>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</si>
  <si>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</si>
  <si>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</si>
  <si>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</si>
  <si>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</si>
  <si>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</si>
  <si>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</si>
  <si>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</si>
  <si>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</si>
  <si>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</si>
  <si>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</si>
  <si>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</si>
  <si>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</si>
  <si>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</si>
  <si>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</si>
  <si>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</si>
  <si>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</si>
  <si>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</si>
  <si>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</si>
  <si>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</si>
  <si>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</si>
  <si>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</si>
  <si>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</si>
  <si>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</si>
  <si>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</si>
  <si>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</si>
  <si>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</si>
  <si>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</si>
  <si>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</si>
  <si>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</si>
  <si>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</si>
  <si>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</si>
  <si>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</si>
  <si>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</si>
  <si>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</si>
  <si>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</si>
  <si>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</si>
  <si>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</si>
  <si>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</si>
  <si>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</si>
  <si>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</si>
  <si>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</si>
  <si>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</si>
  <si>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</si>
  <si>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</si>
  <si>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</si>
  <si>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</si>
  <si>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</si>
  <si>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</si>
  <si>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</si>
  <si>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</si>
  <si>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</si>
  <si>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</si>
  <si>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</si>
  <si>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</si>
  <si>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</si>
  <si>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</si>
  <si>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</si>
  <si>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</si>
  <si>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</si>
  <si>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</si>
  <si>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</si>
  <si>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</si>
  <si>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</si>
  <si>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</si>
  <si>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</si>
  <si>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</si>
  <si>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</si>
  <si>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</si>
  <si>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</si>
  <si>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</si>
  <si>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</si>
  <si>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</si>
  <si>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</si>
  <si>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</si>
  <si>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</si>
  <si>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</si>
  <si>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</si>
  <si>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</si>
  <si>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</si>
  <si>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</si>
  <si>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</si>
  <si>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</si>
  <si>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</si>
  <si>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</si>
  <si>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</si>
  <si>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</si>
  <si>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</si>
  <si>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</si>
  <si>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</si>
  <si>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</si>
  <si>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</si>
  <si>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</si>
  <si>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</si>
  <si>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</si>
  <si>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</si>
  <si>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</si>
  <si>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</si>
  <si>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</si>
  <si>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</si>
  <si>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</si>
  <si>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</si>
  <si>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</si>
  <si>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</si>
  <si>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</si>
  <si>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</si>
  <si>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</si>
  <si>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</si>
  <si>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</si>
  <si>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</si>
  <si>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</si>
  <si>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</si>
  <si>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</si>
  <si>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</si>
  <si>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</si>
  <si>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</si>
  <si>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</si>
  <si>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</si>
  <si>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</si>
  <si>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</si>
  <si>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</si>
  <si>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</si>
  <si>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</si>
  <si>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</si>
  <si>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</si>
  <si>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</si>
  <si>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</si>
  <si>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</si>
  <si>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</si>
  <si>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</si>
  <si>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</si>
  <si>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</si>
  <si>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</si>
  <si>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</si>
  <si>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</si>
  <si>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</si>
  <si>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</si>
  <si>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</si>
  <si>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</si>
  <si>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</si>
  <si>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</si>
  <si>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</si>
  <si>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</si>
  <si>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</si>
  <si>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</si>
  <si>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</si>
  <si>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</si>
  <si>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</si>
  <si>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</si>
  <si>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</si>
  <si>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</si>
  <si>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</si>
  <si>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</si>
  <si>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</si>
  <si>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</si>
  <si>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</si>
  <si>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</si>
  <si>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</si>
  <si>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</si>
  <si>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</si>
  <si>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</si>
  <si>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</si>
  <si>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</si>
  <si>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</si>
  <si>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</si>
  <si>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</si>
  <si>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</si>
  <si>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</si>
  <si>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</si>
  <si>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</si>
  <si>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</si>
  <si>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</si>
  <si>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</si>
  <si>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</si>
  <si>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</si>
  <si>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</si>
  <si>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</si>
  <si>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</si>
  <si>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</si>
  <si>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</si>
  <si>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</si>
  <si>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</si>
  <si>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</si>
  <si>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</si>
  <si>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</si>
  <si>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</si>
  <si>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</si>
  <si>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</si>
  <si>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</si>
  <si>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</si>
  <si>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</si>
  <si>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</si>
  <si>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</si>
  <si>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</si>
  <si>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</si>
  <si>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</si>
  <si>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</si>
  <si>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</si>
  <si>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</si>
  <si>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</si>
  <si>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</si>
  <si>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</si>
  <si>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</si>
  <si>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</si>
  <si>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</si>
  <si>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</si>
  <si>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</si>
  <si>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</si>
  <si>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</si>
  <si>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</si>
  <si>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</si>
  <si>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</si>
  <si>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</si>
  <si>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</si>
  <si>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</si>
  <si>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</si>
  <si>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</si>
  <si>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</si>
  <si>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</si>
  <si>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</si>
  <si>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</si>
  <si>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</si>
  <si>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</si>
  <si>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</si>
  <si>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</si>
  <si>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</si>
  <si>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</si>
  <si>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</si>
  <si>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</si>
  <si>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</si>
  <si>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</si>
  <si>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</si>
  <si>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</si>
  <si>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</si>
  <si>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</si>
  <si>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</si>
  <si>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</si>
  <si>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</si>
  <si>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</si>
  <si>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</si>
  <si>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</si>
  <si>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</si>
  <si>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</si>
  <si>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</si>
  <si>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</si>
  <si>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</si>
  <si>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</si>
  <si>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</si>
  <si>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</si>
  <si>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</si>
  <si>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</si>
  <si>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</si>
  <si>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</si>
  <si>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</si>
  <si>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</si>
  <si>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</si>
  <si>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</si>
  <si>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</si>
  <si>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</si>
  <si>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</si>
  <si>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</si>
  <si>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</si>
  <si>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</si>
  <si>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</si>
  <si>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</si>
  <si>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</si>
  <si>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</si>
  <si>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</si>
  <si>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</si>
  <si>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</si>
  <si>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</si>
  <si>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</si>
  <si>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</si>
  <si>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</si>
  <si>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</si>
  <si>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</si>
  <si>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</si>
  <si>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</si>
  <si>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</si>
  <si>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</si>
  <si>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</si>
  <si>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</si>
  <si>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</si>
  <si>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</si>
  <si>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</si>
  <si>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</si>
  <si>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</si>
  <si>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</si>
  <si>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</si>
  <si>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</si>
  <si>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</si>
  <si>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</si>
  <si>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</si>
  <si>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</si>
  <si>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</si>
  <si>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</si>
  <si>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</si>
  <si>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</si>
  <si>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</si>
  <si>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</si>
  <si>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</si>
  <si>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</si>
  <si>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</si>
  <si>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</si>
  <si>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</si>
  <si>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</si>
  <si>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</si>
  <si>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</si>
  <si>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</si>
  <si>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</si>
  <si>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</si>
  <si>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</si>
  <si>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</si>
  <si>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</si>
  <si>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</si>
  <si>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</si>
  <si>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</si>
  <si>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</si>
  <si>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</si>
  <si>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</si>
  <si>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</si>
  <si>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</si>
  <si>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</si>
  <si>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</si>
  <si>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</si>
  <si>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</si>
  <si>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</si>
  <si>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</si>
  <si>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</si>
  <si>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</si>
  <si>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</si>
  <si>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</si>
  <si>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</si>
  <si>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</si>
  <si>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</si>
  <si>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</si>
  <si>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</si>
  <si>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</si>
  <si>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</si>
  <si>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</si>
  <si>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</si>
  <si>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</si>
  <si>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</si>
  <si>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</si>
  <si>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</si>
  <si>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</si>
  <si>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</si>
  <si>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</si>
  <si>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</si>
  <si>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</si>
  <si>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</si>
  <si>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</si>
  <si>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</si>
  <si>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</si>
  <si>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</si>
  <si>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</si>
  <si>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</si>
  <si>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</si>
  <si>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</si>
  <si>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</si>
  <si>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</si>
  <si>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</si>
  <si>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</si>
  <si>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</si>
  <si>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</si>
  <si>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</si>
  <si>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</si>
  <si>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</si>
  <si>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</si>
  <si>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</si>
  <si>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</si>
  <si>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</si>
  <si>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</si>
  <si>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</si>
  <si>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</si>
  <si>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</si>
  <si>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</si>
  <si>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</si>
  <si>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</si>
  <si>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</si>
  <si>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</si>
  <si>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</si>
  <si>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</si>
  <si>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</si>
  <si>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</si>
  <si>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</si>
  <si>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</si>
  <si>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</si>
  <si>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</si>
  <si>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</si>
  <si>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</si>
  <si>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</si>
  <si>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</si>
  <si>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</si>
  <si>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</si>
  <si>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</si>
  <si>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</si>
  <si>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</si>
  <si>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</si>
  <si>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</si>
  <si>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</si>
  <si>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</si>
  <si>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</si>
  <si>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</si>
  <si>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</si>
  <si>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</si>
  <si>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</si>
  <si>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</si>
  <si>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</si>
  <si>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</si>
  <si>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</si>
  <si>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</si>
  <si>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</si>
  <si>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</si>
  <si>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</si>
  <si>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</si>
  <si>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</si>
  <si>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</si>
  <si>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</si>
  <si>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</si>
  <si>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</si>
  <si>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</si>
  <si>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</si>
  <si>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</si>
  <si>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</si>
  <si>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</si>
  <si>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</si>
  <si>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</si>
  <si>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</si>
  <si>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</si>
  <si>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</si>
  <si>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</si>
  <si>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</si>
  <si>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</si>
  <si>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</si>
  <si>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</si>
  <si>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</si>
  <si>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</si>
  <si>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</si>
  <si>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</si>
  <si>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</si>
  <si>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</si>
  <si>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</si>
  <si>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</si>
  <si>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</si>
  <si>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</si>
  <si>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</si>
  <si>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</si>
  <si>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</si>
  <si>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</si>
  <si>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</si>
  <si>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</si>
  <si>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</si>
  <si>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</si>
  <si>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</si>
  <si>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</si>
  <si>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</si>
  <si>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</si>
  <si>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</si>
  <si>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</si>
  <si>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</si>
  <si>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</si>
  <si>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</si>
  <si>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</si>
  <si>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</si>
  <si>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</si>
  <si>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</si>
  <si>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</si>
  <si>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</si>
  <si>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</si>
  <si>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</si>
  <si>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</si>
  <si>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</si>
  <si>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</si>
  <si>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</si>
  <si>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</si>
  <si>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</si>
  <si>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</si>
  <si>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</si>
  <si>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</si>
  <si>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</si>
  <si>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</si>
  <si>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</si>
  <si>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</si>
  <si>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</si>
  <si>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</si>
  <si>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</si>
  <si>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</si>
  <si>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</si>
  <si>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</si>
  <si>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</si>
  <si>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</si>
  <si>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</si>
  <si>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</si>
  <si>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</si>
  <si>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</si>
  <si>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</si>
  <si>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</si>
  <si>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</si>
  <si>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</si>
  <si>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</si>
  <si>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</si>
  <si>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</si>
  <si>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</si>
  <si>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</si>
  <si>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</si>
  <si>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</si>
  <si>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</si>
  <si>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</si>
  <si>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</si>
  <si>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</si>
  <si>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</si>
  <si>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</si>
  <si>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</si>
  <si>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</si>
  <si>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</si>
  <si>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</si>
  <si>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</si>
  <si>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</si>
  <si>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Legend</t>
  </si>
  <si>
    <t>State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</si>
  <si>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</si>
  <si>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</si>
  <si>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</si>
  <si>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</si>
  <si>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</si>
  <si>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</si>
  <si>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</si>
  <si>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</si>
  <si>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</si>
  <si>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</si>
  <si>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</si>
  <si>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</si>
  <si>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</si>
  <si>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</si>
  <si>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</si>
  <si>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</si>
  <si>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</si>
  <si>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</si>
  <si>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</si>
  <si>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</si>
  <si>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</si>
  <si>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</si>
  <si>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</si>
  <si>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</si>
  <si>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</si>
  <si>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</si>
  <si>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</si>
  <si>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</si>
  <si>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</si>
  <si>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</si>
  <si>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</si>
  <si>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</si>
  <si>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</si>
  <si>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</si>
  <si>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</si>
  <si>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</si>
  <si>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</si>
  <si>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</si>
  <si>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</si>
  <si>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</si>
  <si>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</si>
  <si>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</si>
  <si>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goal</t>
  </si>
  <si>
    <t>Project Length</t>
  </si>
  <si>
    <t>FALSE</t>
  </si>
  <si>
    <t>TRUE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</si>
  <si>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</si>
  <si>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</si>
  <si>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</si>
  <si>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</si>
  <si>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</si>
  <si>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</si>
  <si>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</si>
  <si>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</si>
  <si>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</si>
  <si>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</si>
  <si>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</si>
  <si>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</si>
  <si>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</si>
  <si>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</si>
  <si>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</si>
  <si>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</si>
  <si>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</si>
  <si>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</si>
  <si>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Min Value</t>
  </si>
  <si>
    <t>Max Value</t>
  </si>
  <si>
    <t>Greater than or equal to 50000</t>
  </si>
  <si>
    <t>Successful</t>
  </si>
  <si>
    <t>Unsuccessful</t>
  </si>
  <si>
    <t>Mean</t>
  </si>
  <si>
    <t>Median</t>
  </si>
  <si>
    <t>Minimum</t>
  </si>
  <si>
    <t>Maximum</t>
  </si>
  <si>
    <t>Variance</t>
  </si>
  <si>
    <t>Standard Deviation</t>
  </si>
  <si>
    <t>Measures of Central Tendencies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</si>
</sst>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rgb="FFDD005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" fontId="0" fillId="0" borderId="0" xfId="0" applyNumberFormat="1"/>
    <xf numFmtId="0" fontId="0" fillId="0" borderId="0" xfId="0" applyAlignment="1">
      <alignment horizontal="left" indent="1"/>
    </xf>
    <xf numFmtId="44" fontId="0" fillId="0" borderId="0" xfId="0" applyNumberFormat="1"/>
    <xf numFmtId="9" fontId="0" fillId="0" borderId="0" xfId="2" applyFont="1"/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25">
    <dxf>
      <numFmt numFmtId="34" formatCode="_(&quot;$&quot;* #,##0.00_);_(&quot;$&quot;* \(#,##0.00\);_(&quot;$&quot;* &quot;-&quot;??_);_(@_)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E-46C5-9619-CCA7BC2D593B}"/>
            </c:ext>
          </c:extLst>
        </c:ser>
        <c:ser>
          <c:idx val="1"/>
          <c:order val="1"/>
          <c:tx>
            <c:strRef>
              <c:f>'Bonus Sheet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2E-46C5-9619-CCA7BC2D593B}"/>
            </c:ext>
          </c:extLst>
        </c:ser>
        <c:ser>
          <c:idx val="2"/>
          <c:order val="2"/>
          <c:tx>
            <c:strRef>
              <c:f>'Bonus Sheet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E-46C5-9619-CCA7BC2D5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293983"/>
        <c:axId val="846024143"/>
      </c:lineChart>
      <c:catAx>
        <c:axId val="200629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24143"/>
        <c:crosses val="autoZero"/>
        <c:auto val="1"/>
        <c:lblAlgn val="ctr"/>
        <c:lblOffset val="100"/>
        <c:noMultiLvlLbl val="0"/>
      </c:catAx>
      <c:valAx>
        <c:axId val="84602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9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Excel_Homework_Instructions_StarterBook.xlsx]Pivot table- Category!PivotTable1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 Category'!$B$6:$B$15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5-401C-9AFF-3C578D99B721}"/>
            </c:ext>
          </c:extLst>
        </c:ser>
        <c:ser>
          <c:idx val="1"/>
          <c:order val="1"/>
          <c:tx>
            <c:strRef>
              <c:f>'Pivot table-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 Category'!$C$6:$C$15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5-401C-9AFF-3C578D99B721}"/>
            </c:ext>
          </c:extLst>
        </c:ser>
        <c:ser>
          <c:idx val="2"/>
          <c:order val="2"/>
          <c:tx>
            <c:strRef>
              <c:f>'Pivot table-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 Category'!$D$6:$D$15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5-401C-9AFF-3C578D99B721}"/>
            </c:ext>
          </c:extLst>
        </c:ser>
        <c:ser>
          <c:idx val="3"/>
          <c:order val="3"/>
          <c:tx>
            <c:strRef>
              <c:f>'Pivot table-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 Category'!$E$6:$E$15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F5-401C-9AFF-3C578D99B72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89203199"/>
        <c:axId val="768009135"/>
      </c:barChart>
      <c:catAx>
        <c:axId val="128920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009135"/>
        <c:crosses val="autoZero"/>
        <c:auto val="1"/>
        <c:lblAlgn val="ctr"/>
        <c:lblOffset val="100"/>
        <c:noMultiLvlLbl val="0"/>
      </c:catAx>
      <c:valAx>
        <c:axId val="76800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0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Excel_Homework_Instructions_StarterBook.xlsx]Pivot table- Sub-Category!PivotTable1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table- 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9-4A0E-830B-8A46B0FCC043}"/>
            </c:ext>
          </c:extLst>
        </c:ser>
        <c:ser>
          <c:idx val="1"/>
          <c:order val="1"/>
          <c:tx>
            <c:strRef>
              <c:f>'Pivot table-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table- 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9-4A0E-830B-8A46B0FCC043}"/>
            </c:ext>
          </c:extLst>
        </c:ser>
        <c:ser>
          <c:idx val="2"/>
          <c:order val="2"/>
          <c:tx>
            <c:strRef>
              <c:f>'Pivot table-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table- 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9-4A0E-830B-8A46B0FCC043}"/>
            </c:ext>
          </c:extLst>
        </c:ser>
        <c:ser>
          <c:idx val="3"/>
          <c:order val="3"/>
          <c:tx>
            <c:strRef>
              <c:f>'Pivot table-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table- 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9-4A0E-830B-8A46B0FCC04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89203199"/>
        <c:axId val="768009135"/>
      </c:barChart>
      <c:catAx>
        <c:axId val="128920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009135"/>
        <c:crosses val="autoZero"/>
        <c:auto val="1"/>
        <c:lblAlgn val="ctr"/>
        <c:lblOffset val="100"/>
        <c:noMultiLvlLbl val="0"/>
      </c:catAx>
      <c:valAx>
        <c:axId val="76800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0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Excel_Homework_Instructions_StarterBook.xlsx]Pivot - Date Conversion!PivotTable2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8-47AC-96A7-D4F29BA82854}"/>
            </c:ext>
          </c:extLst>
        </c:ser>
        <c:ser>
          <c:idx val="1"/>
          <c:order val="1"/>
          <c:tx>
            <c:strRef>
              <c:f>'Pivot - Date Conversion'!$C$4:$C$5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Conversion'!$C$6:$C$18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8-47AC-96A7-D4F29BA82854}"/>
            </c:ext>
          </c:extLst>
        </c:ser>
        <c:ser>
          <c:idx val="2"/>
          <c:order val="2"/>
          <c:tx>
            <c:strRef>
              <c:f>'Pivot - 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8-47AC-96A7-D4F29BA82854}"/>
            </c:ext>
          </c:extLst>
        </c:ser>
        <c:ser>
          <c:idx val="3"/>
          <c:order val="3"/>
          <c:tx>
            <c:strRef>
              <c:f>'Pivot - Date Conversion'!$E$4:$E$5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Conversion'!$E$6:$E$18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08-47AC-96A7-D4F29BA82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217999"/>
        <c:axId val="878506943"/>
      </c:lineChart>
      <c:catAx>
        <c:axId val="128921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506943"/>
        <c:crosses val="autoZero"/>
        <c:auto val="1"/>
        <c:lblAlgn val="ctr"/>
        <c:lblOffset val="100"/>
        <c:noMultiLvlLbl val="0"/>
      </c:catAx>
      <c:valAx>
        <c:axId val="87850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1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Excel_Homework_Instructions_StarterBook.xlsx]Sheet6!PivotTable3</c:name>
    <c:fmtId val="3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Sheet6!$A$5:$A$24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  <c:pt idx="9">
                    <c:v>film &amp; video</c:v>
                  </c:pt>
                  <c:pt idx="10">
                    <c:v>food</c:v>
                  </c:pt>
                  <c:pt idx="11">
                    <c:v>games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Sheet6!$B$5:$B$24</c:f>
              <c:numCache>
                <c:formatCode>0</c:formatCode>
                <c:ptCount val="17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7-4B6C-9E8D-96AF6C24C2A2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Sheet6!$A$5:$A$24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  <c:pt idx="9">
                    <c:v>film &amp; video</c:v>
                  </c:pt>
                  <c:pt idx="10">
                    <c:v>food</c:v>
                  </c:pt>
                  <c:pt idx="11">
                    <c:v>games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Sheet6!$C$5:$C$24</c:f>
              <c:numCache>
                <c:formatCode>0</c:formatCode>
                <c:ptCount val="17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07-4B6C-9E8D-96AF6C24C2A2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Sheet6!$A$5:$A$24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  <c:pt idx="9">
                    <c:v>film &amp; video</c:v>
                  </c:pt>
                  <c:pt idx="10">
                    <c:v>food</c:v>
                  </c:pt>
                  <c:pt idx="11">
                    <c:v>games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Sheet6!$D$5:$D$24</c:f>
              <c:numCache>
                <c:formatCode>0</c:formatCode>
                <c:ptCount val="17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07-4B6C-9E8D-96AF6C24C2A2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Sheet6!$A$5:$A$24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  <c:pt idx="9">
                    <c:v>film &amp; video</c:v>
                  </c:pt>
                  <c:pt idx="10">
                    <c:v>food</c:v>
                  </c:pt>
                  <c:pt idx="11">
                    <c:v>games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Sheet6!$E$5:$E$24</c:f>
              <c:numCache>
                <c:formatCode>0</c:formatCode>
                <c:ptCount val="17"/>
                <c:pt idx="9">
                  <c:v>300</c:v>
                </c:pt>
                <c:pt idx="10">
                  <c:v>34</c:v>
                </c:pt>
                <c:pt idx="11">
                  <c:v>80</c:v>
                </c:pt>
                <c:pt idx="12">
                  <c:v>540</c:v>
                </c:pt>
                <c:pt idx="13">
                  <c:v>103</c:v>
                </c:pt>
                <c:pt idx="14">
                  <c:v>80</c:v>
                </c:pt>
                <c:pt idx="15">
                  <c:v>209</c:v>
                </c:pt>
                <c:pt idx="16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07-4B6C-9E8D-96AF6C24C2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918780671"/>
        <c:axId val="1681910495"/>
      </c:barChart>
      <c:catAx>
        <c:axId val="191878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10495"/>
        <c:crosses val="autoZero"/>
        <c:auto val="1"/>
        <c:lblAlgn val="ctr"/>
        <c:lblOffset val="100"/>
        <c:noMultiLvlLbl val="0"/>
      </c:catAx>
      <c:valAx>
        <c:axId val="1681910495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8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Excel_Homework_Instructions_StarterBook.xlsx]Other Charts!PivotTable2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'Other Charts'!$B$4:$B$5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'Other Charts'!$A$6:$A$15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Charts'!$B$6:$B$15</c:f>
              <c:numCache>
                <c:formatCode>_("$"* #,##0.00_);_("$"* \(#,##0.00\);_("$"* "-"??_);_(@_)</c:formatCode>
                <c:ptCount val="9"/>
                <c:pt idx="0">
                  <c:v>2591988.9750000001</c:v>
                </c:pt>
                <c:pt idx="1">
                  <c:v>37800</c:v>
                </c:pt>
                <c:pt idx="3">
                  <c:v>13368.125</c:v>
                </c:pt>
                <c:pt idx="4">
                  <c:v>35159.75</c:v>
                </c:pt>
                <c:pt idx="6">
                  <c:v>844226</c:v>
                </c:pt>
                <c:pt idx="7">
                  <c:v>91275.219101123599</c:v>
                </c:pt>
                <c:pt idx="8">
                  <c:v>911984.59459459456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B-49E4-ACC8-79051A4C7A06}"/>
            </c:ext>
          </c:extLst>
        </c:ser>
        <c:ser>
          <c:idx val="1"/>
          <c:order val="1"/>
          <c:tx>
            <c:strRef>
              <c:f>'Other Charts'!$C$4:$C$5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'Other Charts'!$A$6:$A$15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Charts'!$C$6:$C$15</c:f>
              <c:numCache>
                <c:formatCode>_("$"* #,##0.00_);_("$"* \(#,##0.00\);_("$"* "-"??_);_(@_)</c:formatCode>
                <c:ptCount val="9"/>
                <c:pt idx="0">
                  <c:v>167296.02777777778</c:v>
                </c:pt>
                <c:pt idx="1">
                  <c:v>31593.657142857144</c:v>
                </c:pt>
                <c:pt idx="2">
                  <c:v>50976.457142857143</c:v>
                </c:pt>
                <c:pt idx="4">
                  <c:v>8420.2250000000004</c:v>
                </c:pt>
                <c:pt idx="5">
                  <c:v>14510.008547008547</c:v>
                </c:pt>
                <c:pt idx="6">
                  <c:v>19035.858267716536</c:v>
                </c:pt>
                <c:pt idx="7">
                  <c:v>89713.215962441318</c:v>
                </c:pt>
                <c:pt idx="8">
                  <c:v>54246.67545638945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B-49E4-ACC8-79051A4C7A06}"/>
            </c:ext>
          </c:extLst>
        </c:ser>
        <c:ser>
          <c:idx val="2"/>
          <c:order val="2"/>
          <c:tx>
            <c:strRef>
              <c:f>'Other Charts'!$D$4:$D$5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'Other Charts'!$A$6:$A$15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Charts'!$D$6:$D$15</c:f>
              <c:numCache>
                <c:formatCode>_("$"* #,##0.00_);_("$"* \(#,##0.00\);_("$"* "-"??_);_(@_)</c:formatCode>
                <c:ptCount val="9"/>
                <c:pt idx="1">
                  <c:v>6167.833333333333</c:v>
                </c:pt>
                <c:pt idx="4">
                  <c:v>31467.75</c:v>
                </c:pt>
                <c:pt idx="8">
                  <c:v>12611.541666666666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B-49E4-ACC8-79051A4C7A06}"/>
            </c:ext>
          </c:extLst>
        </c:ser>
        <c:ser>
          <c:idx val="3"/>
          <c:order val="3"/>
          <c:tx>
            <c:strRef>
              <c:f>'Other Charts'!$E$4:$E$5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'Other Charts'!$A$6:$A$15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Charts'!$E$6:$E$15</c:f>
              <c:numCache>
                <c:formatCode>_("$"* #,##0.00_);_("$"* \(#,##0.00\);_("$"* "-"??_);_(@_)</c:formatCode>
                <c:ptCount val="9"/>
                <c:pt idx="0">
                  <c:v>14998.25</c:v>
                </c:pt>
                <c:pt idx="1">
                  <c:v>14379.411764705883</c:v>
                </c:pt>
                <c:pt idx="2">
                  <c:v>8405.3250000000007</c:v>
                </c:pt>
                <c:pt idx="4">
                  <c:v>4695.8018888888892</c:v>
                </c:pt>
                <c:pt idx="5">
                  <c:v>14338.184466019418</c:v>
                </c:pt>
                <c:pt idx="6">
                  <c:v>9047.2000000000007</c:v>
                </c:pt>
                <c:pt idx="7">
                  <c:v>32129.994210526314</c:v>
                </c:pt>
                <c:pt idx="8">
                  <c:v>5300.4195470798568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B-49E4-ACC8-79051A4C7A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65821247"/>
        <c:axId val="1277609759"/>
      </c:barChart>
      <c:catAx>
        <c:axId val="765821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609759"/>
        <c:crosses val="autoZero"/>
        <c:auto val="1"/>
        <c:lblAlgn val="ctr"/>
        <c:lblOffset val="100"/>
        <c:noMultiLvlLbl val="0"/>
      </c:catAx>
      <c:valAx>
        <c:axId val="127760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82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85276</xdr:colOff>
      <xdr:row>1</xdr:row>
      <xdr:rowOff>44823</xdr:rowOff>
    </xdr:from>
    <xdr:to>
      <xdr:col>21</xdr:col>
      <xdr:colOff>580576</xdr:colOff>
      <xdr:row>15</xdr:row>
      <xdr:rowOff>57206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53D91A-0D57-463B-9EC3-4CAFEB5D6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12</xdr:row>
      <xdr:rowOff>107632</xdr:rowOff>
    </xdr:from>
    <xdr:to>
      <xdr:col>20</xdr:col>
      <xdr:colOff>476250</xdr:colOff>
      <xdr:row>38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86437-94F5-4E90-BABF-7133DB612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12</xdr:row>
      <xdr:rowOff>107632</xdr:rowOff>
    </xdr:from>
    <xdr:to>
      <xdr:col>20</xdr:col>
      <xdr:colOff>476250</xdr:colOff>
      <xdr:row>38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12661-0B3A-46F7-80E1-3A59CEB12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30480</xdr:colOff>
      <xdr:row>3</xdr:row>
      <xdr:rowOff>155257</xdr:rowOff>
    </xdr:from>
    <xdr:to>
      <xdr:col>20</xdr:col>
      <xdr:colOff>62865</xdr:colOff>
      <xdr:row>19</xdr:row>
      <xdr:rowOff>952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89770-CFAB-4FF5-B41D-87176BDD6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0</xdr:row>
      <xdr:rowOff>169544</xdr:rowOff>
    </xdr:from>
    <xdr:to>
      <xdr:col>14</xdr:col>
      <xdr:colOff>325756</xdr:colOff>
      <xdr:row>23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8C3802-0C2A-4E73-965D-D4BD42986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187034</xdr:colOff>
      <xdr:row>4</xdr:row>
      <xdr:rowOff>41564</xdr:rowOff>
    </xdr:from>
    <xdr:to>
      <xdr:col>49</xdr:col>
      <xdr:colOff>-1</xdr:colOff>
      <xdr:row>63</xdr:row>
      <xdr:rowOff>69272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E8CCED-56FF-4ADF-99E9-0CE4915A2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 Haezer Saputra" refreshedDate="43959.754152893518" createdVersion="6" refreshedVersion="6" minRefreshableVersion="3" recordCount="4114" xr:uid="{071D9BDF-FA07-41BD-B489-99317BA5ABC9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 Haezer Saputra" refreshedDate="43959.776250578703" createdVersion="6" refreshedVersion="6" minRefreshableVersion="3" recordCount="4114" xr:uid="{0C537E97-F407-4B2E-9235-0C3A782881BF}">
  <cacheSource type="worksheet">
    <worksheetSource ref="A1:T4115" sheet="Main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ben Haezer Saputra" refreshedDate="43960.85927361111" backgroundQuery="1" createdVersion="6" refreshedVersion="6" minRefreshableVersion="3" recordCount="0" supportSubquery="1" supportAdvancedDrill="1" xr:uid="{0E07F88D-8CAA-4789-A79C-5398CC502B4B}">
  <cacheSource type="external" connectionId="1"/>
  <cacheFields count="4">
    <cacheField name="[Range 1].[state].[state]" caption="state" numFmtId="0" hierarchy="5" level="1">
      <sharedItems count="4">
        <s v="canceled"/>
        <s v="failed"/>
        <s v="live"/>
        <s v="successful"/>
      </sharedItems>
    </cacheField>
    <cacheField name="[Range 1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 1].[spotlight].[spotlight]" caption="spotlight" numFmtId="0" hierarchy="12" level="1">
      <sharedItems count="2">
        <b v="0"/>
        <b v="1"/>
      </sharedItems>
    </cacheField>
    <cacheField name="[Measures].[Count of state]" caption="Count of state" numFmtId="0" hierarchy="25" level="32767"/>
  </cacheFields>
  <cacheHierarchies count="26"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2" memberValueDatatype="11" unbalanced="0">
      <fieldsUsage count="2">
        <fieldUsage x="-1"/>
        <fieldUsage x="2"/>
      </fieldsUsage>
    </cacheHierarchy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Project Length]" caption="Project Length" attribute="1" defaultMemberUniqueName="[Range 1].[Project Length].[All]" allUniqueName="[Range 1].[Project Length].[All]" dimensionUniqueName="[Range 1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Project Length]" caption="Sum of Project Length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ject Length]" caption="Average of Project Length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tate]" caption="Count of state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 1" uniqueName="[Range 1]" caption="Range 1"/>
  </dimensions>
  <measureGroups count="1">
    <measureGroup name="Range 1" caption="Range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7BD96-C5BD-4E85-929B-10E45748A6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B834E-8EA0-41EC-ACDB-03E1A6E4321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5C7E5-B897-4538-B534-FF99448ED34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EE8B9-2273-490A-8828-FFF93F537FB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24" firstHeaderRow="1" firstDataRow="2" firstDataCol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2"/>
    <field x="1"/>
  </rowFields>
  <rowItems count="2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3" subtotal="count" baseField="0" baseItem="0"/>
  </dataFields>
  <formats count="5">
    <format dxfId="5">
      <pivotArea field="1" grandCol="1" collapsedLevelsAreSubtotals="1" axis="axisRow" fieldPosition="1">
        <references count="1">
          <reference field="1" count="0"/>
        </references>
      </pivotArea>
    </format>
    <format dxfId="4">
      <pivotArea collapsedLevelsAreSubtotals="1" fieldPosition="0">
        <references count="2">
          <reference field="0" count="0" selected="0"/>
          <reference field="1" count="0"/>
        </references>
      </pivotArea>
    </format>
    <format dxfId="3">
      <pivotArea collapsedLevelsAreSubtotals="1" fieldPosition="0">
        <references count="2">
          <reference field="1" count="0"/>
          <reference field="2" count="1" selected="0">
            <x v="0"/>
          </reference>
        </references>
      </pivotArea>
    </format>
    <format dxfId="2">
      <pivotArea collapsedLevelsAreSubtotals="1" fieldPosition="0">
        <references count="1">
          <reference field="2" count="1">
            <x v="1"/>
          </reference>
        </references>
      </pivotArea>
    </format>
    <format dxfId="1">
      <pivotArea collapsedLevelsAreSubtotals="1" fieldPosition="0">
        <references count="2">
          <reference field="1" count="8">
            <x v="0"/>
            <x v="1"/>
            <x v="2"/>
            <x v="4"/>
            <x v="5"/>
            <x v="6"/>
            <x v="7"/>
            <x v="8"/>
          </reference>
          <reference field="2" count="1" selected="0">
            <x v="1"/>
          </reference>
        </references>
      </pivotArea>
    </format>
  </formats>
  <chartFormats count="8">
    <chartFormat chart="3" format="4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3" format="7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Project Length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 Sheet!$A$1:$U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46C78-ED77-4B22-A045-C27EA5FFBC2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15" firstHeaderRow="1" firstDataRow="2" firstDataCol="1"/>
  <pivotFields count="24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goal" fld="3" subtotal="average" baseField="17" baseItem="22" numFmtId="44"/>
  </dataFields>
  <formats count="1">
    <format dxfId="0">
      <pivotArea outline="0" collapsedLevelsAreSubtotals="1" fieldPosition="0"/>
    </format>
  </formats>
  <chartFormats count="8">
    <chartFormat chart="11" format="2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70" zoomScaleNormal="70" workbookViewId="0">
      <selection activeCell="L1" activeCellId="2" sqref="B1:B1048576 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77734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88671875" bestFit="1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bestFit="1" customWidth="1"/>
    <col min="16" max="16" width="21.77734375" bestFit="1" customWidth="1"/>
    <col min="17" max="17" width="13" bestFit="1" customWidth="1"/>
    <col min="18" max="18" width="17.33203125" bestFit="1" customWidth="1"/>
    <col min="19" max="19" width="29.6640625" style="12" bestFit="1" customWidth="1"/>
    <col min="20" max="20" width="27.88671875" style="12" bestFit="1" customWidth="1"/>
    <col min="21" max="21" width="18.21875" bestFit="1" customWidth="1"/>
    <col min="23" max="23" width="10.21875" bestFit="1" customWidth="1"/>
    <col min="24" max="24" width="11.44140625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8309</v>
      </c>
      <c r="Q1" s="1" t="s">
        <v>8310</v>
      </c>
      <c r="R1" s="1" t="s">
        <v>8311</v>
      </c>
      <c r="S1" s="11" t="s">
        <v>8335</v>
      </c>
      <c r="T1" s="11" t="s">
        <v>8336</v>
      </c>
      <c r="U1" s="5" t="s">
        <v>8351</v>
      </c>
    </row>
    <row r="2" spans="1:2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LEFT(N2,(FIND("/",N2,1)-1))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 s="14">
        <f>T2-S2</f>
        <v>31.117928240739275</v>
      </c>
      <c r="W2" s="5" t="s">
        <v>8306</v>
      </c>
    </row>
    <row r="3" spans="1:2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  <c r="U3" s="14">
        <f t="shared" ref="U3:U66" si="6">T3-S3</f>
        <v>30</v>
      </c>
      <c r="W3" t="s">
        <v>8307</v>
      </c>
      <c r="X3" t="s">
        <v>8219</v>
      </c>
    </row>
    <row r="4" spans="1:2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 s="14">
        <f t="shared" si="6"/>
        <v>10</v>
      </c>
      <c r="X4" t="s">
        <v>8222</v>
      </c>
    </row>
    <row r="5" spans="1:2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 s="14">
        <f t="shared" si="6"/>
        <v>30</v>
      </c>
      <c r="X5" t="s">
        <v>8220</v>
      </c>
    </row>
    <row r="6" spans="1:2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 s="14">
        <f t="shared" si="6"/>
        <v>30</v>
      </c>
      <c r="X6" t="s">
        <v>8221</v>
      </c>
    </row>
    <row r="7" spans="1:2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 s="14">
        <f t="shared" si="6"/>
        <v>16.299687500002619</v>
      </c>
    </row>
    <row r="8" spans="1:2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 s="14">
        <f t="shared" si="6"/>
        <v>10</v>
      </c>
    </row>
    <row r="9" spans="1:2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 s="14">
        <f t="shared" si="6"/>
        <v>40</v>
      </c>
    </row>
    <row r="10" spans="1:2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 s="14">
        <f t="shared" si="6"/>
        <v>6.9304166666697711</v>
      </c>
    </row>
    <row r="11" spans="1:2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 s="14">
        <f t="shared" si="6"/>
        <v>30</v>
      </c>
    </row>
    <row r="12" spans="1:2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 s="14">
        <f t="shared" si="6"/>
        <v>35</v>
      </c>
    </row>
    <row r="13" spans="1:2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 s="14">
        <f t="shared" si="6"/>
        <v>31.346504629633273</v>
      </c>
    </row>
    <row r="14" spans="1:2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 s="14">
        <f t="shared" si="6"/>
        <v>44.41174768518249</v>
      </c>
    </row>
    <row r="15" spans="1:2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 s="14">
        <f t="shared" si="6"/>
        <v>36.174895833333721</v>
      </c>
    </row>
    <row r="16" spans="1:2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 s="14">
        <f t="shared" si="6"/>
        <v>25.556157407409046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 s="14">
        <f t="shared" si="6"/>
        <v>18.451180555552128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 s="14">
        <f t="shared" si="6"/>
        <v>45.432743055549508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 s="14">
        <f t="shared" si="6"/>
        <v>30.041666666664241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 s="14">
        <f t="shared" si="6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 s="14">
        <f t="shared" si="6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 s="14">
        <f t="shared" si="6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 s="14">
        <f t="shared" si="6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 s="14">
        <f t="shared" si="6"/>
        <v>15.421296296299261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 s="14">
        <f t="shared" si="6"/>
        <v>26.859942129631236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 s="14">
        <f t="shared" si="6"/>
        <v>32.998576388898073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 s="14">
        <f t="shared" si="6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 s="14">
        <f t="shared" si="6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 s="14">
        <f t="shared" si="6"/>
        <v>30.041666666671517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 s="14">
        <f t="shared" si="6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 s="14">
        <f t="shared" si="6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 s="14">
        <f t="shared" si="6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 s="14">
        <f t="shared" si="6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 s="14">
        <f t="shared" si="6"/>
        <v>41.538460648152977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 s="14">
        <f t="shared" si="6"/>
        <v>30.041666666671517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 s="14">
        <f t="shared" si="6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 s="14">
        <f t="shared" si="6"/>
        <v>23.708171296297223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 s="14">
        <f t="shared" si="6"/>
        <v>29.958333333328483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 s="14">
        <f t="shared" si="6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 s="14">
        <f t="shared" si="6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 s="14">
        <f t="shared" si="6"/>
        <v>30.910555555557949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 s="14">
        <f t="shared" si="6"/>
        <v>19.952685185184237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 s="14">
        <f t="shared" si="6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 s="14">
        <f t="shared" si="6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 s="14">
        <f t="shared" si="6"/>
        <v>30.209652777775773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 s="14">
        <f t="shared" si="6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 s="14">
        <f t="shared" si="6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 s="14">
        <f t="shared" si="6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 s="14">
        <f t="shared" si="6"/>
        <v>60.041666666664241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 s="14">
        <f t="shared" si="6"/>
        <v>30.983101851852552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 s="14">
        <f t="shared" si="6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 s="14">
        <f t="shared" si="6"/>
        <v>38.955347222217824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 s="14">
        <f t="shared" si="6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 s="14">
        <f t="shared" si="6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 s="14">
        <f t="shared" si="6"/>
        <v>14.367534722223354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 s="14">
        <f t="shared" si="6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 s="14">
        <f t="shared" si="6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 s="14">
        <f t="shared" si="6"/>
        <v>14.117777777784795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 s="14">
        <f t="shared" si="6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 s="14">
        <f t="shared" si="6"/>
        <v>30.041666666664241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 s="14">
        <f t="shared" si="6"/>
        <v>31.639166666660458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 s="14">
        <f t="shared" si="6"/>
        <v>19.098182870373421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 s="14">
        <f t="shared" si="6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 s="14">
        <f t="shared" si="6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 s="14">
        <f t="shared" si="6"/>
        <v>23.295451388890797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 s="14">
        <f t="shared" si="6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 s="7">
        <f t="shared" ref="P67:P130" si="8">E67/L67</f>
        <v>132.05263157894737</v>
      </c>
      <c r="Q67" t="str">
        <f t="shared" ref="Q67:Q130" si="9">LEFT(N67,(FIND("/",N67,1)-1))</f>
        <v>film &amp; video</v>
      </c>
      <c r="R67" t="str">
        <f t="shared" ref="R67:R130" si="10">RIGHT(N67,LEN(N67)-FIND("/",N67))</f>
        <v>shorts</v>
      </c>
      <c r="S67" s="12">
        <f t="shared" ref="S67:S130" si="11">(((J67/60)/60)/24)+DATE(1970,1,1)</f>
        <v>41835.821226851855</v>
      </c>
      <c r="T67" s="12">
        <f t="shared" ref="T67:T130" si="12">(((I67/60)/60)/24)+DATE(1970,1,1)</f>
        <v>41862.249305555553</v>
      </c>
      <c r="U67" s="14">
        <f t="shared" ref="U67:U130" si="13">T67-S67</f>
        <v>26.428078703698702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2">
        <f t="shared" si="11"/>
        <v>42539.849768518514</v>
      </c>
      <c r="T68" s="12">
        <f t="shared" si="12"/>
        <v>42569.849768518514</v>
      </c>
      <c r="U68" s="14">
        <f t="shared" si="13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2">
        <f t="shared" si="11"/>
        <v>41075.583379629628</v>
      </c>
      <c r="T69" s="12">
        <f t="shared" si="12"/>
        <v>41105.583379629628</v>
      </c>
      <c r="U69" s="14">
        <f t="shared" si="13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2">
        <f t="shared" si="11"/>
        <v>41663.569340277776</v>
      </c>
      <c r="T70" s="12">
        <f t="shared" si="12"/>
        <v>41693.569340277776</v>
      </c>
      <c r="U70" s="14">
        <f t="shared" si="13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2">
        <f t="shared" si="11"/>
        <v>40786.187789351854</v>
      </c>
      <c r="T71" s="12">
        <f t="shared" si="12"/>
        <v>40818.290972222225</v>
      </c>
      <c r="U71" s="14">
        <f t="shared" si="13"/>
        <v>32.103182870370802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2">
        <f t="shared" si="11"/>
        <v>40730.896354166667</v>
      </c>
      <c r="T72" s="12">
        <f t="shared" si="12"/>
        <v>40790.896354166667</v>
      </c>
      <c r="U72" s="14">
        <f t="shared" si="13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2">
        <f t="shared" si="11"/>
        <v>40997.271493055552</v>
      </c>
      <c r="T73" s="12">
        <f t="shared" si="12"/>
        <v>41057.271493055552</v>
      </c>
      <c r="U73" s="14">
        <f t="shared" si="13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2">
        <f t="shared" si="11"/>
        <v>41208.010196759256</v>
      </c>
      <c r="T74" s="12">
        <f t="shared" si="12"/>
        <v>41228</v>
      </c>
      <c r="U74" s="14">
        <f t="shared" si="13"/>
        <v>19.98980324074364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2">
        <f t="shared" si="11"/>
        <v>40587.75675925926</v>
      </c>
      <c r="T75" s="12">
        <f t="shared" si="12"/>
        <v>40666.165972222225</v>
      </c>
      <c r="U75" s="14">
        <f t="shared" si="13"/>
        <v>78.409212962964375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2">
        <f t="shared" si="11"/>
        <v>42360.487210648149</v>
      </c>
      <c r="T76" s="12">
        <f t="shared" si="12"/>
        <v>42390.487210648149</v>
      </c>
      <c r="U76" s="14">
        <f t="shared" si="13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2">
        <f t="shared" si="11"/>
        <v>41357.209166666667</v>
      </c>
      <c r="T77" s="12">
        <f t="shared" si="12"/>
        <v>41387.209166666667</v>
      </c>
      <c r="U77" s="14">
        <f t="shared" si="13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2">
        <f t="shared" si="11"/>
        <v>40844.691643518519</v>
      </c>
      <c r="T78" s="12">
        <f t="shared" si="12"/>
        <v>40904.733310185184</v>
      </c>
      <c r="U78" s="14">
        <f t="shared" si="13"/>
        <v>60.041666666664241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2">
        <f t="shared" si="11"/>
        <v>40997.144872685189</v>
      </c>
      <c r="T79" s="12">
        <f t="shared" si="12"/>
        <v>41050.124305555553</v>
      </c>
      <c r="U79" s="14">
        <f t="shared" si="13"/>
        <v>52.97943287036469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2">
        <f t="shared" si="11"/>
        <v>42604.730567129634</v>
      </c>
      <c r="T80" s="12">
        <f t="shared" si="12"/>
        <v>42614.730567129634</v>
      </c>
      <c r="U80" s="14">
        <f t="shared" si="13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2">
        <f t="shared" si="11"/>
        <v>41724.776539351849</v>
      </c>
      <c r="T81" s="12">
        <f t="shared" si="12"/>
        <v>41754.776539351849</v>
      </c>
      <c r="U81" s="14">
        <f t="shared" si="13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2">
        <f t="shared" si="11"/>
        <v>41583.083981481483</v>
      </c>
      <c r="T82" s="12">
        <f t="shared" si="12"/>
        <v>41618.083981481483</v>
      </c>
      <c r="U82" s="14">
        <f t="shared" si="13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2">
        <f t="shared" si="11"/>
        <v>41100.158877314818</v>
      </c>
      <c r="T83" s="12">
        <f t="shared" si="12"/>
        <v>41104.126388888886</v>
      </c>
      <c r="U83" s="14">
        <f t="shared" si="13"/>
        <v>3.9675115740683395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2">
        <f t="shared" si="11"/>
        <v>40795.820150462961</v>
      </c>
      <c r="T84" s="12">
        <f t="shared" si="12"/>
        <v>40825.820150462961</v>
      </c>
      <c r="U84" s="14">
        <f t="shared" si="13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2">
        <f t="shared" si="11"/>
        <v>42042.615613425922</v>
      </c>
      <c r="T85" s="12">
        <f t="shared" si="12"/>
        <v>42057.479166666672</v>
      </c>
      <c r="U85" s="14">
        <f t="shared" si="13"/>
        <v>14.863553240749752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2">
        <f t="shared" si="11"/>
        <v>40648.757939814815</v>
      </c>
      <c r="T86" s="12">
        <f t="shared" si="12"/>
        <v>40678.757939814815</v>
      </c>
      <c r="U86" s="14">
        <f t="shared" si="13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2">
        <f t="shared" si="11"/>
        <v>40779.125428240739</v>
      </c>
      <c r="T87" s="12">
        <f t="shared" si="12"/>
        <v>40809.125428240739</v>
      </c>
      <c r="U87" s="14">
        <f t="shared" si="13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2">
        <f t="shared" si="11"/>
        <v>42291.556076388893</v>
      </c>
      <c r="T88" s="12">
        <f t="shared" si="12"/>
        <v>42365.59774305555</v>
      </c>
      <c r="U88" s="14">
        <f t="shared" si="13"/>
        <v>74.041666666656965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2">
        <f t="shared" si="11"/>
        <v>40322.53938657407</v>
      </c>
      <c r="T89" s="12">
        <f t="shared" si="12"/>
        <v>40332.070138888892</v>
      </c>
      <c r="U89" s="14">
        <f t="shared" si="13"/>
        <v>9.5307523148221662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2">
        <f t="shared" si="11"/>
        <v>41786.65892361111</v>
      </c>
      <c r="T90" s="12">
        <f t="shared" si="12"/>
        <v>41812.65892361111</v>
      </c>
      <c r="U90" s="14">
        <f t="shared" si="13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2">
        <f t="shared" si="11"/>
        <v>41402.752222222225</v>
      </c>
      <c r="T91" s="12">
        <f t="shared" si="12"/>
        <v>41427.752222222225</v>
      </c>
      <c r="U91" s="14">
        <f t="shared" si="13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2">
        <f t="shared" si="11"/>
        <v>40706.297442129631</v>
      </c>
      <c r="T92" s="12">
        <f t="shared" si="12"/>
        <v>40736.297442129631</v>
      </c>
      <c r="U92" s="14">
        <f t="shared" si="13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2">
        <f t="shared" si="11"/>
        <v>40619.402361111112</v>
      </c>
      <c r="T93" s="12">
        <f t="shared" si="12"/>
        <v>40680.402361111112</v>
      </c>
      <c r="U93" s="14">
        <f t="shared" si="13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2">
        <f t="shared" si="11"/>
        <v>42721.198877314819</v>
      </c>
      <c r="T94" s="12">
        <f t="shared" si="12"/>
        <v>42767.333333333328</v>
      </c>
      <c r="U94" s="14">
        <f t="shared" si="13"/>
        <v>46.134456018509809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2">
        <f t="shared" si="11"/>
        <v>41065.858067129629</v>
      </c>
      <c r="T95" s="12">
        <f t="shared" si="12"/>
        <v>41093.875</v>
      </c>
      <c r="U95" s="14">
        <f t="shared" si="13"/>
        <v>28.01693287037051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2">
        <f t="shared" si="11"/>
        <v>41716.717847222222</v>
      </c>
      <c r="T96" s="12">
        <f t="shared" si="12"/>
        <v>41736.717847222222</v>
      </c>
      <c r="U96" s="14">
        <f t="shared" si="13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2">
        <f t="shared" si="11"/>
        <v>40935.005104166667</v>
      </c>
      <c r="T97" s="12">
        <f t="shared" si="12"/>
        <v>40965.005104166667</v>
      </c>
      <c r="U97" s="14">
        <f t="shared" si="13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2">
        <f t="shared" si="11"/>
        <v>40324.662511574075</v>
      </c>
      <c r="T98" s="12">
        <f t="shared" si="12"/>
        <v>40391.125</v>
      </c>
      <c r="U98" s="14">
        <f t="shared" si="13"/>
        <v>66.462488425924676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2">
        <f t="shared" si="11"/>
        <v>40706.135208333333</v>
      </c>
      <c r="T99" s="12">
        <f t="shared" si="12"/>
        <v>40736.135208333333</v>
      </c>
      <c r="U99" s="14">
        <f t="shared" si="13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2">
        <f t="shared" si="11"/>
        <v>41214.79483796296</v>
      </c>
      <c r="T100" s="12">
        <f t="shared" si="12"/>
        <v>41250.979166666664</v>
      </c>
      <c r="U100" s="14">
        <f t="shared" si="13"/>
        <v>36.184328703704523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2">
        <f t="shared" si="11"/>
        <v>41631.902766203704</v>
      </c>
      <c r="T101" s="12">
        <f t="shared" si="12"/>
        <v>41661.902766203704</v>
      </c>
      <c r="U101" s="14">
        <f t="shared" si="13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2">
        <f t="shared" si="11"/>
        <v>41197.753310185188</v>
      </c>
      <c r="T102" s="12">
        <f t="shared" si="12"/>
        <v>41217.794976851852</v>
      </c>
      <c r="U102" s="14">
        <f t="shared" si="13"/>
        <v>20.041666666664241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2">
        <f t="shared" si="11"/>
        <v>41274.776736111111</v>
      </c>
      <c r="T103" s="12">
        <f t="shared" si="12"/>
        <v>41298.776736111111</v>
      </c>
      <c r="U103" s="14">
        <f t="shared" si="13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2">
        <f t="shared" si="11"/>
        <v>40505.131168981483</v>
      </c>
      <c r="T104" s="12">
        <f t="shared" si="12"/>
        <v>40535.131168981483</v>
      </c>
      <c r="U104" s="14">
        <f t="shared" si="13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2">
        <f t="shared" si="11"/>
        <v>41682.805902777778</v>
      </c>
      <c r="T105" s="12">
        <f t="shared" si="12"/>
        <v>41705.805902777778</v>
      </c>
      <c r="U105" s="14">
        <f t="shared" si="13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2">
        <f t="shared" si="11"/>
        <v>40612.695208333331</v>
      </c>
      <c r="T106" s="12">
        <f t="shared" si="12"/>
        <v>40636.041666666664</v>
      </c>
      <c r="U106" s="14">
        <f t="shared" si="13"/>
        <v>23.34645833333343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2">
        <f t="shared" si="11"/>
        <v>42485.724768518514</v>
      </c>
      <c r="T107" s="12">
        <f t="shared" si="12"/>
        <v>42504</v>
      </c>
      <c r="U107" s="14">
        <f t="shared" si="13"/>
        <v>18.275231481486117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2">
        <f t="shared" si="11"/>
        <v>40987.776631944449</v>
      </c>
      <c r="T108" s="12">
        <f t="shared" si="12"/>
        <v>41001.776631944449</v>
      </c>
      <c r="U108" s="14">
        <f t="shared" si="13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2">
        <f t="shared" si="11"/>
        <v>40635.982488425929</v>
      </c>
      <c r="T109" s="12">
        <f t="shared" si="12"/>
        <v>40657.982488425929</v>
      </c>
      <c r="U109" s="14">
        <f t="shared" si="13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2">
        <f t="shared" si="11"/>
        <v>41365.613078703704</v>
      </c>
      <c r="T110" s="12">
        <f t="shared" si="12"/>
        <v>41425.613078703704</v>
      </c>
      <c r="U110" s="14">
        <f t="shared" si="13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2">
        <f t="shared" si="11"/>
        <v>40570.025810185187</v>
      </c>
      <c r="T111" s="12">
        <f t="shared" si="12"/>
        <v>40600.025810185187</v>
      </c>
      <c r="U111" s="14">
        <f t="shared" si="13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2">
        <f t="shared" si="11"/>
        <v>41557.949687500004</v>
      </c>
      <c r="T112" s="12">
        <f t="shared" si="12"/>
        <v>41592.249305555553</v>
      </c>
      <c r="U112" s="14">
        <f t="shared" si="13"/>
        <v>34.299618055549217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2">
        <f t="shared" si="11"/>
        <v>42125.333182870367</v>
      </c>
      <c r="T113" s="12">
        <f t="shared" si="12"/>
        <v>42155.333182870367</v>
      </c>
      <c r="U113" s="14">
        <f t="shared" si="13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2">
        <f t="shared" si="11"/>
        <v>41718.043032407404</v>
      </c>
      <c r="T114" s="12">
        <f t="shared" si="12"/>
        <v>41742.083333333336</v>
      </c>
      <c r="U114" s="14">
        <f t="shared" si="13"/>
        <v>24.04030092593166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2">
        <f t="shared" si="11"/>
        <v>40753.758425925924</v>
      </c>
      <c r="T115" s="12">
        <f t="shared" si="12"/>
        <v>40761.625</v>
      </c>
      <c r="U115" s="14">
        <f t="shared" si="13"/>
        <v>7.8665740740761976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2">
        <f t="shared" si="11"/>
        <v>40861.27416666667</v>
      </c>
      <c r="T116" s="12">
        <f t="shared" si="12"/>
        <v>40921.27416666667</v>
      </c>
      <c r="U116" s="14">
        <f t="shared" si="13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2">
        <f t="shared" si="11"/>
        <v>40918.738935185182</v>
      </c>
      <c r="T117" s="12">
        <f t="shared" si="12"/>
        <v>40943.738935185182</v>
      </c>
      <c r="U117" s="14">
        <f t="shared" si="13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2">
        <f t="shared" si="11"/>
        <v>40595.497164351851</v>
      </c>
      <c r="T118" s="12">
        <f t="shared" si="12"/>
        <v>40641.455497685187</v>
      </c>
      <c r="U118" s="14">
        <f t="shared" si="13"/>
        <v>45.958333333335759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2">
        <f t="shared" si="11"/>
        <v>40248.834999999999</v>
      </c>
      <c r="T119" s="12">
        <f t="shared" si="12"/>
        <v>40338.791666666664</v>
      </c>
      <c r="U119" s="14">
        <f t="shared" si="13"/>
        <v>89.956666666665114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2">
        <f t="shared" si="11"/>
        <v>40723.053657407407</v>
      </c>
      <c r="T120" s="12">
        <f t="shared" si="12"/>
        <v>40753.053657407407</v>
      </c>
      <c r="U120" s="14">
        <f t="shared" si="13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2">
        <f t="shared" si="11"/>
        <v>40739.069282407407</v>
      </c>
      <c r="T121" s="12">
        <f t="shared" si="12"/>
        <v>40768.958333333336</v>
      </c>
      <c r="U121" s="14">
        <f t="shared" si="13"/>
        <v>29.889050925929041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2">
        <f t="shared" si="11"/>
        <v>42616.049849537041</v>
      </c>
      <c r="T122" s="12">
        <f t="shared" si="12"/>
        <v>42646.049849537041</v>
      </c>
      <c r="U122" s="14">
        <f t="shared" si="13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2">
        <f t="shared" si="11"/>
        <v>42096.704976851848</v>
      </c>
      <c r="T123" s="12">
        <f t="shared" si="12"/>
        <v>42112.427777777775</v>
      </c>
      <c r="U123" s="14">
        <f t="shared" si="13"/>
        <v>15.722800925927004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2">
        <f t="shared" si="11"/>
        <v>42593.431793981479</v>
      </c>
      <c r="T124" s="12">
        <f t="shared" si="12"/>
        <v>42653.431793981479</v>
      </c>
      <c r="U124" s="14">
        <f t="shared" si="13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2">
        <f t="shared" si="11"/>
        <v>41904.781990740739</v>
      </c>
      <c r="T125" s="12">
        <f t="shared" si="12"/>
        <v>41940.916666666664</v>
      </c>
      <c r="U125" s="14">
        <f t="shared" si="13"/>
        <v>36.134675925924967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2">
        <f t="shared" si="11"/>
        <v>42114.928726851853</v>
      </c>
      <c r="T126" s="12">
        <f t="shared" si="12"/>
        <v>42139.928726851853</v>
      </c>
      <c r="U126" s="14">
        <f t="shared" si="13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2">
        <f t="shared" si="11"/>
        <v>42709.993981481486</v>
      </c>
      <c r="T127" s="12">
        <f t="shared" si="12"/>
        <v>42769.993981481486</v>
      </c>
      <c r="U127" s="14">
        <f t="shared" si="13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2">
        <f t="shared" si="11"/>
        <v>42135.589548611111</v>
      </c>
      <c r="T128" s="12">
        <f t="shared" si="12"/>
        <v>42166.083333333328</v>
      </c>
      <c r="U128" s="14">
        <f t="shared" si="13"/>
        <v>30.493784722217242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2">
        <f t="shared" si="11"/>
        <v>42067.62431712963</v>
      </c>
      <c r="T129" s="12">
        <f t="shared" si="12"/>
        <v>42097.582650462966</v>
      </c>
      <c r="U129" s="14">
        <f t="shared" si="13"/>
        <v>29.958333333335759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2">
        <f t="shared" si="11"/>
        <v>42628.22792824074</v>
      </c>
      <c r="T130" s="12">
        <f t="shared" si="12"/>
        <v>42663.22792824074</v>
      </c>
      <c r="U130" s="14">
        <f t="shared" si="13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s="7" t="e">
        <f t="shared" ref="P131:P194" si="15">E131/L131</f>
        <v>#DIV/0!</v>
      </c>
      <c r="Q131" t="str">
        <f t="shared" ref="Q131:Q194" si="16">LEFT(N131,(FIND("/",N131,1)-1))</f>
        <v>film &amp; video</v>
      </c>
      <c r="R131" t="str">
        <f t="shared" ref="R131:R194" si="17">RIGHT(N131,LEN(N131)-FIND("/",N131))</f>
        <v>science fiction</v>
      </c>
      <c r="S131" s="12">
        <f t="shared" ref="S131:S194" si="18">(((J131/60)/60)/24)+DATE(1970,1,1)</f>
        <v>41882.937303240738</v>
      </c>
      <c r="T131" s="12">
        <f t="shared" ref="T131:T194" si="19">(((I131/60)/60)/24)+DATE(1970,1,1)</f>
        <v>41942.937303240738</v>
      </c>
      <c r="U131" s="14">
        <f t="shared" ref="U131:U194" si="20">T131-S131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2">
        <f t="shared" si="18"/>
        <v>41778.915416666663</v>
      </c>
      <c r="T132" s="12">
        <f t="shared" si="19"/>
        <v>41806.844444444447</v>
      </c>
      <c r="U132" s="14">
        <f t="shared" si="20"/>
        <v>27.929027777783631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2">
        <f t="shared" si="18"/>
        <v>42541.837511574078</v>
      </c>
      <c r="T133" s="12">
        <f t="shared" si="19"/>
        <v>42557</v>
      </c>
      <c r="U133" s="14">
        <f t="shared" si="20"/>
        <v>15.162488425921765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8"/>
        <v>41905.812581018516</v>
      </c>
      <c r="T134" s="12">
        <f t="shared" si="19"/>
        <v>41950.854247685187</v>
      </c>
      <c r="U134" s="14">
        <f t="shared" si="20"/>
        <v>45.041666666671517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2">
        <f t="shared" si="18"/>
        <v>42491.80768518518</v>
      </c>
      <c r="T135" s="12">
        <f t="shared" si="19"/>
        <v>42521.729861111111</v>
      </c>
      <c r="U135" s="14">
        <f t="shared" si="20"/>
        <v>29.922175925930787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2">
        <f t="shared" si="18"/>
        <v>42221.909930555557</v>
      </c>
      <c r="T136" s="12">
        <f t="shared" si="19"/>
        <v>42251.708333333328</v>
      </c>
      <c r="U136" s="14">
        <f t="shared" si="20"/>
        <v>29.798402777771116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8"/>
        <v>41788.381909722222</v>
      </c>
      <c r="T137" s="12">
        <f t="shared" si="19"/>
        <v>41821.791666666664</v>
      </c>
      <c r="U137" s="14">
        <f t="shared" si="20"/>
        <v>33.409756944442051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2">
        <f t="shared" si="18"/>
        <v>42096.410115740742</v>
      </c>
      <c r="T138" s="12">
        <f t="shared" si="19"/>
        <v>42140.427777777775</v>
      </c>
      <c r="U138" s="14">
        <f t="shared" si="20"/>
        <v>44.017662037033006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2">
        <f t="shared" si="18"/>
        <v>42239.573993055557</v>
      </c>
      <c r="T139" s="12">
        <f t="shared" si="19"/>
        <v>42289.573993055557</v>
      </c>
      <c r="U139" s="14">
        <f t="shared" si="20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8"/>
        <v>42186.257418981477</v>
      </c>
      <c r="T140" s="12">
        <f t="shared" si="19"/>
        <v>42217.207638888889</v>
      </c>
      <c r="U140" s="14">
        <f t="shared" si="20"/>
        <v>30.950219907412247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8"/>
        <v>42187.920972222222</v>
      </c>
      <c r="T141" s="12">
        <f t="shared" si="19"/>
        <v>42197.920972222222</v>
      </c>
      <c r="U141" s="14">
        <f t="shared" si="20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2">
        <f t="shared" si="18"/>
        <v>42053.198287037041</v>
      </c>
      <c r="T142" s="12">
        <f t="shared" si="19"/>
        <v>42083.15662037037</v>
      </c>
      <c r="U142" s="14">
        <f t="shared" si="20"/>
        <v>29.958333333328483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8"/>
        <v>42110.153043981481</v>
      </c>
      <c r="T143" s="12">
        <f t="shared" si="19"/>
        <v>42155.153043981481</v>
      </c>
      <c r="U143" s="14">
        <f t="shared" si="20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8"/>
        <v>41938.893263888887</v>
      </c>
      <c r="T144" s="12">
        <f t="shared" si="19"/>
        <v>41959.934930555552</v>
      </c>
      <c r="U144" s="14">
        <f t="shared" si="20"/>
        <v>21.041666666664241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2">
        <f t="shared" si="18"/>
        <v>42559.064143518524</v>
      </c>
      <c r="T145" s="12">
        <f t="shared" si="19"/>
        <v>42616.246527777781</v>
      </c>
      <c r="U145" s="14">
        <f t="shared" si="20"/>
        <v>57.182384259256651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8"/>
        <v>42047.762407407412</v>
      </c>
      <c r="T146" s="12">
        <f t="shared" si="19"/>
        <v>42107.72074074074</v>
      </c>
      <c r="U146" s="14">
        <f t="shared" si="20"/>
        <v>59.958333333328483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8"/>
        <v>42200.542268518519</v>
      </c>
      <c r="T147" s="12">
        <f t="shared" si="19"/>
        <v>42227.542268518519</v>
      </c>
      <c r="U147" s="14">
        <f t="shared" si="20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8"/>
        <v>42693.016180555554</v>
      </c>
      <c r="T148" s="12">
        <f t="shared" si="19"/>
        <v>42753.016180555554</v>
      </c>
      <c r="U148" s="14">
        <f t="shared" si="20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2">
        <f t="shared" si="18"/>
        <v>41969.767824074079</v>
      </c>
      <c r="T149" s="12">
        <f t="shared" si="19"/>
        <v>42012.762499999997</v>
      </c>
      <c r="U149" s="14">
        <f t="shared" si="20"/>
        <v>42.994675925918273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8"/>
        <v>42397.281666666662</v>
      </c>
      <c r="T150" s="12">
        <f t="shared" si="19"/>
        <v>42427.281666666662</v>
      </c>
      <c r="U150" s="14">
        <f t="shared" si="20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8"/>
        <v>41968.172106481477</v>
      </c>
      <c r="T151" s="12">
        <f t="shared" si="19"/>
        <v>41998.333333333328</v>
      </c>
      <c r="U151" s="14">
        <f t="shared" si="20"/>
        <v>30.161226851851097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8"/>
        <v>42090.161828703705</v>
      </c>
      <c r="T152" s="12">
        <f t="shared" si="19"/>
        <v>42150.161828703705</v>
      </c>
      <c r="U152" s="14">
        <f t="shared" si="20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8"/>
        <v>42113.550821759258</v>
      </c>
      <c r="T153" s="12">
        <f t="shared" si="19"/>
        <v>42173.550821759258</v>
      </c>
      <c r="U153" s="14">
        <f t="shared" si="20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8"/>
        <v>41875.077546296299</v>
      </c>
      <c r="T154" s="12">
        <f t="shared" si="19"/>
        <v>41905.077546296299</v>
      </c>
      <c r="U154" s="14">
        <f t="shared" si="20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8"/>
        <v>41933.586157407408</v>
      </c>
      <c r="T155" s="12">
        <f t="shared" si="19"/>
        <v>41975.627824074079</v>
      </c>
      <c r="U155" s="14">
        <f t="shared" si="20"/>
        <v>42.041666666671517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8"/>
        <v>42115.547395833331</v>
      </c>
      <c r="T156" s="12">
        <f t="shared" si="19"/>
        <v>42158.547395833331</v>
      </c>
      <c r="U156" s="14">
        <f t="shared" si="20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8"/>
        <v>42168.559432870374</v>
      </c>
      <c r="T157" s="12">
        <f t="shared" si="19"/>
        <v>42208.559432870374</v>
      </c>
      <c r="U157" s="14">
        <f t="shared" si="20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8"/>
        <v>41794.124953703707</v>
      </c>
      <c r="T158" s="12">
        <f t="shared" si="19"/>
        <v>41854.124953703707</v>
      </c>
      <c r="U158" s="14">
        <f t="shared" si="20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8"/>
        <v>42396.911712962959</v>
      </c>
      <c r="T159" s="12">
        <f t="shared" si="19"/>
        <v>42426.911712962959</v>
      </c>
      <c r="U159" s="14">
        <f t="shared" si="20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2">
        <f t="shared" si="18"/>
        <v>41904.07671296296</v>
      </c>
      <c r="T160" s="12">
        <f t="shared" si="19"/>
        <v>41934.07671296296</v>
      </c>
      <c r="U160" s="14">
        <f t="shared" si="20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8"/>
        <v>42514.434548611112</v>
      </c>
      <c r="T161" s="12">
        <f t="shared" si="19"/>
        <v>42554.434548611112</v>
      </c>
      <c r="U161" s="14">
        <f t="shared" si="20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2">
        <f t="shared" si="18"/>
        <v>42171.913090277783</v>
      </c>
      <c r="T162" s="12">
        <f t="shared" si="19"/>
        <v>42231.913090277783</v>
      </c>
      <c r="U162" s="14">
        <f t="shared" si="20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2">
        <f t="shared" si="18"/>
        <v>41792.687442129631</v>
      </c>
      <c r="T163" s="12">
        <f t="shared" si="19"/>
        <v>41822.687442129631</v>
      </c>
      <c r="U163" s="14">
        <f t="shared" si="20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8"/>
        <v>41835.126805555556</v>
      </c>
      <c r="T164" s="12">
        <f t="shared" si="19"/>
        <v>41867.987500000003</v>
      </c>
      <c r="U164" s="14">
        <f t="shared" si="20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2">
        <f t="shared" si="18"/>
        <v>42243.961273148147</v>
      </c>
      <c r="T165" s="12">
        <f t="shared" si="19"/>
        <v>42278</v>
      </c>
      <c r="U165" s="14">
        <f t="shared" si="20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8"/>
        <v>41841.762743055559</v>
      </c>
      <c r="T166" s="12">
        <f t="shared" si="19"/>
        <v>41901.762743055559</v>
      </c>
      <c r="U166" s="14">
        <f t="shared" si="20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2">
        <f t="shared" si="18"/>
        <v>42351.658842592587</v>
      </c>
      <c r="T167" s="12">
        <f t="shared" si="19"/>
        <v>42381.658842592587</v>
      </c>
      <c r="U167" s="14">
        <f t="shared" si="20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8"/>
        <v>42721.075949074075</v>
      </c>
      <c r="T168" s="12">
        <f t="shared" si="19"/>
        <v>42751.075949074075</v>
      </c>
      <c r="U168" s="14">
        <f t="shared" si="20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8"/>
        <v>42160.927488425921</v>
      </c>
      <c r="T169" s="12">
        <f t="shared" si="19"/>
        <v>42220.927488425921</v>
      </c>
      <c r="U169" s="14">
        <f t="shared" si="20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8"/>
        <v>42052.83530092593</v>
      </c>
      <c r="T170" s="12">
        <f t="shared" si="19"/>
        <v>42082.793634259258</v>
      </c>
      <c r="U170" s="14">
        <f t="shared" si="20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2">
        <f t="shared" si="18"/>
        <v>41900.505312499998</v>
      </c>
      <c r="T171" s="12">
        <f t="shared" si="19"/>
        <v>41930.505312499998</v>
      </c>
      <c r="U171" s="14">
        <f t="shared" si="20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8"/>
        <v>42216.977812500001</v>
      </c>
      <c r="T172" s="12">
        <f t="shared" si="19"/>
        <v>42246.227777777778</v>
      </c>
      <c r="U172" s="14">
        <f t="shared" si="20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2">
        <f t="shared" si="18"/>
        <v>42534.180717592593</v>
      </c>
      <c r="T173" s="12">
        <f t="shared" si="19"/>
        <v>42594.180717592593</v>
      </c>
      <c r="U173" s="14">
        <f t="shared" si="20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2">
        <f t="shared" si="18"/>
        <v>42047.394942129627</v>
      </c>
      <c r="T174" s="12">
        <f t="shared" si="19"/>
        <v>42082.353275462956</v>
      </c>
      <c r="U174" s="14">
        <f t="shared" si="20"/>
        <v>34.958333333328483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2">
        <f t="shared" si="18"/>
        <v>42033.573009259257</v>
      </c>
      <c r="T175" s="12">
        <f t="shared" si="19"/>
        <v>42063.573009259257</v>
      </c>
      <c r="U175" s="14">
        <f t="shared" si="20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2">
        <f t="shared" si="18"/>
        <v>42072.758981481486</v>
      </c>
      <c r="T176" s="12">
        <f t="shared" si="19"/>
        <v>42132.758981481486</v>
      </c>
      <c r="U176" s="14">
        <f t="shared" si="20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8"/>
        <v>41855.777905092589</v>
      </c>
      <c r="T177" s="12">
        <f t="shared" si="19"/>
        <v>41880.777905092589</v>
      </c>
      <c r="U177" s="14">
        <f t="shared" si="20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2">
        <f t="shared" si="18"/>
        <v>42191.824062500003</v>
      </c>
      <c r="T178" s="12">
        <f t="shared" si="19"/>
        <v>42221.824062500003</v>
      </c>
      <c r="U178" s="14">
        <f t="shared" si="20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8"/>
        <v>42070.047754629632</v>
      </c>
      <c r="T179" s="12">
        <f t="shared" si="19"/>
        <v>42087.00608796296</v>
      </c>
      <c r="U179" s="14">
        <f t="shared" si="20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2">
        <f t="shared" si="18"/>
        <v>42304.955381944441</v>
      </c>
      <c r="T180" s="12">
        <f t="shared" si="19"/>
        <v>42334.997048611112</v>
      </c>
      <c r="U180" s="14">
        <f t="shared" si="20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8"/>
        <v>42403.080497685187</v>
      </c>
      <c r="T181" s="12">
        <f t="shared" si="19"/>
        <v>42433.080497685187</v>
      </c>
      <c r="U181" s="14">
        <f t="shared" si="20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8"/>
        <v>42067.991238425922</v>
      </c>
      <c r="T182" s="12">
        <f t="shared" si="19"/>
        <v>42107.791666666672</v>
      </c>
      <c r="U182" s="14">
        <f t="shared" si="20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8"/>
        <v>42147.741840277777</v>
      </c>
      <c r="T183" s="12">
        <f t="shared" si="19"/>
        <v>42177.741840277777</v>
      </c>
      <c r="U183" s="14">
        <f t="shared" si="20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2">
        <f t="shared" si="18"/>
        <v>42712.011944444443</v>
      </c>
      <c r="T184" s="12">
        <f t="shared" si="19"/>
        <v>42742.011944444443</v>
      </c>
      <c r="U184" s="14">
        <f t="shared" si="20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8"/>
        <v>41939.810300925928</v>
      </c>
      <c r="T185" s="12">
        <f t="shared" si="19"/>
        <v>41969.851967592593</v>
      </c>
      <c r="U185" s="14">
        <f t="shared" si="20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8"/>
        <v>41825.791226851856</v>
      </c>
      <c r="T186" s="12">
        <f t="shared" si="19"/>
        <v>41883.165972222225</v>
      </c>
      <c r="U186" s="14">
        <f t="shared" si="20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8"/>
        <v>42570.91133101852</v>
      </c>
      <c r="T187" s="12">
        <f t="shared" si="19"/>
        <v>42600.91133101852</v>
      </c>
      <c r="U187" s="14">
        <f t="shared" si="20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2">
        <f t="shared" si="18"/>
        <v>42767.812893518523</v>
      </c>
      <c r="T188" s="12">
        <f t="shared" si="19"/>
        <v>42797.833333333328</v>
      </c>
      <c r="U188" s="14">
        <f t="shared" si="20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8"/>
        <v>42182.234456018516</v>
      </c>
      <c r="T189" s="12">
        <f t="shared" si="19"/>
        <v>42206.290972222225</v>
      </c>
      <c r="U189" s="14">
        <f t="shared" si="20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2">
        <f t="shared" si="18"/>
        <v>41857.18304398148</v>
      </c>
      <c r="T190" s="12">
        <f t="shared" si="19"/>
        <v>41887.18304398148</v>
      </c>
      <c r="U190" s="14">
        <f t="shared" si="20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2">
        <f t="shared" si="18"/>
        <v>42556.690706018519</v>
      </c>
      <c r="T191" s="12">
        <f t="shared" si="19"/>
        <v>42616.690706018519</v>
      </c>
      <c r="U191" s="14">
        <f t="shared" si="20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2">
        <f t="shared" si="18"/>
        <v>42527.650995370372</v>
      </c>
      <c r="T192" s="12">
        <f t="shared" si="19"/>
        <v>42537.650995370372</v>
      </c>
      <c r="U192" s="14">
        <f t="shared" si="20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8"/>
        <v>42239.441412037035</v>
      </c>
      <c r="T193" s="12">
        <f t="shared" si="19"/>
        <v>42279.441412037035</v>
      </c>
      <c r="U193" s="14">
        <f t="shared" si="20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si="18"/>
        <v>41899.792037037041</v>
      </c>
      <c r="T194" s="12">
        <f t="shared" si="19"/>
        <v>41929.792037037041</v>
      </c>
      <c r="U194" s="14">
        <f t="shared" si="20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 s="7" t="e">
        <f t="shared" ref="P195:P258" si="22">E195/L195</f>
        <v>#DIV/0!</v>
      </c>
      <c r="Q195" t="str">
        <f t="shared" ref="Q195:Q258" si="23">LEFT(N195,(FIND("/",N195,1)-1))</f>
        <v>film &amp; video</v>
      </c>
      <c r="R195" t="str">
        <f t="shared" ref="R195:R258" si="24">RIGHT(N195,LEN(N195)-FIND("/",N195))</f>
        <v>drama</v>
      </c>
      <c r="S195" s="12">
        <f t="shared" ref="S195:S258" si="25">(((J195/60)/60)/24)+DATE(1970,1,1)</f>
        <v>41911.934791666667</v>
      </c>
      <c r="T195" s="12">
        <f t="shared" ref="T195:T258" si="26">(((I195/60)/60)/24)+DATE(1970,1,1)</f>
        <v>41971.976458333331</v>
      </c>
      <c r="U195" s="14">
        <f t="shared" ref="U195:U258" si="27"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12">
        <f t="shared" si="25"/>
        <v>42375.996886574074</v>
      </c>
      <c r="T196" s="12">
        <f t="shared" si="26"/>
        <v>42435.996886574074</v>
      </c>
      <c r="U196" s="14">
        <f t="shared" si="27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2">
        <f t="shared" si="25"/>
        <v>42135.67050925926</v>
      </c>
      <c r="T197" s="12">
        <f t="shared" si="26"/>
        <v>42195.67050925926</v>
      </c>
      <c r="U197" s="14">
        <f t="shared" si="27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2">
        <f t="shared" si="25"/>
        <v>42259.542800925927</v>
      </c>
      <c r="T198" s="12">
        <f t="shared" si="26"/>
        <v>42287.875</v>
      </c>
      <c r="U198" s="14">
        <f t="shared" si="27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2">
        <f t="shared" si="25"/>
        <v>42741.848379629635</v>
      </c>
      <c r="T199" s="12">
        <f t="shared" si="26"/>
        <v>42783.875</v>
      </c>
      <c r="U199" s="14">
        <f t="shared" si="27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2">
        <f t="shared" si="25"/>
        <v>41887.383356481485</v>
      </c>
      <c r="T200" s="12">
        <f t="shared" si="26"/>
        <v>41917.383356481485</v>
      </c>
      <c r="U200" s="14">
        <f t="shared" si="27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7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2">
        <f t="shared" si="25"/>
        <v>42584.123865740738</v>
      </c>
      <c r="T201" s="12">
        <f t="shared" si="26"/>
        <v>42614.123865740738</v>
      </c>
      <c r="U201" s="14">
        <f t="shared" si="27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2">
        <f t="shared" si="25"/>
        <v>41867.083368055559</v>
      </c>
      <c r="T202" s="12">
        <f t="shared" si="26"/>
        <v>41897.083368055559</v>
      </c>
      <c r="U202" s="14">
        <f t="shared" si="27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2">
        <f t="shared" si="25"/>
        <v>42023.818622685183</v>
      </c>
      <c r="T203" s="12">
        <f t="shared" si="26"/>
        <v>42043.818622685183</v>
      </c>
      <c r="U203" s="14">
        <f t="shared" si="27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7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2">
        <f t="shared" si="25"/>
        <v>42255.927824074075</v>
      </c>
      <c r="T204" s="12">
        <f t="shared" si="26"/>
        <v>42285.874305555553</v>
      </c>
      <c r="U204" s="14">
        <f t="shared" si="27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2">
        <f t="shared" si="25"/>
        <v>41973.847962962958</v>
      </c>
      <c r="T205" s="12">
        <f t="shared" si="26"/>
        <v>42033.847962962958</v>
      </c>
      <c r="U205" s="14">
        <f t="shared" si="27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2">
        <f t="shared" si="25"/>
        <v>42556.583368055552</v>
      </c>
      <c r="T206" s="12">
        <f t="shared" si="26"/>
        <v>42586.583368055552</v>
      </c>
      <c r="U206" s="14">
        <f t="shared" si="27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2">
        <f t="shared" si="25"/>
        <v>42248.632199074069</v>
      </c>
      <c r="T207" s="12">
        <f t="shared" si="26"/>
        <v>42283.632199074069</v>
      </c>
      <c r="U207" s="14">
        <f t="shared" si="27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7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2">
        <f t="shared" si="25"/>
        <v>42567.004432870366</v>
      </c>
      <c r="T208" s="12">
        <f t="shared" si="26"/>
        <v>42588.004432870366</v>
      </c>
      <c r="U208" s="14">
        <f t="shared" si="27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2">
        <f t="shared" si="25"/>
        <v>41978.197199074071</v>
      </c>
      <c r="T209" s="12">
        <f t="shared" si="26"/>
        <v>42008.197199074071</v>
      </c>
      <c r="U209" s="14">
        <f t="shared" si="27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7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2">
        <f t="shared" si="25"/>
        <v>41959.369988425926</v>
      </c>
      <c r="T210" s="12">
        <f t="shared" si="26"/>
        <v>41989.369988425926</v>
      </c>
      <c r="U210" s="14">
        <f t="shared" si="27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7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2">
        <f t="shared" si="25"/>
        <v>42165.922858796301</v>
      </c>
      <c r="T211" s="12">
        <f t="shared" si="26"/>
        <v>42195.922858796301</v>
      </c>
      <c r="U211" s="14">
        <f t="shared" si="27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2">
        <f t="shared" si="25"/>
        <v>42249.064722222218</v>
      </c>
      <c r="T212" s="12">
        <f t="shared" si="26"/>
        <v>42278.208333333328</v>
      </c>
      <c r="U212" s="14">
        <f t="shared" si="27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2">
        <f t="shared" si="25"/>
        <v>42236.159918981488</v>
      </c>
      <c r="T213" s="12">
        <f t="shared" si="26"/>
        <v>42266.159918981488</v>
      </c>
      <c r="U213" s="14">
        <f t="shared" si="27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12">
        <f t="shared" si="25"/>
        <v>42416.881018518514</v>
      </c>
      <c r="T214" s="12">
        <f t="shared" si="26"/>
        <v>42476.839351851857</v>
      </c>
      <c r="U214" s="14">
        <f t="shared" si="27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12">
        <f t="shared" si="25"/>
        <v>42202.594293981485</v>
      </c>
      <c r="T215" s="12">
        <f t="shared" si="26"/>
        <v>42232.587974537033</v>
      </c>
      <c r="U215" s="14">
        <f t="shared" si="27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12">
        <f t="shared" si="25"/>
        <v>42009.64061342593</v>
      </c>
      <c r="T216" s="12">
        <f t="shared" si="26"/>
        <v>42069.64061342593</v>
      </c>
      <c r="U216" s="14">
        <f t="shared" si="27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2">
        <f t="shared" si="25"/>
        <v>42375.230115740742</v>
      </c>
      <c r="T217" s="12">
        <f t="shared" si="26"/>
        <v>42417.999305555553</v>
      </c>
      <c r="U217" s="14">
        <f t="shared" si="27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2">
        <f t="shared" si="25"/>
        <v>42066.958761574075</v>
      </c>
      <c r="T218" s="12">
        <f t="shared" si="26"/>
        <v>42116.917094907403</v>
      </c>
      <c r="U218" s="14">
        <f t="shared" si="27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2">
        <f t="shared" si="25"/>
        <v>41970.64061342593</v>
      </c>
      <c r="T219" s="12">
        <f t="shared" si="26"/>
        <v>42001.64061342593</v>
      </c>
      <c r="U219" s="14">
        <f t="shared" si="27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2">
        <f t="shared" si="25"/>
        <v>42079.628344907411</v>
      </c>
      <c r="T220" s="12">
        <f t="shared" si="26"/>
        <v>42139.628344907411</v>
      </c>
      <c r="U220" s="14">
        <f t="shared" si="27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2">
        <f t="shared" si="25"/>
        <v>42429.326678240745</v>
      </c>
      <c r="T221" s="12">
        <f t="shared" si="26"/>
        <v>42461.290972222225</v>
      </c>
      <c r="U221" s="14">
        <f t="shared" si="27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2">
        <f t="shared" si="25"/>
        <v>42195.643865740742</v>
      </c>
      <c r="T222" s="12">
        <f t="shared" si="26"/>
        <v>42236.837499999994</v>
      </c>
      <c r="U222" s="14">
        <f t="shared" si="27"/>
        <v>41.193634259252576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7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2">
        <f t="shared" si="25"/>
        <v>42031.837546296301</v>
      </c>
      <c r="T223" s="12">
        <f t="shared" si="26"/>
        <v>42091.79587962963</v>
      </c>
      <c r="U223" s="14">
        <f t="shared" si="27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12">
        <f t="shared" si="25"/>
        <v>42031.769884259258</v>
      </c>
      <c r="T224" s="12">
        <f t="shared" si="26"/>
        <v>42090.110416666663</v>
      </c>
      <c r="U224" s="14">
        <f t="shared" si="27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7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2">
        <f t="shared" si="25"/>
        <v>42482.048032407409</v>
      </c>
      <c r="T225" s="12">
        <f t="shared" si="26"/>
        <v>42512.045138888891</v>
      </c>
      <c r="U225" s="14">
        <f t="shared" si="27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7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2">
        <f t="shared" si="25"/>
        <v>42135.235254629632</v>
      </c>
      <c r="T226" s="12">
        <f t="shared" si="26"/>
        <v>42195.235254629632</v>
      </c>
      <c r="U226" s="14">
        <f t="shared" si="27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2">
        <f t="shared" si="25"/>
        <v>42438.961273148147</v>
      </c>
      <c r="T227" s="12">
        <f t="shared" si="26"/>
        <v>42468.919606481482</v>
      </c>
      <c r="U227" s="14">
        <f t="shared" si="27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2">
        <f t="shared" si="25"/>
        <v>42106.666018518517</v>
      </c>
      <c r="T228" s="12">
        <f t="shared" si="26"/>
        <v>42155.395138888889</v>
      </c>
      <c r="U228" s="14">
        <f t="shared" si="27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7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2">
        <f t="shared" si="25"/>
        <v>42164.893993055557</v>
      </c>
      <c r="T229" s="12">
        <f t="shared" si="26"/>
        <v>42194.893993055557</v>
      </c>
      <c r="U229" s="14">
        <f t="shared" si="27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7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2">
        <f t="shared" si="25"/>
        <v>42096.686400462961</v>
      </c>
      <c r="T230" s="12">
        <f t="shared" si="26"/>
        <v>42156.686400462961</v>
      </c>
      <c r="U230" s="14">
        <f t="shared" si="27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7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2">
        <f t="shared" si="25"/>
        <v>42383.933993055558</v>
      </c>
      <c r="T231" s="12">
        <f t="shared" si="26"/>
        <v>42413.933993055558</v>
      </c>
      <c r="U231" s="14">
        <f t="shared" si="27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12">
        <f t="shared" si="25"/>
        <v>42129.777210648142</v>
      </c>
      <c r="T232" s="12">
        <f t="shared" si="26"/>
        <v>42159.777210648142</v>
      </c>
      <c r="U232" s="14">
        <f t="shared" si="27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7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2">
        <f t="shared" si="25"/>
        <v>42341.958923611113</v>
      </c>
      <c r="T233" s="12">
        <f t="shared" si="26"/>
        <v>42371.958923611113</v>
      </c>
      <c r="U233" s="14">
        <f t="shared" si="27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2">
        <f t="shared" si="25"/>
        <v>42032.82576388889</v>
      </c>
      <c r="T234" s="12">
        <f t="shared" si="26"/>
        <v>42062.82576388889</v>
      </c>
      <c r="U234" s="14">
        <f t="shared" si="27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7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2">
        <f t="shared" si="25"/>
        <v>42612.911712962959</v>
      </c>
      <c r="T235" s="12">
        <f t="shared" si="26"/>
        <v>42642.911712962959</v>
      </c>
      <c r="U235" s="14">
        <f t="shared" si="27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2">
        <f t="shared" si="25"/>
        <v>42136.035405092596</v>
      </c>
      <c r="T236" s="12">
        <f t="shared" si="26"/>
        <v>42176.035405092596</v>
      </c>
      <c r="U236" s="14">
        <f t="shared" si="27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2">
        <f t="shared" si="25"/>
        <v>42164.908530092594</v>
      </c>
      <c r="T237" s="12">
        <f t="shared" si="26"/>
        <v>42194.908530092594</v>
      </c>
      <c r="U237" s="14">
        <f t="shared" si="27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7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2">
        <f t="shared" si="25"/>
        <v>42321.08447916666</v>
      </c>
      <c r="T238" s="12">
        <f t="shared" si="26"/>
        <v>42374</v>
      </c>
      <c r="U238" s="14">
        <f t="shared" si="27"/>
        <v>52.915520833339542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12">
        <f t="shared" si="25"/>
        <v>42377.577187499999</v>
      </c>
      <c r="T239" s="12">
        <f t="shared" si="26"/>
        <v>42437.577187499999</v>
      </c>
      <c r="U239" s="14">
        <f t="shared" si="27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7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2">
        <f t="shared" si="25"/>
        <v>42713.962499999994</v>
      </c>
      <c r="T240" s="12">
        <f t="shared" si="26"/>
        <v>42734.375</v>
      </c>
      <c r="U240" s="14">
        <f t="shared" si="27"/>
        <v>20.412500000005821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12">
        <f t="shared" si="25"/>
        <v>42297.110300925924</v>
      </c>
      <c r="T241" s="12">
        <f t="shared" si="26"/>
        <v>42316.5</v>
      </c>
      <c r="U241" s="14">
        <f t="shared" si="27"/>
        <v>19.389699074075907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2">
        <f t="shared" si="25"/>
        <v>41354.708460648151</v>
      </c>
      <c r="T242" s="12">
        <f t="shared" si="26"/>
        <v>41399.708460648151</v>
      </c>
      <c r="U242" s="14">
        <f t="shared" si="27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2">
        <f t="shared" si="25"/>
        <v>41949.697962962964</v>
      </c>
      <c r="T243" s="12">
        <f t="shared" si="26"/>
        <v>41994.697962962964</v>
      </c>
      <c r="U243" s="14">
        <f t="shared" si="27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2">
        <f t="shared" si="25"/>
        <v>40862.492939814816</v>
      </c>
      <c r="T244" s="12">
        <f t="shared" si="26"/>
        <v>40897.492939814816</v>
      </c>
      <c r="U244" s="14">
        <f t="shared" si="27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2">
        <f t="shared" si="25"/>
        <v>41662.047500000001</v>
      </c>
      <c r="T245" s="12">
        <f t="shared" si="26"/>
        <v>41692.047500000001</v>
      </c>
      <c r="U245" s="14">
        <f t="shared" si="27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2">
        <f t="shared" si="25"/>
        <v>40213.323599537034</v>
      </c>
      <c r="T246" s="12">
        <f t="shared" si="26"/>
        <v>40253.29583333333</v>
      </c>
      <c r="U246" s="14">
        <f t="shared" si="27"/>
        <v>39.972233796295768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2">
        <f t="shared" si="25"/>
        <v>41107.053067129629</v>
      </c>
      <c r="T247" s="12">
        <f t="shared" si="26"/>
        <v>41137.053067129629</v>
      </c>
      <c r="U247" s="14">
        <f t="shared" si="27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2">
        <f t="shared" si="25"/>
        <v>40480.363483796296</v>
      </c>
      <c r="T248" s="12">
        <f t="shared" si="26"/>
        <v>40530.405150462961</v>
      </c>
      <c r="U248" s="14">
        <f t="shared" si="27"/>
        <v>50.041666666664241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2">
        <f t="shared" si="25"/>
        <v>40430.604328703703</v>
      </c>
      <c r="T249" s="12">
        <f t="shared" si="26"/>
        <v>40467.152083333334</v>
      </c>
      <c r="U249" s="14">
        <f t="shared" si="27"/>
        <v>36.547754629631527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2">
        <f t="shared" si="25"/>
        <v>40870.774409722224</v>
      </c>
      <c r="T250" s="12">
        <f t="shared" si="26"/>
        <v>40915.774409722224</v>
      </c>
      <c r="U250" s="14">
        <f t="shared" si="27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2">
        <f t="shared" si="25"/>
        <v>40332.923842592594</v>
      </c>
      <c r="T251" s="12">
        <f t="shared" si="26"/>
        <v>40412.736111111109</v>
      </c>
      <c r="U251" s="14">
        <f t="shared" si="27"/>
        <v>79.812268518515339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2">
        <f t="shared" si="25"/>
        <v>41401.565868055557</v>
      </c>
      <c r="T252" s="12">
        <f t="shared" si="26"/>
        <v>41431.565868055557</v>
      </c>
      <c r="U252" s="14">
        <f t="shared" si="27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2">
        <f t="shared" si="25"/>
        <v>41013.787569444445</v>
      </c>
      <c r="T253" s="12">
        <f t="shared" si="26"/>
        <v>41045.791666666664</v>
      </c>
      <c r="U253" s="14">
        <f t="shared" si="27"/>
        <v>32.004097222219571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2">
        <f t="shared" si="25"/>
        <v>40266.662708333337</v>
      </c>
      <c r="T254" s="12">
        <f t="shared" si="26"/>
        <v>40330.165972222225</v>
      </c>
      <c r="U254" s="14">
        <f t="shared" si="27"/>
        <v>63.503263888887886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2">
        <f t="shared" si="25"/>
        <v>40924.650868055556</v>
      </c>
      <c r="T255" s="12">
        <f t="shared" si="26"/>
        <v>40954.650868055556</v>
      </c>
      <c r="U255" s="14">
        <f t="shared" si="27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2">
        <f t="shared" si="25"/>
        <v>42263.952662037031</v>
      </c>
      <c r="T256" s="12">
        <f t="shared" si="26"/>
        <v>42294.083333333328</v>
      </c>
      <c r="U256" s="14">
        <f t="shared" si="27"/>
        <v>30.130671296297805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2">
        <f t="shared" si="25"/>
        <v>40588.526412037041</v>
      </c>
      <c r="T257" s="12">
        <f t="shared" si="26"/>
        <v>40618.48474537037</v>
      </c>
      <c r="U257" s="14">
        <f t="shared" si="27"/>
        <v>29.958333333328483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 s="7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2">
        <f t="shared" si="25"/>
        <v>41319.769293981481</v>
      </c>
      <c r="T258" s="12">
        <f t="shared" si="26"/>
        <v>41349.769293981481</v>
      </c>
      <c r="U258" s="14">
        <f t="shared" si="27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</f>
        <v>1.0672648571428571</v>
      </c>
      <c r="P259" s="7">
        <f t="shared" ref="P259:P322" si="29">E259/L259</f>
        <v>66.70405357142856</v>
      </c>
      <c r="Q259" t="str">
        <f t="shared" ref="Q259:Q322" si="30">LEFT(N259,(FIND("/",N259,1)-1))</f>
        <v>film &amp; video</v>
      </c>
      <c r="R259" t="str">
        <f t="shared" ref="R259:R322" si="31">RIGHT(N259,LEN(N259)-FIND("/",N259))</f>
        <v>documentary</v>
      </c>
      <c r="S259" s="12">
        <f t="shared" ref="S259:S322" si="32">(((J259/60)/60)/24)+DATE(1970,1,1)</f>
        <v>42479.626875000002</v>
      </c>
      <c r="T259" s="12">
        <f t="shared" ref="T259:T322" si="33">(((I259/60)/60)/24)+DATE(1970,1,1)</f>
        <v>42509.626875000002</v>
      </c>
      <c r="U259" s="14">
        <f t="shared" ref="U259:U322" si="34">T259-S259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2">
        <f t="shared" si="32"/>
        <v>40682.051689814813</v>
      </c>
      <c r="T260" s="12">
        <f t="shared" si="33"/>
        <v>40712.051689814813</v>
      </c>
      <c r="U260" s="14">
        <f t="shared" si="34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2">
        <f t="shared" si="32"/>
        <v>42072.738067129627</v>
      </c>
      <c r="T261" s="12">
        <f t="shared" si="33"/>
        <v>42102.738067129627</v>
      </c>
      <c r="U261" s="14">
        <f t="shared" si="34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2">
        <f t="shared" si="32"/>
        <v>40330.755543981482</v>
      </c>
      <c r="T262" s="12">
        <f t="shared" si="33"/>
        <v>40376.415972222225</v>
      </c>
      <c r="U262" s="14">
        <f t="shared" si="34"/>
        <v>45.660428240742476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2">
        <f t="shared" si="32"/>
        <v>41017.885462962964</v>
      </c>
      <c r="T263" s="12">
        <f t="shared" si="33"/>
        <v>41067.621527777781</v>
      </c>
      <c r="U263" s="14">
        <f t="shared" si="34"/>
        <v>49.736064814816928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2">
        <f t="shared" si="32"/>
        <v>40555.24800925926</v>
      </c>
      <c r="T264" s="12">
        <f t="shared" si="33"/>
        <v>40600.24800925926</v>
      </c>
      <c r="U264" s="14">
        <f t="shared" si="3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2">
        <f t="shared" si="32"/>
        <v>41149.954791666663</v>
      </c>
      <c r="T265" s="12">
        <f t="shared" si="33"/>
        <v>41179.954791666663</v>
      </c>
      <c r="U265" s="14">
        <f t="shared" si="3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2">
        <f t="shared" si="32"/>
        <v>41010.620312500003</v>
      </c>
      <c r="T266" s="12">
        <f t="shared" si="33"/>
        <v>41040.620312500003</v>
      </c>
      <c r="U266" s="14">
        <f t="shared" si="34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2">
        <f t="shared" si="32"/>
        <v>40267.245717592588</v>
      </c>
      <c r="T267" s="12">
        <f t="shared" si="33"/>
        <v>40308.844444444447</v>
      </c>
      <c r="U267" s="14">
        <f t="shared" si="34"/>
        <v>41.598726851858373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2">
        <f t="shared" si="32"/>
        <v>40205.174849537041</v>
      </c>
      <c r="T268" s="12">
        <f t="shared" si="33"/>
        <v>40291.160416666666</v>
      </c>
      <c r="U268" s="14">
        <f t="shared" si="34"/>
        <v>85.985567129624542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2">
        <f t="shared" si="32"/>
        <v>41785.452534722222</v>
      </c>
      <c r="T269" s="12">
        <f t="shared" si="33"/>
        <v>41815.452534722222</v>
      </c>
      <c r="U269" s="14">
        <f t="shared" si="3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2">
        <f t="shared" si="32"/>
        <v>40809.15252314815</v>
      </c>
      <c r="T270" s="12">
        <f t="shared" si="33"/>
        <v>40854.194189814814</v>
      </c>
      <c r="U270" s="14">
        <f t="shared" si="34"/>
        <v>45.041666666664241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2">
        <f t="shared" si="32"/>
        <v>42758.197013888886</v>
      </c>
      <c r="T271" s="12">
        <f t="shared" si="33"/>
        <v>42788.197013888886</v>
      </c>
      <c r="U271" s="14">
        <f t="shared" si="34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2">
        <f t="shared" si="32"/>
        <v>40637.866550925923</v>
      </c>
      <c r="T272" s="12">
        <f t="shared" si="33"/>
        <v>40688.166666666664</v>
      </c>
      <c r="U272" s="14">
        <f t="shared" si="34"/>
        <v>50.300115740741603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2">
        <f t="shared" si="32"/>
        <v>41612.10024305556</v>
      </c>
      <c r="T273" s="12">
        <f t="shared" si="33"/>
        <v>41641.333333333336</v>
      </c>
      <c r="U273" s="14">
        <f t="shared" si="34"/>
        <v>29.233090277775773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2">
        <f t="shared" si="32"/>
        <v>40235.900358796294</v>
      </c>
      <c r="T274" s="12">
        <f t="shared" si="33"/>
        <v>40296.78402777778</v>
      </c>
      <c r="U274" s="14">
        <f t="shared" si="34"/>
        <v>60.883668981485243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2">
        <f t="shared" si="32"/>
        <v>40697.498449074075</v>
      </c>
      <c r="T275" s="12">
        <f t="shared" si="33"/>
        <v>40727.498449074075</v>
      </c>
      <c r="U275" s="14">
        <f t="shared" si="3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2">
        <f t="shared" si="32"/>
        <v>40969.912372685183</v>
      </c>
      <c r="T276" s="12">
        <f t="shared" si="33"/>
        <v>41004.290972222225</v>
      </c>
      <c r="U276" s="14">
        <f t="shared" si="34"/>
        <v>34.378599537041737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2">
        <f t="shared" si="32"/>
        <v>41193.032013888893</v>
      </c>
      <c r="T277" s="12">
        <f t="shared" si="33"/>
        <v>41223.073680555557</v>
      </c>
      <c r="U277" s="14">
        <f t="shared" si="34"/>
        <v>30.041666666664241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2">
        <f t="shared" si="32"/>
        <v>40967.081874999996</v>
      </c>
      <c r="T278" s="12">
        <f t="shared" si="33"/>
        <v>41027.040208333332</v>
      </c>
      <c r="U278" s="14">
        <f t="shared" si="34"/>
        <v>59.958333333335759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2">
        <f t="shared" si="32"/>
        <v>42117.891423611116</v>
      </c>
      <c r="T279" s="12">
        <f t="shared" si="33"/>
        <v>42147.891423611116</v>
      </c>
      <c r="U279" s="14">
        <f t="shared" si="3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2">
        <f t="shared" si="32"/>
        <v>41164.040960648148</v>
      </c>
      <c r="T280" s="12">
        <f t="shared" si="33"/>
        <v>41194.040960648148</v>
      </c>
      <c r="U280" s="14">
        <f t="shared" si="3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2">
        <f t="shared" si="32"/>
        <v>42759.244166666671</v>
      </c>
      <c r="T281" s="12">
        <f t="shared" si="33"/>
        <v>42793.084027777775</v>
      </c>
      <c r="U281" s="14">
        <f t="shared" si="34"/>
        <v>33.839861111104256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2">
        <f t="shared" si="32"/>
        <v>41744.590682870366</v>
      </c>
      <c r="T282" s="12">
        <f t="shared" si="33"/>
        <v>41789.590682870366</v>
      </c>
      <c r="U282" s="14">
        <f t="shared" si="3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2">
        <f t="shared" si="32"/>
        <v>39950.163344907407</v>
      </c>
      <c r="T283" s="12">
        <f t="shared" si="33"/>
        <v>40035.80972222222</v>
      </c>
      <c r="U283" s="14">
        <f t="shared" si="34"/>
        <v>85.646377314813435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2">
        <f t="shared" si="32"/>
        <v>40194.920046296298</v>
      </c>
      <c r="T284" s="12">
        <f t="shared" si="33"/>
        <v>40231.916666666664</v>
      </c>
      <c r="U284" s="14">
        <f t="shared" si="34"/>
        <v>36.996620370366145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2">
        <f t="shared" si="32"/>
        <v>40675.71</v>
      </c>
      <c r="T285" s="12">
        <f t="shared" si="33"/>
        <v>40695.207638888889</v>
      </c>
      <c r="U285" s="14">
        <f t="shared" si="34"/>
        <v>19.497638888889924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2">
        <f t="shared" si="32"/>
        <v>40904.738194444442</v>
      </c>
      <c r="T286" s="12">
        <f t="shared" si="33"/>
        <v>40929.738194444442</v>
      </c>
      <c r="U286" s="14">
        <f t="shared" si="3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2">
        <f t="shared" si="32"/>
        <v>41506.756111111114</v>
      </c>
      <c r="T287" s="12">
        <f t="shared" si="33"/>
        <v>41536.756111111114</v>
      </c>
      <c r="U287" s="14">
        <f t="shared" si="3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2">
        <f t="shared" si="32"/>
        <v>41313.816249999996</v>
      </c>
      <c r="T288" s="12">
        <f t="shared" si="33"/>
        <v>41358.774583333332</v>
      </c>
      <c r="U288" s="14">
        <f t="shared" si="34"/>
        <v>44.958333333335759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2">
        <f t="shared" si="32"/>
        <v>41184.277986111112</v>
      </c>
      <c r="T289" s="12">
        <f t="shared" si="33"/>
        <v>41215.166666666664</v>
      </c>
      <c r="U289" s="14">
        <f t="shared" si="34"/>
        <v>30.888680555552128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2">
        <f t="shared" si="32"/>
        <v>41051.168900462959</v>
      </c>
      <c r="T290" s="12">
        <f t="shared" si="33"/>
        <v>41086.168900462959</v>
      </c>
      <c r="U290" s="14">
        <f t="shared" si="3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2">
        <f t="shared" si="32"/>
        <v>41550.456412037034</v>
      </c>
      <c r="T291" s="12">
        <f t="shared" si="33"/>
        <v>41580.456412037034</v>
      </c>
      <c r="U291" s="14">
        <f t="shared" si="3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2">
        <f t="shared" si="32"/>
        <v>40526.36917824074</v>
      </c>
      <c r="T292" s="12">
        <f t="shared" si="33"/>
        <v>40576.332638888889</v>
      </c>
      <c r="U292" s="14">
        <f t="shared" si="34"/>
        <v>49.963460648148612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2">
        <f t="shared" si="32"/>
        <v>41376.769050925926</v>
      </c>
      <c r="T293" s="12">
        <f t="shared" si="33"/>
        <v>41395.000694444447</v>
      </c>
      <c r="U293" s="14">
        <f t="shared" si="34"/>
        <v>18.231643518520286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2">
        <f t="shared" si="32"/>
        <v>40812.803229166668</v>
      </c>
      <c r="T294" s="12">
        <f t="shared" si="33"/>
        <v>40845.165972222225</v>
      </c>
      <c r="U294" s="14">
        <f t="shared" si="34"/>
        <v>32.362743055557075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2">
        <f t="shared" si="32"/>
        <v>41719.667986111112</v>
      </c>
      <c r="T295" s="12">
        <f t="shared" si="33"/>
        <v>41749.667986111112</v>
      </c>
      <c r="U295" s="14">
        <f t="shared" si="34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2">
        <f t="shared" si="32"/>
        <v>40343.084421296298</v>
      </c>
      <c r="T296" s="12">
        <f t="shared" si="33"/>
        <v>40378.666666666664</v>
      </c>
      <c r="U296" s="14">
        <f t="shared" si="34"/>
        <v>35.582245370365854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2">
        <f t="shared" si="32"/>
        <v>41519.004733796297</v>
      </c>
      <c r="T297" s="12">
        <f t="shared" si="33"/>
        <v>41579</v>
      </c>
      <c r="U297" s="14">
        <f t="shared" si="34"/>
        <v>59.995266203703068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2">
        <f t="shared" si="32"/>
        <v>41134.475497685184</v>
      </c>
      <c r="T298" s="12">
        <f t="shared" si="33"/>
        <v>41159.475497685184</v>
      </c>
      <c r="U298" s="14">
        <f t="shared" si="3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2">
        <f t="shared" si="32"/>
        <v>42089.72802083334</v>
      </c>
      <c r="T299" s="12">
        <f t="shared" si="33"/>
        <v>42125.165972222225</v>
      </c>
      <c r="U299" s="14">
        <f t="shared" si="34"/>
        <v>35.437951388885267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2">
        <f t="shared" si="32"/>
        <v>41709.463518518518</v>
      </c>
      <c r="T300" s="12">
        <f t="shared" si="33"/>
        <v>41768.875</v>
      </c>
      <c r="U300" s="14">
        <f t="shared" si="34"/>
        <v>59.411481481482042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2">
        <f t="shared" si="32"/>
        <v>40469.225231481483</v>
      </c>
      <c r="T301" s="12">
        <f t="shared" si="33"/>
        <v>40499.266898148147</v>
      </c>
      <c r="U301" s="14">
        <f t="shared" si="34"/>
        <v>30.041666666664241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2">
        <f t="shared" si="32"/>
        <v>40626.959930555553</v>
      </c>
      <c r="T302" s="12">
        <f t="shared" si="33"/>
        <v>40657.959930555553</v>
      </c>
      <c r="U302" s="14">
        <f t="shared" si="3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2">
        <f t="shared" si="32"/>
        <v>41312.737673611111</v>
      </c>
      <c r="T303" s="12">
        <f t="shared" si="33"/>
        <v>41352.696006944447</v>
      </c>
      <c r="U303" s="14">
        <f t="shared" si="34"/>
        <v>39.958333333335759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2">
        <f t="shared" si="32"/>
        <v>40933.856921296298</v>
      </c>
      <c r="T304" s="12">
        <f t="shared" si="33"/>
        <v>40963.856921296298</v>
      </c>
      <c r="U304" s="14">
        <f t="shared" si="3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2">
        <f t="shared" si="32"/>
        <v>41032.071134259262</v>
      </c>
      <c r="T305" s="12">
        <f t="shared" si="33"/>
        <v>41062.071134259262</v>
      </c>
      <c r="U305" s="14">
        <f t="shared" si="3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2">
        <f t="shared" si="32"/>
        <v>41114.094872685186</v>
      </c>
      <c r="T306" s="12">
        <f t="shared" si="33"/>
        <v>41153.083333333336</v>
      </c>
      <c r="U306" s="14">
        <f t="shared" si="34"/>
        <v>38.988460648150067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2">
        <f t="shared" si="32"/>
        <v>40948.630196759259</v>
      </c>
      <c r="T307" s="12">
        <f t="shared" si="33"/>
        <v>40978.630196759259</v>
      </c>
      <c r="U307" s="14">
        <f t="shared" si="3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2">
        <f t="shared" si="32"/>
        <v>41333.837187500001</v>
      </c>
      <c r="T308" s="12">
        <f t="shared" si="33"/>
        <v>41353.795520833337</v>
      </c>
      <c r="U308" s="14">
        <f t="shared" si="34"/>
        <v>19.958333333335759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2">
        <f t="shared" si="32"/>
        <v>41282.944456018515</v>
      </c>
      <c r="T309" s="12">
        <f t="shared" si="33"/>
        <v>41312.944456018515</v>
      </c>
      <c r="U309" s="14">
        <f t="shared" si="3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2">
        <f t="shared" si="32"/>
        <v>40567.694560185184</v>
      </c>
      <c r="T310" s="12">
        <f t="shared" si="33"/>
        <v>40612.694560185184</v>
      </c>
      <c r="U310" s="14">
        <f t="shared" si="3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2">
        <f t="shared" si="32"/>
        <v>41134.751550925925</v>
      </c>
      <c r="T311" s="12">
        <f t="shared" si="33"/>
        <v>41155.751550925925</v>
      </c>
      <c r="U311" s="14">
        <f t="shared" si="3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2">
        <f t="shared" si="32"/>
        <v>40821.183136574073</v>
      </c>
      <c r="T312" s="12">
        <f t="shared" si="33"/>
        <v>40836.083333333336</v>
      </c>
      <c r="U312" s="14">
        <f t="shared" si="34"/>
        <v>14.900196759263054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2">
        <f t="shared" si="32"/>
        <v>40868.219814814816</v>
      </c>
      <c r="T313" s="12">
        <f t="shared" si="33"/>
        <v>40909.332638888889</v>
      </c>
      <c r="U313" s="14">
        <f t="shared" si="34"/>
        <v>41.112824074072705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2">
        <f t="shared" si="32"/>
        <v>41348.877685185187</v>
      </c>
      <c r="T314" s="12">
        <f t="shared" si="33"/>
        <v>41378.877685185187</v>
      </c>
      <c r="U314" s="14">
        <f t="shared" si="34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2">
        <f t="shared" si="32"/>
        <v>40357.227939814817</v>
      </c>
      <c r="T315" s="12">
        <f t="shared" si="33"/>
        <v>40401.665972222225</v>
      </c>
      <c r="U315" s="14">
        <f t="shared" si="34"/>
        <v>44.438032407408173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2">
        <f t="shared" si="32"/>
        <v>41304.833194444444</v>
      </c>
      <c r="T316" s="12">
        <f t="shared" si="33"/>
        <v>41334.833194444444</v>
      </c>
      <c r="U316" s="14">
        <f t="shared" si="3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2">
        <f t="shared" si="32"/>
        <v>41113.77238425926</v>
      </c>
      <c r="T317" s="12">
        <f t="shared" si="33"/>
        <v>41143.77238425926</v>
      </c>
      <c r="U317" s="14">
        <f t="shared" si="3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2">
        <f t="shared" si="32"/>
        <v>41950.923576388886</v>
      </c>
      <c r="T318" s="12">
        <f t="shared" si="33"/>
        <v>41984.207638888889</v>
      </c>
      <c r="U318" s="14">
        <f t="shared" si="34"/>
        <v>33.284062500002619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2">
        <f t="shared" si="32"/>
        <v>41589.676886574074</v>
      </c>
      <c r="T319" s="12">
        <f t="shared" si="33"/>
        <v>41619.676886574074</v>
      </c>
      <c r="U319" s="14">
        <f t="shared" si="3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2">
        <f t="shared" si="32"/>
        <v>41330.038784722223</v>
      </c>
      <c r="T320" s="12">
        <f t="shared" si="33"/>
        <v>41359.997118055559</v>
      </c>
      <c r="U320" s="14">
        <f t="shared" si="34"/>
        <v>29.958333333335759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2">
        <f t="shared" si="32"/>
        <v>40123.83829861111</v>
      </c>
      <c r="T321" s="12">
        <f t="shared" si="33"/>
        <v>40211.332638888889</v>
      </c>
      <c r="U321" s="14">
        <f t="shared" si="34"/>
        <v>87.494340277778974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1.0658000000000001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2">
        <f t="shared" si="32"/>
        <v>42331.551307870366</v>
      </c>
      <c r="T322" s="12">
        <f t="shared" si="33"/>
        <v>42360.958333333328</v>
      </c>
      <c r="U322" s="14">
        <f t="shared" si="34"/>
        <v>29.407025462962338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 s="7">
        <f t="shared" ref="P323:P386" si="36">E323/L323</f>
        <v>106.62314540059347</v>
      </c>
      <c r="Q323" t="str">
        <f t="shared" ref="Q323:Q386" si="37">LEFT(N323,(FIND("/",N323,1)-1))</f>
        <v>film &amp; video</v>
      </c>
      <c r="R323" t="str">
        <f t="shared" ref="R323:R386" si="38">RIGHT(N323,LEN(N323)-FIND("/",N323))</f>
        <v>documentary</v>
      </c>
      <c r="S323" s="12">
        <f t="shared" ref="S323:S386" si="39">(((J323/60)/60)/24)+DATE(1970,1,1)</f>
        <v>42647.446597222224</v>
      </c>
      <c r="T323" s="12">
        <f t="shared" ref="T323:T386" si="40">(((I323/60)/60)/24)+DATE(1970,1,1)</f>
        <v>42682.488263888896</v>
      </c>
      <c r="U323" s="14">
        <f t="shared" ref="U323:U386" si="41">T323-S323</f>
        <v>35.041666666671517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2">
        <f t="shared" si="39"/>
        <v>42473.57</v>
      </c>
      <c r="T324" s="12">
        <f t="shared" si="40"/>
        <v>42503.57</v>
      </c>
      <c r="U324" s="14">
        <f t="shared" si="41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2">
        <f t="shared" si="39"/>
        <v>42697.32136574074</v>
      </c>
      <c r="T325" s="12">
        <f t="shared" si="40"/>
        <v>42725.332638888889</v>
      </c>
      <c r="U325" s="14">
        <f t="shared" si="41"/>
        <v>28.011273148149485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2">
        <f t="shared" si="39"/>
        <v>42184.626250000001</v>
      </c>
      <c r="T326" s="12">
        <f t="shared" si="40"/>
        <v>42217.626250000001</v>
      </c>
      <c r="U326" s="14">
        <f t="shared" si="41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2">
        <f t="shared" si="39"/>
        <v>42689.187881944439</v>
      </c>
      <c r="T327" s="12">
        <f t="shared" si="40"/>
        <v>42724.187881944439</v>
      </c>
      <c r="U327" s="14">
        <f t="shared" si="41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2">
        <f t="shared" si="39"/>
        <v>42775.314884259264</v>
      </c>
      <c r="T328" s="12">
        <f t="shared" si="40"/>
        <v>42808.956250000003</v>
      </c>
      <c r="U328" s="14">
        <f t="shared" si="41"/>
        <v>33.641365740739275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2">
        <f t="shared" si="39"/>
        <v>42058.235289351855</v>
      </c>
      <c r="T329" s="12">
        <f t="shared" si="40"/>
        <v>42085.333333333328</v>
      </c>
      <c r="U329" s="14">
        <f t="shared" si="41"/>
        <v>27.098043981473893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2">
        <f t="shared" si="39"/>
        <v>42278.946620370371</v>
      </c>
      <c r="T330" s="12">
        <f t="shared" si="40"/>
        <v>42309.166666666672</v>
      </c>
      <c r="U330" s="14">
        <f t="shared" si="41"/>
        <v>30.220046296301007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2">
        <f t="shared" si="39"/>
        <v>42291.46674768519</v>
      </c>
      <c r="T331" s="12">
        <f t="shared" si="40"/>
        <v>42315.166666666672</v>
      </c>
      <c r="U331" s="14">
        <f t="shared" si="41"/>
        <v>23.69991898148146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2">
        <f t="shared" si="39"/>
        <v>41379.515775462962</v>
      </c>
      <c r="T332" s="12">
        <f t="shared" si="40"/>
        <v>41411.165972222225</v>
      </c>
      <c r="U332" s="14">
        <f t="shared" si="41"/>
        <v>31.650196759263054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2">
        <f t="shared" si="39"/>
        <v>42507.581412037034</v>
      </c>
      <c r="T333" s="12">
        <f t="shared" si="40"/>
        <v>42538.581412037034</v>
      </c>
      <c r="U333" s="14">
        <f t="shared" si="41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2">
        <f t="shared" si="39"/>
        <v>42263.680289351847</v>
      </c>
      <c r="T334" s="12">
        <f t="shared" si="40"/>
        <v>42305.333333333328</v>
      </c>
      <c r="U334" s="14">
        <f t="shared" si="41"/>
        <v>41.65304398148146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2">
        <f t="shared" si="39"/>
        <v>42437.636469907404</v>
      </c>
      <c r="T335" s="12">
        <f t="shared" si="40"/>
        <v>42467.59480324074</v>
      </c>
      <c r="U335" s="14">
        <f t="shared" si="41"/>
        <v>29.958333333335759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2">
        <f t="shared" si="39"/>
        <v>42101.682372685187</v>
      </c>
      <c r="T336" s="12">
        <f t="shared" si="40"/>
        <v>42139.791666666672</v>
      </c>
      <c r="U336" s="14">
        <f t="shared" si="41"/>
        <v>38.10929398148437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2">
        <f t="shared" si="39"/>
        <v>42101.737442129626</v>
      </c>
      <c r="T337" s="12">
        <f t="shared" si="40"/>
        <v>42132.916666666672</v>
      </c>
      <c r="U337" s="14">
        <f t="shared" si="41"/>
        <v>31.179224537045229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2">
        <f t="shared" si="39"/>
        <v>42291.596273148149</v>
      </c>
      <c r="T338" s="12">
        <f t="shared" si="40"/>
        <v>42321.637939814813</v>
      </c>
      <c r="U338" s="14">
        <f t="shared" si="41"/>
        <v>30.041666666664241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2">
        <f t="shared" si="39"/>
        <v>42047.128564814819</v>
      </c>
      <c r="T339" s="12">
        <f t="shared" si="40"/>
        <v>42077.086898148147</v>
      </c>
      <c r="U339" s="14">
        <f t="shared" si="41"/>
        <v>29.958333333328483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2">
        <f t="shared" si="39"/>
        <v>42559.755671296298</v>
      </c>
      <c r="T340" s="12">
        <f t="shared" si="40"/>
        <v>42616.041666666672</v>
      </c>
      <c r="U340" s="14">
        <f t="shared" si="41"/>
        <v>56.285995370373712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2">
        <f t="shared" si="39"/>
        <v>42093.760046296295</v>
      </c>
      <c r="T341" s="12">
        <f t="shared" si="40"/>
        <v>42123.760046296295</v>
      </c>
      <c r="U341" s="14">
        <f t="shared" si="41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2">
        <f t="shared" si="39"/>
        <v>42772.669062500005</v>
      </c>
      <c r="T342" s="12">
        <f t="shared" si="40"/>
        <v>42802.875</v>
      </c>
      <c r="U342" s="14">
        <f t="shared" si="41"/>
        <v>30.205937499995343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2">
        <f t="shared" si="39"/>
        <v>41894.879606481481</v>
      </c>
      <c r="T343" s="12">
        <f t="shared" si="40"/>
        <v>41913.165972222225</v>
      </c>
      <c r="U343" s="14">
        <f t="shared" si="41"/>
        <v>18.286365740743349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2">
        <f t="shared" si="39"/>
        <v>42459.780844907407</v>
      </c>
      <c r="T344" s="12">
        <f t="shared" si="40"/>
        <v>42489.780844907407</v>
      </c>
      <c r="U344" s="14">
        <f t="shared" si="41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2">
        <f t="shared" si="39"/>
        <v>41926.73778935185</v>
      </c>
      <c r="T345" s="12">
        <f t="shared" si="40"/>
        <v>41957.125</v>
      </c>
      <c r="U345" s="14">
        <f t="shared" si="41"/>
        <v>30.387210648150358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2">
        <f t="shared" si="39"/>
        <v>42111.970995370371</v>
      </c>
      <c r="T346" s="12">
        <f t="shared" si="40"/>
        <v>42156.097222222219</v>
      </c>
      <c r="U346" s="14">
        <f t="shared" si="41"/>
        <v>44.126226851847605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2">
        <f t="shared" si="39"/>
        <v>42114.944328703699</v>
      </c>
      <c r="T347" s="12">
        <f t="shared" si="40"/>
        <v>42144.944328703699</v>
      </c>
      <c r="U347" s="14">
        <f t="shared" si="41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2">
        <f t="shared" si="39"/>
        <v>42261.500243055561</v>
      </c>
      <c r="T348" s="12">
        <f t="shared" si="40"/>
        <v>42291.500243055561</v>
      </c>
      <c r="U348" s="14">
        <f t="shared" si="41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2">
        <f t="shared" si="39"/>
        <v>42292.495474537034</v>
      </c>
      <c r="T349" s="12">
        <f t="shared" si="40"/>
        <v>42322.537141203706</v>
      </c>
      <c r="U349" s="14">
        <f t="shared" si="41"/>
        <v>30.041666666671517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2">
        <f t="shared" si="39"/>
        <v>42207.58699074074</v>
      </c>
      <c r="T350" s="12">
        <f t="shared" si="40"/>
        <v>42237.58699074074</v>
      </c>
      <c r="U350" s="14">
        <f t="shared" si="41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2">
        <f t="shared" si="39"/>
        <v>42760.498935185184</v>
      </c>
      <c r="T351" s="12">
        <f t="shared" si="40"/>
        <v>42790.498935185184</v>
      </c>
      <c r="U351" s="14">
        <f t="shared" si="41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2">
        <f t="shared" si="39"/>
        <v>42586.066076388888</v>
      </c>
      <c r="T352" s="12">
        <f t="shared" si="40"/>
        <v>42624.165972222225</v>
      </c>
      <c r="U352" s="14">
        <f t="shared" si="41"/>
        <v>38.099895833336632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2">
        <f t="shared" si="39"/>
        <v>42427.964745370366</v>
      </c>
      <c r="T353" s="12">
        <f t="shared" si="40"/>
        <v>42467.923078703709</v>
      </c>
      <c r="U353" s="14">
        <f t="shared" si="41"/>
        <v>39.958333333343035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2">
        <f t="shared" si="39"/>
        <v>41890.167453703703</v>
      </c>
      <c r="T354" s="12">
        <f t="shared" si="40"/>
        <v>41920.167453703703</v>
      </c>
      <c r="U354" s="14">
        <f t="shared" si="41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2">
        <f t="shared" si="39"/>
        <v>42297.791886574079</v>
      </c>
      <c r="T355" s="12">
        <f t="shared" si="40"/>
        <v>42327.833553240736</v>
      </c>
      <c r="U355" s="14">
        <f t="shared" si="41"/>
        <v>30.041666666656965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2">
        <f t="shared" si="39"/>
        <v>42438.827789351853</v>
      </c>
      <c r="T356" s="12">
        <f t="shared" si="40"/>
        <v>42468.786122685182</v>
      </c>
      <c r="U356" s="14">
        <f t="shared" si="41"/>
        <v>29.958333333328483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2">
        <f t="shared" si="39"/>
        <v>41943.293912037036</v>
      </c>
      <c r="T357" s="12">
        <f t="shared" si="40"/>
        <v>41974.3355787037</v>
      </c>
      <c r="U357" s="14">
        <f t="shared" si="41"/>
        <v>31.041666666664241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2">
        <f t="shared" si="39"/>
        <v>42415.803159722222</v>
      </c>
      <c r="T358" s="12">
        <f t="shared" si="40"/>
        <v>42445.761493055557</v>
      </c>
      <c r="U358" s="14">
        <f t="shared" si="41"/>
        <v>29.958333333335759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2">
        <f t="shared" si="39"/>
        <v>42078.222187499996</v>
      </c>
      <c r="T359" s="12">
        <f t="shared" si="40"/>
        <v>42118.222187499996</v>
      </c>
      <c r="U359" s="14">
        <f t="shared" si="41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2">
        <f t="shared" si="39"/>
        <v>42507.860196759255</v>
      </c>
      <c r="T360" s="12">
        <f t="shared" si="40"/>
        <v>42536.625</v>
      </c>
      <c r="U360" s="14">
        <f t="shared" si="41"/>
        <v>28.764803240745096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2">
        <f t="shared" si="39"/>
        <v>41935.070486111108</v>
      </c>
      <c r="T361" s="12">
        <f t="shared" si="40"/>
        <v>41957.216666666667</v>
      </c>
      <c r="U361" s="14">
        <f t="shared" si="41"/>
        <v>22.146180555559113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2">
        <f t="shared" si="39"/>
        <v>42163.897916666669</v>
      </c>
      <c r="T362" s="12">
        <f t="shared" si="40"/>
        <v>42208.132638888885</v>
      </c>
      <c r="U362" s="14">
        <f t="shared" si="41"/>
        <v>44.234722222216078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2">
        <f t="shared" si="39"/>
        <v>41936.001226851848</v>
      </c>
      <c r="T363" s="12">
        <f t="shared" si="40"/>
        <v>41966.042893518519</v>
      </c>
      <c r="U363" s="14">
        <f t="shared" si="41"/>
        <v>30.041666666671517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2">
        <f t="shared" si="39"/>
        <v>41837.210543981484</v>
      </c>
      <c r="T364" s="12">
        <f t="shared" si="40"/>
        <v>41859</v>
      </c>
      <c r="U364" s="14">
        <f t="shared" si="41"/>
        <v>21.789456018515921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2">
        <f t="shared" si="39"/>
        <v>40255.744629629626</v>
      </c>
      <c r="T365" s="12">
        <f t="shared" si="40"/>
        <v>40300.806944444441</v>
      </c>
      <c r="U365" s="14">
        <f t="shared" si="41"/>
        <v>45.062314814815181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2">
        <f t="shared" si="39"/>
        <v>41780.859629629631</v>
      </c>
      <c r="T366" s="12">
        <f t="shared" si="40"/>
        <v>41811.165972222225</v>
      </c>
      <c r="U366" s="14">
        <f t="shared" si="41"/>
        <v>30.306342592593865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2">
        <f t="shared" si="39"/>
        <v>41668.606469907405</v>
      </c>
      <c r="T367" s="12">
        <f t="shared" si="40"/>
        <v>41698.606469907405</v>
      </c>
      <c r="U367" s="14">
        <f t="shared" si="41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2">
        <f t="shared" si="39"/>
        <v>41019.793032407404</v>
      </c>
      <c r="T368" s="12">
        <f t="shared" si="40"/>
        <v>41049.793032407404</v>
      </c>
      <c r="U368" s="14">
        <f t="shared" si="41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2">
        <f t="shared" si="39"/>
        <v>41355.577291666668</v>
      </c>
      <c r="T369" s="12">
        <f t="shared" si="40"/>
        <v>41395.207638888889</v>
      </c>
      <c r="U369" s="14">
        <f t="shared" si="41"/>
        <v>39.630347222220735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2">
        <f t="shared" si="39"/>
        <v>42043.605578703704</v>
      </c>
      <c r="T370" s="12">
        <f t="shared" si="40"/>
        <v>42078.563912037032</v>
      </c>
      <c r="U370" s="14">
        <f t="shared" si="41"/>
        <v>34.958333333328483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2">
        <f t="shared" si="39"/>
        <v>40893.551724537036</v>
      </c>
      <c r="T371" s="12">
        <f t="shared" si="40"/>
        <v>40923.551724537036</v>
      </c>
      <c r="U371" s="14">
        <f t="shared" si="41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2">
        <f t="shared" si="39"/>
        <v>42711.795138888891</v>
      </c>
      <c r="T372" s="12">
        <f t="shared" si="40"/>
        <v>42741.795138888891</v>
      </c>
      <c r="U372" s="14">
        <f t="shared" si="41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2">
        <f t="shared" si="39"/>
        <v>41261.767812500002</v>
      </c>
      <c r="T373" s="12">
        <f t="shared" si="40"/>
        <v>41306.767812500002</v>
      </c>
      <c r="U373" s="14">
        <f t="shared" si="41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2">
        <f t="shared" si="39"/>
        <v>42425.576898148152</v>
      </c>
      <c r="T374" s="12">
        <f t="shared" si="40"/>
        <v>42465.666666666672</v>
      </c>
      <c r="U374" s="14">
        <f t="shared" si="41"/>
        <v>40.089768518519122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2">
        <f t="shared" si="39"/>
        <v>41078.91201388889</v>
      </c>
      <c r="T375" s="12">
        <f t="shared" si="40"/>
        <v>41108.91201388889</v>
      </c>
      <c r="U375" s="14">
        <f t="shared" si="41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2">
        <f t="shared" si="39"/>
        <v>40757.889247685183</v>
      </c>
      <c r="T376" s="12">
        <f t="shared" si="40"/>
        <v>40802.889247685183</v>
      </c>
      <c r="U376" s="14">
        <f t="shared" si="41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2">
        <f t="shared" si="39"/>
        <v>41657.985081018516</v>
      </c>
      <c r="T377" s="12">
        <f t="shared" si="40"/>
        <v>41699.720833333333</v>
      </c>
      <c r="U377" s="14">
        <f t="shared" si="41"/>
        <v>41.735752314816636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2">
        <f t="shared" si="39"/>
        <v>42576.452731481477</v>
      </c>
      <c r="T378" s="12">
        <f t="shared" si="40"/>
        <v>42607.452731481477</v>
      </c>
      <c r="U378" s="14">
        <f t="shared" si="41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2">
        <f t="shared" si="39"/>
        <v>42292.250787037032</v>
      </c>
      <c r="T379" s="12">
        <f t="shared" si="40"/>
        <v>42322.292361111111</v>
      </c>
      <c r="U379" s="14">
        <f t="shared" si="41"/>
        <v>30.041574074079108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2">
        <f t="shared" si="39"/>
        <v>42370.571851851855</v>
      </c>
      <c r="T380" s="12">
        <f t="shared" si="40"/>
        <v>42394.994444444441</v>
      </c>
      <c r="U380" s="14">
        <f t="shared" si="41"/>
        <v>24.422592592585715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2">
        <f t="shared" si="39"/>
        <v>40987.688333333332</v>
      </c>
      <c r="T381" s="12">
        <f t="shared" si="40"/>
        <v>41032.688333333332</v>
      </c>
      <c r="U381" s="14">
        <f t="shared" si="41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2">
        <f t="shared" si="39"/>
        <v>42367.719814814816</v>
      </c>
      <c r="T382" s="12">
        <f t="shared" si="40"/>
        <v>42392.719814814816</v>
      </c>
      <c r="U382" s="14">
        <f t="shared" si="41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2">
        <f t="shared" si="39"/>
        <v>41085.698113425926</v>
      </c>
      <c r="T383" s="12">
        <f t="shared" si="40"/>
        <v>41120.208333333336</v>
      </c>
      <c r="U383" s="14">
        <f t="shared" si="41"/>
        <v>34.510219907409919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2">
        <f t="shared" si="39"/>
        <v>41144.709490740745</v>
      </c>
      <c r="T384" s="12">
        <f t="shared" si="40"/>
        <v>41158.709490740745</v>
      </c>
      <c r="U384" s="14">
        <f t="shared" si="41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2">
        <f t="shared" si="39"/>
        <v>41755.117581018516</v>
      </c>
      <c r="T385" s="12">
        <f t="shared" si="40"/>
        <v>41778.117581018516</v>
      </c>
      <c r="U385" s="14">
        <f t="shared" si="41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7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2">
        <f t="shared" si="39"/>
        <v>41980.781793981485</v>
      </c>
      <c r="T386" s="12">
        <f t="shared" si="40"/>
        <v>42010.781793981485</v>
      </c>
      <c r="U386" s="14">
        <f t="shared" si="41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E387/D387</f>
        <v>1.05982</v>
      </c>
      <c r="P387" s="7">
        <f t="shared" ref="P387:P450" si="43">E387/L387</f>
        <v>111.79535864978902</v>
      </c>
      <c r="Q387" t="str">
        <f t="shared" ref="Q387:Q450" si="44">LEFT(N387,(FIND("/",N387,1)-1))</f>
        <v>film &amp; video</v>
      </c>
      <c r="R387" t="str">
        <f t="shared" ref="R387:R450" si="45">RIGHT(N387,LEN(N387)-FIND("/",N387))</f>
        <v>documentary</v>
      </c>
      <c r="S387" s="12">
        <f t="shared" ref="S387:S450" si="46">(((J387/60)/60)/24)+DATE(1970,1,1)</f>
        <v>41934.584502314814</v>
      </c>
      <c r="T387" s="12">
        <f t="shared" ref="T387:T450" si="47">(((I387/60)/60)/24)+DATE(1970,1,1)</f>
        <v>41964.626168981486</v>
      </c>
      <c r="U387" s="14">
        <f t="shared" ref="U387:U450" si="48">T387-S387</f>
        <v>30.041666666671517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1.0016666666666667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2">
        <f t="shared" si="46"/>
        <v>42211.951284722221</v>
      </c>
      <c r="T388" s="12">
        <f t="shared" si="47"/>
        <v>42226.951284722221</v>
      </c>
      <c r="U388" s="14">
        <f t="shared" si="48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2.1398947368421051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2">
        <f t="shared" si="46"/>
        <v>42200.67659722222</v>
      </c>
      <c r="T389" s="12">
        <f t="shared" si="47"/>
        <v>42231.25</v>
      </c>
      <c r="U389" s="14">
        <f t="shared" si="48"/>
        <v>30.573402777779847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1.2616000000000001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2">
        <f t="shared" si="46"/>
        <v>42549.076157407413</v>
      </c>
      <c r="T390" s="12">
        <f t="shared" si="47"/>
        <v>42579.076157407413</v>
      </c>
      <c r="U390" s="14">
        <f t="shared" si="48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1.8153547058823529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2">
        <f t="shared" si="46"/>
        <v>41674.063078703701</v>
      </c>
      <c r="T391" s="12">
        <f t="shared" si="47"/>
        <v>41705.957638888889</v>
      </c>
      <c r="U391" s="14">
        <f t="shared" si="48"/>
        <v>31.894560185188311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2">
        <f t="shared" si="46"/>
        <v>42112.036712962959</v>
      </c>
      <c r="T392" s="12">
        <f t="shared" si="47"/>
        <v>42132.036712962959</v>
      </c>
      <c r="U392" s="14">
        <f t="shared" si="48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1.0061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2">
        <f t="shared" si="46"/>
        <v>40865.042256944449</v>
      </c>
      <c r="T393" s="12">
        <f t="shared" si="47"/>
        <v>40895.040972222225</v>
      </c>
      <c r="U393" s="14">
        <f t="shared" si="48"/>
        <v>29.998715277775773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1.009027027027027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2">
        <f t="shared" si="46"/>
        <v>40763.717256944445</v>
      </c>
      <c r="T394" s="12">
        <f t="shared" si="47"/>
        <v>40794.125</v>
      </c>
      <c r="U394" s="14">
        <f t="shared" si="48"/>
        <v>30.407743055555329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1.10446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2">
        <f t="shared" si="46"/>
        <v>41526.708935185183</v>
      </c>
      <c r="T395" s="12">
        <f t="shared" si="47"/>
        <v>41557.708935185183</v>
      </c>
      <c r="U395" s="14">
        <f t="shared" si="48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1.118936170212766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2">
        <f t="shared" si="46"/>
        <v>42417.818078703705</v>
      </c>
      <c r="T396" s="12">
        <f t="shared" si="47"/>
        <v>42477.776412037041</v>
      </c>
      <c r="U396" s="14">
        <f t="shared" si="48"/>
        <v>59.958333333335759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1.0804450000000001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2">
        <f t="shared" si="46"/>
        <v>40990.909259259257</v>
      </c>
      <c r="T397" s="12">
        <f t="shared" si="47"/>
        <v>41026.897222222222</v>
      </c>
      <c r="U397" s="14">
        <f t="shared" si="48"/>
        <v>35.987962962964957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1.0666666666666667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2">
        <f t="shared" si="46"/>
        <v>41082.564884259256</v>
      </c>
      <c r="T398" s="12">
        <f t="shared" si="47"/>
        <v>41097.564884259256</v>
      </c>
      <c r="U398" s="14">
        <f t="shared" si="48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1.0390027322404372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2">
        <f t="shared" si="46"/>
        <v>40379.776435185187</v>
      </c>
      <c r="T399" s="12">
        <f t="shared" si="47"/>
        <v>40422.155555555553</v>
      </c>
      <c r="U399" s="14">
        <f t="shared" si="48"/>
        <v>42.379120370365854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1.2516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2">
        <f t="shared" si="46"/>
        <v>42078.793124999997</v>
      </c>
      <c r="T400" s="12">
        <f t="shared" si="47"/>
        <v>42123.793124999997</v>
      </c>
      <c r="U400" s="14">
        <f t="shared" si="48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1.0680499999999999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2">
        <f t="shared" si="46"/>
        <v>42687.875775462962</v>
      </c>
      <c r="T401" s="12">
        <f t="shared" si="47"/>
        <v>42718.5</v>
      </c>
      <c r="U401" s="14">
        <f t="shared" si="48"/>
        <v>30.624224537037662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1.1230249999999999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2">
        <f t="shared" si="46"/>
        <v>41745.635960648149</v>
      </c>
      <c r="T402" s="12">
        <f t="shared" si="47"/>
        <v>41776.145833333336</v>
      </c>
      <c r="U402" s="14">
        <f t="shared" si="48"/>
        <v>30.509872685186565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1.0381199999999999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2">
        <f t="shared" si="46"/>
        <v>40732.842245370368</v>
      </c>
      <c r="T403" s="12">
        <f t="shared" si="47"/>
        <v>40762.842245370368</v>
      </c>
      <c r="U403" s="14">
        <f t="shared" si="48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1.4165000000000001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2">
        <f t="shared" si="46"/>
        <v>42292.539548611108</v>
      </c>
      <c r="T404" s="12">
        <f t="shared" si="47"/>
        <v>42313.58121527778</v>
      </c>
      <c r="U404" s="14">
        <f t="shared" si="48"/>
        <v>21.041666666671517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1.0526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2">
        <f t="shared" si="46"/>
        <v>40718.310659722221</v>
      </c>
      <c r="T405" s="12">
        <f t="shared" si="47"/>
        <v>40765.297222222223</v>
      </c>
      <c r="U405" s="14">
        <f t="shared" si="48"/>
        <v>46.986562500002037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1.0309142857142857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2">
        <f t="shared" si="46"/>
        <v>41646.628032407411</v>
      </c>
      <c r="T406" s="12">
        <f t="shared" si="47"/>
        <v>41675.961111111108</v>
      </c>
      <c r="U406" s="14">
        <f t="shared" si="48"/>
        <v>29.333078703697538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1.0765957446808512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2">
        <f t="shared" si="46"/>
        <v>41674.08494212963</v>
      </c>
      <c r="T407" s="12">
        <f t="shared" si="47"/>
        <v>41704.08494212963</v>
      </c>
      <c r="U407" s="14">
        <f t="shared" si="48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1.0770464285714285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2">
        <f t="shared" si="46"/>
        <v>40638.162465277775</v>
      </c>
      <c r="T408" s="12">
        <f t="shared" si="47"/>
        <v>40672.249305555553</v>
      </c>
      <c r="U408" s="14">
        <f t="shared" si="48"/>
        <v>34.08684027777781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1.0155000000000001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2">
        <f t="shared" si="46"/>
        <v>40806.870949074073</v>
      </c>
      <c r="T409" s="12">
        <f t="shared" si="47"/>
        <v>40866.912615740745</v>
      </c>
      <c r="U409" s="14">
        <f t="shared" si="48"/>
        <v>60.041666666671517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1.0143766666666667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2">
        <f t="shared" si="46"/>
        <v>41543.735995370371</v>
      </c>
      <c r="T410" s="12">
        <f t="shared" si="47"/>
        <v>41583.777662037035</v>
      </c>
      <c r="U410" s="14">
        <f t="shared" si="48"/>
        <v>40.041666666664241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1.3680000000000001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2">
        <f t="shared" si="46"/>
        <v>42543.862777777773</v>
      </c>
      <c r="T411" s="12">
        <f t="shared" si="47"/>
        <v>42573.862777777773</v>
      </c>
      <c r="U411" s="14">
        <f t="shared" si="48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1.2829999999999999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2">
        <f t="shared" si="46"/>
        <v>42113.981446759266</v>
      </c>
      <c r="T412" s="12">
        <f t="shared" si="47"/>
        <v>42173.981446759266</v>
      </c>
      <c r="U412" s="14">
        <f t="shared" si="48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1.0105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2">
        <f t="shared" si="46"/>
        <v>41598.17597222222</v>
      </c>
      <c r="T413" s="12">
        <f t="shared" si="47"/>
        <v>41630.208333333336</v>
      </c>
      <c r="U413" s="14">
        <f t="shared" si="48"/>
        <v>32.032361111116188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1.2684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2">
        <f t="shared" si="46"/>
        <v>41099.742800925924</v>
      </c>
      <c r="T414" s="12">
        <f t="shared" si="47"/>
        <v>41115.742800925924</v>
      </c>
      <c r="U414" s="14">
        <f t="shared" si="48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1.0508593749999999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2">
        <f t="shared" si="46"/>
        <v>41079.877442129626</v>
      </c>
      <c r="T415" s="12">
        <f t="shared" si="47"/>
        <v>41109.877442129626</v>
      </c>
      <c r="U415" s="14">
        <f t="shared" si="48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1.0285405405405406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2">
        <f t="shared" si="46"/>
        <v>41529.063252314816</v>
      </c>
      <c r="T416" s="12">
        <f t="shared" si="47"/>
        <v>41559.063252314816</v>
      </c>
      <c r="U416" s="14">
        <f t="shared" si="48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1.0214714285714286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2">
        <f t="shared" si="46"/>
        <v>41904.851875</v>
      </c>
      <c r="T417" s="12">
        <f t="shared" si="47"/>
        <v>41929.5</v>
      </c>
      <c r="U417" s="14">
        <f t="shared" si="48"/>
        <v>24.648124999999709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1.2021700000000002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2">
        <f t="shared" si="46"/>
        <v>41648.396192129629</v>
      </c>
      <c r="T418" s="12">
        <f t="shared" si="47"/>
        <v>41678.396192129629</v>
      </c>
      <c r="U418" s="14">
        <f t="shared" si="48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1.0024761904761905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2">
        <f t="shared" si="46"/>
        <v>41360.970601851855</v>
      </c>
      <c r="T419" s="12">
        <f t="shared" si="47"/>
        <v>41372.189583333333</v>
      </c>
      <c r="U419" s="14">
        <f t="shared" si="48"/>
        <v>11.218981481477385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1.0063392857142857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2">
        <f t="shared" si="46"/>
        <v>42178.282372685186</v>
      </c>
      <c r="T420" s="12">
        <f t="shared" si="47"/>
        <v>42208.282372685186</v>
      </c>
      <c r="U420" s="14">
        <f t="shared" si="48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1.004375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2">
        <f t="shared" si="46"/>
        <v>41394.842442129629</v>
      </c>
      <c r="T421" s="12">
        <f t="shared" si="47"/>
        <v>41454.842442129629</v>
      </c>
      <c r="U421" s="14">
        <f t="shared" si="48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4.3939393939393936E-3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2">
        <f t="shared" si="46"/>
        <v>41682.23646990741</v>
      </c>
      <c r="T422" s="12">
        <f t="shared" si="47"/>
        <v>41712.194803240738</v>
      </c>
      <c r="U422" s="14">
        <f t="shared" si="48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2.0066666666666667E-2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2">
        <f t="shared" si="46"/>
        <v>42177.491388888884</v>
      </c>
      <c r="T423" s="12">
        <f t="shared" si="47"/>
        <v>42237.491388888884</v>
      </c>
      <c r="U423" s="14">
        <f t="shared" si="48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1.0749999999999999E-2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2">
        <f t="shared" si="46"/>
        <v>41863.260381944441</v>
      </c>
      <c r="T424" s="12">
        <f t="shared" si="47"/>
        <v>41893.260381944441</v>
      </c>
      <c r="U424" s="14">
        <f t="shared" si="48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7.6499999999999997E-3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2">
        <f t="shared" si="46"/>
        <v>41400.92627314815</v>
      </c>
      <c r="T425" s="12">
        <f t="shared" si="47"/>
        <v>41430.92627314815</v>
      </c>
      <c r="U425" s="14">
        <f t="shared" si="48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6.7966666666666675E-2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2">
        <f t="shared" si="46"/>
        <v>40934.376145833332</v>
      </c>
      <c r="T426" s="12">
        <f t="shared" si="47"/>
        <v>40994.334479166668</v>
      </c>
      <c r="U426" s="14">
        <f t="shared" si="48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1.2E-4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2">
        <f t="shared" si="46"/>
        <v>42275.861157407402</v>
      </c>
      <c r="T427" s="12">
        <f t="shared" si="47"/>
        <v>42335.902824074074</v>
      </c>
      <c r="U427" s="14">
        <f t="shared" si="48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1.3299999999999999E-2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2">
        <f t="shared" si="46"/>
        <v>42400.711967592593</v>
      </c>
      <c r="T428" s="12">
        <f t="shared" si="47"/>
        <v>42430.711967592593</v>
      </c>
      <c r="U428" s="14">
        <f t="shared" si="48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7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2">
        <f t="shared" si="46"/>
        <v>42285.909027777772</v>
      </c>
      <c r="T429" s="12">
        <f t="shared" si="47"/>
        <v>42299.790972222225</v>
      </c>
      <c r="U429" s="14">
        <f t="shared" si="48"/>
        <v>13.881944444452529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5.6333333333333332E-2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2">
        <f t="shared" si="46"/>
        <v>41778.766724537039</v>
      </c>
      <c r="T430" s="12">
        <f t="shared" si="47"/>
        <v>41806.916666666664</v>
      </c>
      <c r="U430" s="14">
        <f t="shared" si="48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7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2">
        <f t="shared" si="46"/>
        <v>40070.901412037041</v>
      </c>
      <c r="T431" s="12">
        <f t="shared" si="47"/>
        <v>40144.207638888889</v>
      </c>
      <c r="U431" s="14">
        <f t="shared" si="48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2.4E-2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2">
        <f t="shared" si="46"/>
        <v>41513.107256944444</v>
      </c>
      <c r="T432" s="12">
        <f t="shared" si="47"/>
        <v>41528.107256944444</v>
      </c>
      <c r="U432" s="14">
        <f t="shared" si="48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0.13833333333333334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2">
        <f t="shared" si="46"/>
        <v>42526.871331018512</v>
      </c>
      <c r="T433" s="12">
        <f t="shared" si="47"/>
        <v>42556.871331018512</v>
      </c>
      <c r="U433" s="14">
        <f t="shared" si="48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9.5000000000000001E-2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2">
        <f t="shared" si="46"/>
        <v>42238.726631944446</v>
      </c>
      <c r="T434" s="12">
        <f t="shared" si="47"/>
        <v>42298.726631944446</v>
      </c>
      <c r="U434" s="14">
        <f t="shared" si="48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7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2">
        <f t="shared" si="46"/>
        <v>42228.629884259266</v>
      </c>
      <c r="T435" s="12">
        <f t="shared" si="47"/>
        <v>42288.629884259266</v>
      </c>
      <c r="U435" s="14">
        <f t="shared" si="48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0.05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2">
        <f t="shared" si="46"/>
        <v>41576.834513888891</v>
      </c>
      <c r="T436" s="12">
        <f t="shared" si="47"/>
        <v>41609.876180555555</v>
      </c>
      <c r="U436" s="14">
        <f t="shared" si="48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2.7272727272727273E-5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2">
        <f t="shared" si="46"/>
        <v>41500.747453703705</v>
      </c>
      <c r="T437" s="12">
        <f t="shared" si="47"/>
        <v>41530.747453703705</v>
      </c>
      <c r="U437" s="14">
        <f t="shared" si="48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7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2">
        <f t="shared" si="46"/>
        <v>41456.36241898148</v>
      </c>
      <c r="T438" s="12">
        <f t="shared" si="47"/>
        <v>41486.36241898148</v>
      </c>
      <c r="U438" s="14">
        <f t="shared" si="48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7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2">
        <f t="shared" si="46"/>
        <v>42591.31858796296</v>
      </c>
      <c r="T439" s="12">
        <f t="shared" si="47"/>
        <v>42651.31858796296</v>
      </c>
      <c r="U439" s="14">
        <f t="shared" si="48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9.3799999999999994E-2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2">
        <f t="shared" si="46"/>
        <v>42296.261087962965</v>
      </c>
      <c r="T440" s="12">
        <f t="shared" si="47"/>
        <v>42326.302754629629</v>
      </c>
      <c r="U440" s="14">
        <f t="shared" si="48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7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2">
        <f t="shared" si="46"/>
        <v>41919.761782407404</v>
      </c>
      <c r="T441" s="12">
        <f t="shared" si="47"/>
        <v>41929.761782407404</v>
      </c>
      <c r="U441" s="14">
        <f t="shared" si="48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1E-3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2">
        <f t="shared" si="46"/>
        <v>42423.985567129625</v>
      </c>
      <c r="T442" s="12">
        <f t="shared" si="47"/>
        <v>42453.943900462968</v>
      </c>
      <c r="U442" s="14">
        <f t="shared" si="48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7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2">
        <f t="shared" si="46"/>
        <v>41550.793935185182</v>
      </c>
      <c r="T443" s="12">
        <f t="shared" si="47"/>
        <v>41580.793935185182</v>
      </c>
      <c r="U443" s="14">
        <f t="shared" si="48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0.39358823529411763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2">
        <f t="shared" si="46"/>
        <v>42024.888692129629</v>
      </c>
      <c r="T444" s="12">
        <f t="shared" si="47"/>
        <v>42054.888692129629</v>
      </c>
      <c r="U444" s="14">
        <f t="shared" si="48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1E-3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2">
        <f t="shared" si="46"/>
        <v>41650.015057870369</v>
      </c>
      <c r="T445" s="12">
        <f t="shared" si="47"/>
        <v>41680.015057870369</v>
      </c>
      <c r="U445" s="14">
        <f t="shared" si="48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0.05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2">
        <f t="shared" si="46"/>
        <v>40894.906956018516</v>
      </c>
      <c r="T446" s="12">
        <f t="shared" si="47"/>
        <v>40954.906956018516</v>
      </c>
      <c r="U446" s="14">
        <f t="shared" si="48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3.3333333333333335E-5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2">
        <f t="shared" si="46"/>
        <v>42130.335358796292</v>
      </c>
      <c r="T447" s="12">
        <f t="shared" si="47"/>
        <v>42145.335358796292</v>
      </c>
      <c r="U447" s="14">
        <f t="shared" si="48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7.2952380952380949E-2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2">
        <f t="shared" si="46"/>
        <v>42037.083564814813</v>
      </c>
      <c r="T448" s="12">
        <f t="shared" si="47"/>
        <v>42067.083564814813</v>
      </c>
      <c r="U448" s="14">
        <f t="shared" si="48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1.6666666666666666E-4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2">
        <f t="shared" si="46"/>
        <v>41331.555127314816</v>
      </c>
      <c r="T449" s="12">
        <f t="shared" si="47"/>
        <v>41356.513460648144</v>
      </c>
      <c r="U449" s="14">
        <f t="shared" si="48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3.2804E-2</v>
      </c>
      <c r="P450" s="7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2">
        <f t="shared" si="46"/>
        <v>41753.758043981477</v>
      </c>
      <c r="T450" s="12">
        <f t="shared" si="47"/>
        <v>41773.758043981477</v>
      </c>
      <c r="U450" s="14">
        <f t="shared" si="48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E451/D451</f>
        <v>2.2499999999999999E-2</v>
      </c>
      <c r="P451" s="7">
        <f t="shared" ref="P451:P514" si="50">E451/L451</f>
        <v>9</v>
      </c>
      <c r="Q451" t="str">
        <f t="shared" ref="Q451:Q514" si="51">LEFT(N451,(FIND("/",N451,1)-1))</f>
        <v>film &amp; video</v>
      </c>
      <c r="R451" t="str">
        <f t="shared" ref="R451:R514" si="52">RIGHT(N451,LEN(N451)-FIND("/",N451))</f>
        <v>animation</v>
      </c>
      <c r="S451" s="12">
        <f t="shared" ref="S451:S514" si="53">(((J451/60)/60)/24)+DATE(1970,1,1)</f>
        <v>41534.568113425928</v>
      </c>
      <c r="T451" s="12">
        <f t="shared" ref="T451:T514" si="54">(((I451/60)/60)/24)+DATE(1970,1,1)</f>
        <v>41564.568113425928</v>
      </c>
      <c r="U451" s="14">
        <f t="shared" ref="U451:U514" si="55"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7.92E-3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2">
        <f t="shared" si="53"/>
        <v>41654.946759259255</v>
      </c>
      <c r="T452" s="12">
        <f t="shared" si="54"/>
        <v>41684.946759259255</v>
      </c>
      <c r="U452" s="14">
        <f t="shared" si="55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7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2">
        <f t="shared" si="53"/>
        <v>41634.715173611112</v>
      </c>
      <c r="T453" s="12">
        <f t="shared" si="54"/>
        <v>41664.715173611112</v>
      </c>
      <c r="U453" s="14">
        <f t="shared" si="55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0.64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2">
        <f t="shared" si="53"/>
        <v>42107.703877314809</v>
      </c>
      <c r="T454" s="12">
        <f t="shared" si="54"/>
        <v>42137.703877314809</v>
      </c>
      <c r="U454" s="14">
        <f t="shared" si="55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2.740447957839262E-4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2">
        <f t="shared" si="53"/>
        <v>42038.824988425928</v>
      </c>
      <c r="T455" s="12">
        <f t="shared" si="54"/>
        <v>42054.824988425928</v>
      </c>
      <c r="U455" s="14">
        <f t="shared" si="55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8.2000000000000007E-3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2">
        <f t="shared" si="53"/>
        <v>41938.717256944445</v>
      </c>
      <c r="T456" s="12">
        <f t="shared" si="54"/>
        <v>41969.551388888889</v>
      </c>
      <c r="U456" s="14">
        <f t="shared" si="55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6.9230769230769226E-4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2">
        <f t="shared" si="53"/>
        <v>40971.002569444441</v>
      </c>
      <c r="T457" s="12">
        <f t="shared" si="54"/>
        <v>41016.021527777775</v>
      </c>
      <c r="U457" s="14">
        <f t="shared" si="55"/>
        <v>45.018958333334012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6.8631863186318634E-3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2">
        <f t="shared" si="53"/>
        <v>41547.694456018515</v>
      </c>
      <c r="T458" s="12">
        <f t="shared" si="54"/>
        <v>41569.165972222225</v>
      </c>
      <c r="U458" s="14">
        <f t="shared" si="55"/>
        <v>21.471516203710053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7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2">
        <f t="shared" si="53"/>
        <v>41837.767500000002</v>
      </c>
      <c r="T459" s="12">
        <f t="shared" si="54"/>
        <v>41867.767500000002</v>
      </c>
      <c r="U459" s="14">
        <f t="shared" si="55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8.2100000000000006E-2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2">
        <f t="shared" si="53"/>
        <v>41378.69976851852</v>
      </c>
      <c r="T460" s="12">
        <f t="shared" si="54"/>
        <v>41408.69976851852</v>
      </c>
      <c r="U460" s="14">
        <f t="shared" si="55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6.4102564102564103E-4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2">
        <f t="shared" si="53"/>
        <v>40800.6403587963</v>
      </c>
      <c r="T461" s="12">
        <f t="shared" si="54"/>
        <v>40860.682025462964</v>
      </c>
      <c r="U461" s="14">
        <f t="shared" si="55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2.9411764705882353E-3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2">
        <f t="shared" si="53"/>
        <v>41759.542534722219</v>
      </c>
      <c r="T462" s="12">
        <f t="shared" si="54"/>
        <v>41791.166666666664</v>
      </c>
      <c r="U462" s="14">
        <f t="shared" si="55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7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2">
        <f t="shared" si="53"/>
        <v>41407.84684027778</v>
      </c>
      <c r="T463" s="12">
        <f t="shared" si="54"/>
        <v>41427.84684027778</v>
      </c>
      <c r="U463" s="14">
        <f t="shared" si="55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7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2">
        <f t="shared" si="53"/>
        <v>40705.126631944448</v>
      </c>
      <c r="T464" s="12">
        <f t="shared" si="54"/>
        <v>40765.126631944448</v>
      </c>
      <c r="U464" s="14">
        <f t="shared" si="55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2.2727272727272728E-2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2">
        <f t="shared" si="53"/>
        <v>40750.710104166668</v>
      </c>
      <c r="T465" s="12">
        <f t="shared" si="54"/>
        <v>40810.710104166668</v>
      </c>
      <c r="U465" s="14">
        <f t="shared" si="55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9.9009900990099011E-4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2">
        <f t="shared" si="53"/>
        <v>42488.848784722228</v>
      </c>
      <c r="T466" s="12">
        <f t="shared" si="54"/>
        <v>42508.848784722228</v>
      </c>
      <c r="U466" s="14">
        <f t="shared" si="55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0.26953125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2">
        <f t="shared" si="53"/>
        <v>41801.120069444441</v>
      </c>
      <c r="T467" s="12">
        <f t="shared" si="54"/>
        <v>41817.120069444441</v>
      </c>
      <c r="U467" s="14">
        <f t="shared" si="55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7.6E-3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2">
        <f t="shared" si="53"/>
        <v>41129.942870370374</v>
      </c>
      <c r="T468" s="12">
        <f t="shared" si="54"/>
        <v>41159.942870370374</v>
      </c>
      <c r="U468" s="14">
        <f t="shared" si="55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0.21575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2">
        <f t="shared" si="53"/>
        <v>41135.679791666669</v>
      </c>
      <c r="T469" s="12">
        <f t="shared" si="54"/>
        <v>41180.679791666669</v>
      </c>
      <c r="U469" s="14">
        <f t="shared" si="55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7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2">
        <f t="shared" si="53"/>
        <v>41041.167627314811</v>
      </c>
      <c r="T470" s="12">
        <f t="shared" si="54"/>
        <v>41101.160474537035</v>
      </c>
      <c r="U470" s="14">
        <f t="shared" si="55"/>
        <v>59.992847222223645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7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2">
        <f t="shared" si="53"/>
        <v>41827.989861111113</v>
      </c>
      <c r="T471" s="12">
        <f t="shared" si="54"/>
        <v>41887.989861111113</v>
      </c>
      <c r="U471" s="14">
        <f t="shared" si="55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1.0200000000000001E-2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2">
        <f t="shared" si="53"/>
        <v>41605.167696759258</v>
      </c>
      <c r="T472" s="12">
        <f t="shared" si="54"/>
        <v>41655.166666666664</v>
      </c>
      <c r="U472" s="14">
        <f t="shared" si="55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0.11892727272727273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2">
        <f t="shared" si="53"/>
        <v>41703.721979166665</v>
      </c>
      <c r="T473" s="12">
        <f t="shared" si="54"/>
        <v>41748.680312500001</v>
      </c>
      <c r="U473" s="14">
        <f t="shared" si="55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0.17624999999999999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2">
        <f t="shared" si="53"/>
        <v>41844.922662037039</v>
      </c>
      <c r="T474" s="12">
        <f t="shared" si="54"/>
        <v>41874.922662037039</v>
      </c>
      <c r="U474" s="14">
        <f t="shared" si="55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2.87E-2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2">
        <f t="shared" si="53"/>
        <v>41869.698136574072</v>
      </c>
      <c r="T475" s="12">
        <f t="shared" si="54"/>
        <v>41899.698136574072</v>
      </c>
      <c r="U475" s="14">
        <f t="shared" si="55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3.0303030303030303E-4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2">
        <f t="shared" si="53"/>
        <v>42753.329039351855</v>
      </c>
      <c r="T476" s="12">
        <f t="shared" si="54"/>
        <v>42783.329039351855</v>
      </c>
      <c r="U476" s="14">
        <f t="shared" si="55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2">
        <f t="shared" si="53"/>
        <v>42100.086145833338</v>
      </c>
      <c r="T477" s="12">
        <f t="shared" si="54"/>
        <v>42130.086145833338</v>
      </c>
      <c r="U477" s="14">
        <f t="shared" si="55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2.2302681818181819E-2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2">
        <f t="shared" si="53"/>
        <v>41757.975011574075</v>
      </c>
      <c r="T478" s="12">
        <f t="shared" si="54"/>
        <v>41793.165972222225</v>
      </c>
      <c r="U478" s="14">
        <f t="shared" si="55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7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2">
        <f t="shared" si="53"/>
        <v>40987.83488425926</v>
      </c>
      <c r="T479" s="12">
        <f t="shared" si="54"/>
        <v>41047.83488425926</v>
      </c>
      <c r="U479" s="14">
        <f t="shared" si="55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7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2">
        <f t="shared" si="53"/>
        <v>42065.910983796297</v>
      </c>
      <c r="T480" s="12">
        <f t="shared" si="54"/>
        <v>42095.869317129633</v>
      </c>
      <c r="U480" s="14">
        <f t="shared" si="55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0.3256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2">
        <f t="shared" si="53"/>
        <v>41904.407812500001</v>
      </c>
      <c r="T481" s="12">
        <f t="shared" si="54"/>
        <v>41964.449479166666</v>
      </c>
      <c r="U481" s="14">
        <f t="shared" si="55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0.19409999999999999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2">
        <f t="shared" si="53"/>
        <v>41465.500173611108</v>
      </c>
      <c r="T482" s="12">
        <f t="shared" si="54"/>
        <v>41495.500173611108</v>
      </c>
      <c r="U482" s="14">
        <f t="shared" si="55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6.0999999999999999E-2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2">
        <f t="shared" si="53"/>
        <v>41162.672326388885</v>
      </c>
      <c r="T483" s="12">
        <f t="shared" si="54"/>
        <v>41192.672326388885</v>
      </c>
      <c r="U483" s="14">
        <f t="shared" si="55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1E-3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2">
        <f t="shared" si="53"/>
        <v>42447.896875000006</v>
      </c>
      <c r="T484" s="12">
        <f t="shared" si="54"/>
        <v>42474.606944444444</v>
      </c>
      <c r="U484" s="14">
        <f t="shared" si="55"/>
        <v>26.710069444437977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0.502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2">
        <f t="shared" si="53"/>
        <v>41243.197592592594</v>
      </c>
      <c r="T485" s="12">
        <f t="shared" si="54"/>
        <v>41303.197592592594</v>
      </c>
      <c r="U485" s="14">
        <f t="shared" si="55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1.8625E-3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2">
        <f t="shared" si="53"/>
        <v>42272.93949074074</v>
      </c>
      <c r="T486" s="12">
        <f t="shared" si="54"/>
        <v>42313.981157407412</v>
      </c>
      <c r="U486" s="14">
        <f t="shared" si="55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0.21906971229845085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2">
        <f t="shared" si="53"/>
        <v>41381.50577546296</v>
      </c>
      <c r="T487" s="12">
        <f t="shared" si="54"/>
        <v>41411.50577546296</v>
      </c>
      <c r="U487" s="14">
        <f t="shared" si="55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9.0909090909090904E-5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2">
        <f t="shared" si="53"/>
        <v>41761.94258101852</v>
      </c>
      <c r="T488" s="12">
        <f t="shared" si="54"/>
        <v>41791.94258101852</v>
      </c>
      <c r="U488" s="14">
        <f t="shared" si="55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7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2">
        <f t="shared" si="53"/>
        <v>42669.594837962963</v>
      </c>
      <c r="T489" s="12">
        <f t="shared" si="54"/>
        <v>42729.636504629627</v>
      </c>
      <c r="U489" s="14">
        <f t="shared" si="55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7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2">
        <f t="shared" si="53"/>
        <v>42714.054398148146</v>
      </c>
      <c r="T490" s="12">
        <f t="shared" si="54"/>
        <v>42744.054398148146</v>
      </c>
      <c r="U490" s="14">
        <f t="shared" si="55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2.8667813379201833E-3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2">
        <f t="shared" si="53"/>
        <v>40882.481666666667</v>
      </c>
      <c r="T491" s="12">
        <f t="shared" si="54"/>
        <v>40913.481249999997</v>
      </c>
      <c r="U491" s="14">
        <f t="shared" si="55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7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2">
        <f t="shared" si="53"/>
        <v>41113.968576388892</v>
      </c>
      <c r="T492" s="12">
        <f t="shared" si="54"/>
        <v>41143.968576388892</v>
      </c>
      <c r="U492" s="14">
        <f t="shared" si="55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7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2">
        <f t="shared" si="53"/>
        <v>42366.982627314821</v>
      </c>
      <c r="T493" s="12">
        <f t="shared" si="54"/>
        <v>42396.982627314821</v>
      </c>
      <c r="U493" s="14">
        <f t="shared" si="55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7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2">
        <f t="shared" si="53"/>
        <v>42596.03506944445</v>
      </c>
      <c r="T494" s="12">
        <f t="shared" si="54"/>
        <v>42656.03506944445</v>
      </c>
      <c r="U494" s="14">
        <f t="shared" si="55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7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2">
        <f t="shared" si="53"/>
        <v>42114.726134259254</v>
      </c>
      <c r="T495" s="12">
        <f t="shared" si="54"/>
        <v>42144.726134259254</v>
      </c>
      <c r="U495" s="14">
        <f t="shared" si="55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1.5499999999999999E-3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2">
        <f t="shared" si="53"/>
        <v>41799.830613425926</v>
      </c>
      <c r="T496" s="12">
        <f t="shared" si="54"/>
        <v>41823.125</v>
      </c>
      <c r="U496" s="14">
        <f t="shared" si="55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2">
        <f t="shared" si="53"/>
        <v>42171.827604166669</v>
      </c>
      <c r="T497" s="12">
        <f t="shared" si="54"/>
        <v>42201.827604166669</v>
      </c>
      <c r="U497" s="14">
        <f t="shared" si="55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1.6666666666666667E-5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2">
        <f t="shared" si="53"/>
        <v>41620.93141203704</v>
      </c>
      <c r="T498" s="12">
        <f t="shared" si="54"/>
        <v>41680.93141203704</v>
      </c>
      <c r="U498" s="14">
        <f t="shared" si="55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6.6964285714285711E-3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2">
        <f t="shared" si="53"/>
        <v>41945.037789351853</v>
      </c>
      <c r="T499" s="12">
        <f t="shared" si="54"/>
        <v>41998.208333333328</v>
      </c>
      <c r="U499" s="14">
        <f t="shared" si="55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4.5985132395404561E-2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2">
        <f t="shared" si="53"/>
        <v>40858.762141203704</v>
      </c>
      <c r="T500" s="12">
        <f t="shared" si="54"/>
        <v>40900.762141203704</v>
      </c>
      <c r="U500" s="14">
        <f t="shared" si="55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9.5500000000000002E-2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2">
        <f t="shared" si="53"/>
        <v>40043.895462962959</v>
      </c>
      <c r="T501" s="12">
        <f t="shared" si="54"/>
        <v>40098.874305555553</v>
      </c>
      <c r="U501" s="14">
        <f t="shared" si="55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3.307692307692308E-2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2">
        <f t="shared" si="53"/>
        <v>40247.886006944449</v>
      </c>
      <c r="T502" s="12">
        <f t="shared" si="54"/>
        <v>40306.927777777775</v>
      </c>
      <c r="U502" s="14">
        <f t="shared" si="55"/>
        <v>59.041770833326154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7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2">
        <f t="shared" si="53"/>
        <v>40703.234386574077</v>
      </c>
      <c r="T503" s="12">
        <f t="shared" si="54"/>
        <v>40733.234386574077</v>
      </c>
      <c r="U503" s="14">
        <f t="shared" si="55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1.15E-2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2">
        <f t="shared" si="53"/>
        <v>40956.553530092591</v>
      </c>
      <c r="T504" s="12">
        <f t="shared" si="54"/>
        <v>40986.511863425927</v>
      </c>
      <c r="U504" s="14">
        <f t="shared" si="55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1.7538461538461537E-2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2">
        <f t="shared" si="53"/>
        <v>41991.526655092588</v>
      </c>
      <c r="T505" s="12">
        <f t="shared" si="54"/>
        <v>42021.526655092588</v>
      </c>
      <c r="U505" s="14">
        <f t="shared" si="55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1.3673469387755101E-2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2">
        <f t="shared" si="53"/>
        <v>40949.98364583333</v>
      </c>
      <c r="T506" s="12">
        <f t="shared" si="54"/>
        <v>41009.941979166666</v>
      </c>
      <c r="U506" s="14">
        <f t="shared" si="55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4.3333333333333331E-3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2">
        <f t="shared" si="53"/>
        <v>42318.098217592589</v>
      </c>
      <c r="T507" s="12">
        <f t="shared" si="54"/>
        <v>42363.098217592589</v>
      </c>
      <c r="U507" s="14">
        <f t="shared" si="55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1.25E-3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2">
        <f t="shared" si="53"/>
        <v>41466.552314814813</v>
      </c>
      <c r="T508" s="12">
        <f t="shared" si="54"/>
        <v>41496.552314814813</v>
      </c>
      <c r="U508" s="14">
        <f t="shared" si="55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3.2000000000000001E-2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2">
        <f t="shared" si="53"/>
        <v>41156.958993055552</v>
      </c>
      <c r="T509" s="12">
        <f t="shared" si="54"/>
        <v>41201.958993055552</v>
      </c>
      <c r="U509" s="14">
        <f t="shared" si="55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8.0000000000000002E-3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2">
        <f t="shared" si="53"/>
        <v>40995.024317129632</v>
      </c>
      <c r="T510" s="12">
        <f t="shared" si="54"/>
        <v>41054.593055555553</v>
      </c>
      <c r="U510" s="14">
        <f t="shared" si="55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2E-3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2">
        <f t="shared" si="53"/>
        <v>42153.631597222222</v>
      </c>
      <c r="T511" s="12">
        <f t="shared" si="54"/>
        <v>42183.631597222222</v>
      </c>
      <c r="U511" s="14">
        <f t="shared" si="55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7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2">
        <f t="shared" si="53"/>
        <v>42400.176377314812</v>
      </c>
      <c r="T512" s="12">
        <f t="shared" si="54"/>
        <v>42430.176377314812</v>
      </c>
      <c r="U512" s="14">
        <f t="shared" si="55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0.03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2">
        <f t="shared" si="53"/>
        <v>41340.303032407406</v>
      </c>
      <c r="T513" s="12">
        <f t="shared" si="54"/>
        <v>41370.261365740742</v>
      </c>
      <c r="U513" s="14">
        <f t="shared" si="55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1.3749999999999999E-3</v>
      </c>
      <c r="P514" s="7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2">
        <f t="shared" si="53"/>
        <v>42649.742210648154</v>
      </c>
      <c r="T514" s="12">
        <f t="shared" si="54"/>
        <v>42694.783877314811</v>
      </c>
      <c r="U514" s="14">
        <f t="shared" si="55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E515/D515</f>
        <v>0.13924</v>
      </c>
      <c r="P515" s="7">
        <f t="shared" ref="P515:P578" si="57">E515/L515</f>
        <v>102.38235294117646</v>
      </c>
      <c r="Q515" t="str">
        <f t="shared" ref="Q515:Q578" si="58">LEFT(N515,(FIND("/",N515,1)-1))</f>
        <v>film &amp; video</v>
      </c>
      <c r="R515" t="str">
        <f t="shared" ref="R515:R578" si="59">RIGHT(N515,LEN(N515)-FIND("/",N515))</f>
        <v>animation</v>
      </c>
      <c r="S515" s="12">
        <f t="shared" ref="S515:S578" si="60">(((J515/60)/60)/24)+DATE(1970,1,1)</f>
        <v>42552.653993055559</v>
      </c>
      <c r="T515" s="12">
        <f t="shared" ref="T515:T578" si="61">(((I515/60)/60)/24)+DATE(1970,1,1)</f>
        <v>42597.291666666672</v>
      </c>
      <c r="U515" s="14">
        <f t="shared" ref="U515:U578" si="62"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3.3333333333333333E-2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2">
        <f t="shared" si="60"/>
        <v>41830.613969907405</v>
      </c>
      <c r="T516" s="12">
        <f t="shared" si="61"/>
        <v>41860.613969907405</v>
      </c>
      <c r="U516" s="14">
        <f t="shared" si="62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0.25413402061855672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2">
        <f t="shared" si="60"/>
        <v>42327.490752314814</v>
      </c>
      <c r="T517" s="12">
        <f t="shared" si="61"/>
        <v>42367.490752314814</v>
      </c>
      <c r="U517" s="14">
        <f t="shared" si="62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7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2">
        <f t="shared" si="60"/>
        <v>42091.778703703705</v>
      </c>
      <c r="T518" s="12">
        <f t="shared" si="61"/>
        <v>42151.778703703705</v>
      </c>
      <c r="U518" s="14">
        <f t="shared" si="62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1.3666666666666667E-2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2">
        <f t="shared" si="60"/>
        <v>42738.615289351852</v>
      </c>
      <c r="T519" s="12">
        <f t="shared" si="61"/>
        <v>42768.615289351852</v>
      </c>
      <c r="U519" s="14">
        <f t="shared" si="62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7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2">
        <f t="shared" si="60"/>
        <v>42223.616018518514</v>
      </c>
      <c r="T520" s="12">
        <f t="shared" si="61"/>
        <v>42253.615277777775</v>
      </c>
      <c r="U520" s="14">
        <f t="shared" si="62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0.22881426547787684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2">
        <f t="shared" si="60"/>
        <v>41218.391446759262</v>
      </c>
      <c r="T521" s="12">
        <f t="shared" si="61"/>
        <v>41248.391446759262</v>
      </c>
      <c r="U521" s="14">
        <f t="shared" si="62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1.0209999999999999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2">
        <f t="shared" si="60"/>
        <v>42318.702094907407</v>
      </c>
      <c r="T522" s="12">
        <f t="shared" si="61"/>
        <v>42348.702094907407</v>
      </c>
      <c r="U522" s="14">
        <f t="shared" si="62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1.0464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2">
        <f t="shared" si="60"/>
        <v>42646.092812499999</v>
      </c>
      <c r="T523" s="12">
        <f t="shared" si="61"/>
        <v>42675.207638888889</v>
      </c>
      <c r="U523" s="14">
        <f t="shared" si="62"/>
        <v>29.114826388889924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1.1466666666666667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2">
        <f t="shared" si="60"/>
        <v>42430.040798611109</v>
      </c>
      <c r="T524" s="12">
        <f t="shared" si="61"/>
        <v>42449.999131944445</v>
      </c>
      <c r="U524" s="14">
        <f t="shared" si="62"/>
        <v>19.958333333335759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1.206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2">
        <f t="shared" si="60"/>
        <v>42238.13282407407</v>
      </c>
      <c r="T525" s="12">
        <f t="shared" si="61"/>
        <v>42268.13282407407</v>
      </c>
      <c r="U525" s="14">
        <f t="shared" si="62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1.0867285714285715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2">
        <f t="shared" si="60"/>
        <v>42492.717233796298</v>
      </c>
      <c r="T526" s="12">
        <f t="shared" si="61"/>
        <v>42522.717233796298</v>
      </c>
      <c r="U526" s="14">
        <f t="shared" si="62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12">
        <f t="shared" si="60"/>
        <v>41850.400937500002</v>
      </c>
      <c r="T527" s="12">
        <f t="shared" si="61"/>
        <v>41895.400937500002</v>
      </c>
      <c r="U527" s="14">
        <f t="shared" si="62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1.1399999999999999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2">
        <f t="shared" si="60"/>
        <v>42192.591944444444</v>
      </c>
      <c r="T528" s="12">
        <f t="shared" si="61"/>
        <v>42223.708333333328</v>
      </c>
      <c r="U528" s="14">
        <f t="shared" si="62"/>
        <v>31.116388888884103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1.0085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2">
        <f t="shared" si="60"/>
        <v>42753.205625000002</v>
      </c>
      <c r="T529" s="12">
        <f t="shared" si="61"/>
        <v>42783.670138888891</v>
      </c>
      <c r="U529" s="14">
        <f t="shared" si="62"/>
        <v>30.464513888888177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1.1565217391304348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2">
        <f t="shared" si="60"/>
        <v>42155.920219907406</v>
      </c>
      <c r="T530" s="12">
        <f t="shared" si="61"/>
        <v>42176.888888888891</v>
      </c>
      <c r="U530" s="14">
        <f t="shared" si="62"/>
        <v>20.96866898148437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1.3041666666666667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2">
        <f t="shared" si="60"/>
        <v>42725.031180555554</v>
      </c>
      <c r="T531" s="12">
        <f t="shared" si="61"/>
        <v>42746.208333333328</v>
      </c>
      <c r="U531" s="14">
        <f t="shared" si="62"/>
        <v>21.177152777774609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1.0778267254038179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2">
        <f t="shared" si="60"/>
        <v>42157.591064814813</v>
      </c>
      <c r="T532" s="12">
        <f t="shared" si="61"/>
        <v>42179.083333333328</v>
      </c>
      <c r="U532" s="14">
        <f t="shared" si="62"/>
        <v>21.49226851851563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2">
        <f t="shared" si="60"/>
        <v>42676.065150462964</v>
      </c>
      <c r="T533" s="12">
        <f t="shared" si="61"/>
        <v>42721.290972222225</v>
      </c>
      <c r="U533" s="14">
        <f t="shared" si="62"/>
        <v>45.225821759260725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1.2324999999999999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2">
        <f t="shared" si="60"/>
        <v>42473.007037037038</v>
      </c>
      <c r="T534" s="12">
        <f t="shared" si="61"/>
        <v>42503.007037037038</v>
      </c>
      <c r="U534" s="14">
        <f t="shared" si="62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1.002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2">
        <f t="shared" si="60"/>
        <v>42482.43478009259</v>
      </c>
      <c r="T535" s="12">
        <f t="shared" si="61"/>
        <v>42506.43478009259</v>
      </c>
      <c r="U535" s="14">
        <f t="shared" si="62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1.0466666666666666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2">
        <f t="shared" si="60"/>
        <v>42270.810995370368</v>
      </c>
      <c r="T536" s="12">
        <f t="shared" si="61"/>
        <v>42309.958333333328</v>
      </c>
      <c r="U536" s="14">
        <f t="shared" si="62"/>
        <v>39.147337962960592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1.0249999999999999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2">
        <f t="shared" si="60"/>
        <v>42711.545196759253</v>
      </c>
      <c r="T537" s="12">
        <f t="shared" si="61"/>
        <v>42741.545196759253</v>
      </c>
      <c r="U537" s="14">
        <f t="shared" si="62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1.1825757575757576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2">
        <f t="shared" si="60"/>
        <v>42179.344988425932</v>
      </c>
      <c r="T538" s="12">
        <f t="shared" si="61"/>
        <v>42219.75</v>
      </c>
      <c r="U538" s="14">
        <f t="shared" si="62"/>
        <v>40.40501157406834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1.2050000000000001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2">
        <f t="shared" si="60"/>
        <v>42282.768414351856</v>
      </c>
      <c r="T539" s="12">
        <f t="shared" si="61"/>
        <v>42312.810081018513</v>
      </c>
      <c r="U539" s="14">
        <f t="shared" si="62"/>
        <v>30.041666666656965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3.0242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2">
        <f t="shared" si="60"/>
        <v>42473.794710648144</v>
      </c>
      <c r="T540" s="12">
        <f t="shared" si="61"/>
        <v>42503.794710648144</v>
      </c>
      <c r="U540" s="14">
        <f t="shared" si="62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1.00644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2">
        <f t="shared" si="60"/>
        <v>42535.049849537041</v>
      </c>
      <c r="T541" s="12">
        <f t="shared" si="61"/>
        <v>42556.049849537041</v>
      </c>
      <c r="U541" s="14">
        <f t="shared" si="62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6.666666666666667E-5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12">
        <f t="shared" si="60"/>
        <v>42009.817199074074</v>
      </c>
      <c r="T542" s="12">
        <f t="shared" si="61"/>
        <v>42039.817199074074</v>
      </c>
      <c r="U542" s="14">
        <f t="shared" si="62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5.5555555555555558E-3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12">
        <f t="shared" si="60"/>
        <v>42276.046689814815</v>
      </c>
      <c r="T543" s="12">
        <f t="shared" si="61"/>
        <v>42306.046689814815</v>
      </c>
      <c r="U543" s="14">
        <f t="shared" si="62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3.9999999999999998E-6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12">
        <f t="shared" si="60"/>
        <v>42433.737453703703</v>
      </c>
      <c r="T544" s="12">
        <f t="shared" si="61"/>
        <v>42493.695787037039</v>
      </c>
      <c r="U544" s="14">
        <f t="shared" si="62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3.1818181818181819E-3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12">
        <f t="shared" si="60"/>
        <v>41914.092152777775</v>
      </c>
      <c r="T545" s="12">
        <f t="shared" si="61"/>
        <v>41944.092152777775</v>
      </c>
      <c r="U545" s="14">
        <f t="shared" si="62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1.2E-2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12">
        <f t="shared" si="60"/>
        <v>42525.656944444447</v>
      </c>
      <c r="T546" s="12">
        <f t="shared" si="61"/>
        <v>42555.656944444447</v>
      </c>
      <c r="U546" s="14">
        <f t="shared" si="62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0.27383999999999997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2">
        <f t="shared" si="60"/>
        <v>42283.592465277776</v>
      </c>
      <c r="T547" s="12">
        <f t="shared" si="61"/>
        <v>42323.634131944447</v>
      </c>
      <c r="U547" s="14">
        <f t="shared" si="62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8.6666666666666663E-4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12">
        <f t="shared" si="60"/>
        <v>42249.667997685188</v>
      </c>
      <c r="T548" s="12">
        <f t="shared" si="61"/>
        <v>42294.667997685188</v>
      </c>
      <c r="U548" s="14">
        <f t="shared" si="62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7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2">
        <f t="shared" si="60"/>
        <v>42380.696342592593</v>
      </c>
      <c r="T549" s="12">
        <f t="shared" si="61"/>
        <v>42410.696342592593</v>
      </c>
      <c r="U549" s="14">
        <f t="shared" si="62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8.9999999999999998E-4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12">
        <f t="shared" si="60"/>
        <v>42276.903333333335</v>
      </c>
      <c r="T550" s="12">
        <f t="shared" si="61"/>
        <v>42306.903333333335</v>
      </c>
      <c r="U550" s="14">
        <f t="shared" si="62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2.7199999999999998E-2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12">
        <f t="shared" si="60"/>
        <v>42163.636828703704</v>
      </c>
      <c r="T551" s="12">
        <f t="shared" si="61"/>
        <v>42193.636828703704</v>
      </c>
      <c r="U551" s="14">
        <f t="shared" si="62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7.0000000000000001E-3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12">
        <f t="shared" si="60"/>
        <v>42753.678761574076</v>
      </c>
      <c r="T552" s="12">
        <f t="shared" si="61"/>
        <v>42766.208333333328</v>
      </c>
      <c r="U552" s="14">
        <f t="shared" si="62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5.0413333333333331E-2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2">
        <f t="shared" si="60"/>
        <v>42173.275740740741</v>
      </c>
      <c r="T553" s="12">
        <f t="shared" si="61"/>
        <v>42217.745138888888</v>
      </c>
      <c r="U553" s="14">
        <f t="shared" si="62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7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2">
        <f t="shared" si="60"/>
        <v>42318.616851851853</v>
      </c>
      <c r="T554" s="12">
        <f t="shared" si="61"/>
        <v>42378.616851851853</v>
      </c>
      <c r="U554" s="14">
        <f t="shared" si="62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4.9199999999999999E-3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12">
        <f t="shared" si="60"/>
        <v>41927.71980324074</v>
      </c>
      <c r="T555" s="12">
        <f t="shared" si="61"/>
        <v>41957.761469907404</v>
      </c>
      <c r="U555" s="14">
        <f t="shared" si="62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0.36589147286821705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2">
        <f t="shared" si="60"/>
        <v>41901.684861111113</v>
      </c>
      <c r="T556" s="12">
        <f t="shared" si="61"/>
        <v>41931.684861111113</v>
      </c>
      <c r="U556" s="14">
        <f t="shared" si="62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2">
        <f t="shared" si="60"/>
        <v>42503.353506944448</v>
      </c>
      <c r="T557" s="12">
        <f t="shared" si="61"/>
        <v>42533.353506944448</v>
      </c>
      <c r="U557" s="14">
        <f t="shared" si="62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2.5000000000000001E-2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12">
        <f t="shared" si="60"/>
        <v>42345.860150462962</v>
      </c>
      <c r="T558" s="12">
        <f t="shared" si="61"/>
        <v>42375.860150462962</v>
      </c>
      <c r="U558" s="14">
        <f t="shared" si="62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9.1066666666666674E-3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12">
        <f t="shared" si="60"/>
        <v>42676.942164351851</v>
      </c>
      <c r="T559" s="12">
        <f t="shared" si="61"/>
        <v>42706.983831018515</v>
      </c>
      <c r="U559" s="14">
        <f t="shared" si="62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7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2">
        <f t="shared" si="60"/>
        <v>42057.883159722223</v>
      </c>
      <c r="T560" s="12">
        <f t="shared" si="61"/>
        <v>42087.841493055559</v>
      </c>
      <c r="U560" s="14">
        <f t="shared" si="62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2.0833333333333335E-4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12">
        <f t="shared" si="60"/>
        <v>42321.283101851848</v>
      </c>
      <c r="T561" s="12">
        <f t="shared" si="61"/>
        <v>42351.283101851848</v>
      </c>
      <c r="U561" s="14">
        <f t="shared" si="62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1.2E-4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12">
        <f t="shared" si="60"/>
        <v>41960.771354166667</v>
      </c>
      <c r="T562" s="12">
        <f t="shared" si="61"/>
        <v>41990.771354166667</v>
      </c>
      <c r="U562" s="14">
        <f t="shared" si="62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3.6666666666666666E-3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12">
        <f t="shared" si="60"/>
        <v>42268.658715277779</v>
      </c>
      <c r="T563" s="12">
        <f t="shared" si="61"/>
        <v>42303.658715277779</v>
      </c>
      <c r="U563" s="14">
        <f t="shared" si="62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7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2">
        <f t="shared" si="60"/>
        <v>42692.389062500006</v>
      </c>
      <c r="T564" s="12">
        <f t="shared" si="61"/>
        <v>42722.389062500006</v>
      </c>
      <c r="U564" s="14">
        <f t="shared" si="62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9.0666666666666662E-4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12">
        <f t="shared" si="60"/>
        <v>42022.069988425923</v>
      </c>
      <c r="T565" s="12">
        <f t="shared" si="61"/>
        <v>42052.069988425923</v>
      </c>
      <c r="U565" s="14">
        <f t="shared" si="62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5.5555555555555558E-5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12">
        <f t="shared" si="60"/>
        <v>42411.942997685182</v>
      </c>
      <c r="T566" s="12">
        <f t="shared" si="61"/>
        <v>42441.942997685182</v>
      </c>
      <c r="U566" s="14">
        <f t="shared" si="62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2">
        <f t="shared" si="60"/>
        <v>42165.785289351858</v>
      </c>
      <c r="T567" s="12">
        <f t="shared" si="61"/>
        <v>42195.785289351858</v>
      </c>
      <c r="U567" s="14">
        <f t="shared" si="62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2.0000000000000001E-4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12">
        <f t="shared" si="60"/>
        <v>42535.68440972222</v>
      </c>
      <c r="T568" s="12">
        <f t="shared" si="61"/>
        <v>42565.68440972222</v>
      </c>
      <c r="U568" s="14">
        <f t="shared" si="62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7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2">
        <f t="shared" si="60"/>
        <v>41975.842523148152</v>
      </c>
      <c r="T569" s="12">
        <f t="shared" si="61"/>
        <v>42005.842523148152</v>
      </c>
      <c r="U569" s="14">
        <f t="shared" si="62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0.01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12">
        <f t="shared" si="60"/>
        <v>42348.9215625</v>
      </c>
      <c r="T570" s="12">
        <f t="shared" si="61"/>
        <v>42385.458333333328</v>
      </c>
      <c r="U570" s="14">
        <f t="shared" si="62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8.0000000000000002E-3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12">
        <f t="shared" si="60"/>
        <v>42340.847361111111</v>
      </c>
      <c r="T571" s="12">
        <f t="shared" si="61"/>
        <v>42370.847361111111</v>
      </c>
      <c r="U571" s="14">
        <f t="shared" si="62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1.6705882352941177E-3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12">
        <f t="shared" si="60"/>
        <v>42388.798252314817</v>
      </c>
      <c r="T572" s="12">
        <f t="shared" si="61"/>
        <v>42418.798252314817</v>
      </c>
      <c r="U572" s="14">
        <f t="shared" si="62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4.2399999999999998E-3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12">
        <f t="shared" si="60"/>
        <v>42192.816238425927</v>
      </c>
      <c r="T573" s="12">
        <f t="shared" si="61"/>
        <v>42212.165972222225</v>
      </c>
      <c r="U573" s="14">
        <f t="shared" si="62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7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2">
        <f t="shared" si="60"/>
        <v>42282.71629629629</v>
      </c>
      <c r="T574" s="12">
        <f t="shared" si="61"/>
        <v>42312.757962962962</v>
      </c>
      <c r="U574" s="14">
        <f t="shared" si="62"/>
        <v>30.041666666671517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3.892538925389254E-3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2">
        <f t="shared" si="60"/>
        <v>41963.050127314811</v>
      </c>
      <c r="T575" s="12">
        <f t="shared" si="61"/>
        <v>42022.05</v>
      </c>
      <c r="U575" s="14">
        <f t="shared" si="62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7.1556350626118068E-3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12">
        <f t="shared" si="60"/>
        <v>42632.443368055552</v>
      </c>
      <c r="T576" s="12">
        <f t="shared" si="61"/>
        <v>42662.443368055552</v>
      </c>
      <c r="U576" s="14">
        <f t="shared" si="62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4.3166666666666666E-3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12">
        <f t="shared" si="60"/>
        <v>42138.692627314813</v>
      </c>
      <c r="T577" s="12">
        <f t="shared" si="61"/>
        <v>42168.692627314813</v>
      </c>
      <c r="U577" s="14">
        <f t="shared" si="62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1.2500000000000001E-5</v>
      </c>
      <c r="P578" s="7">
        <f t="shared" si="57"/>
        <v>1</v>
      </c>
      <c r="Q578" t="str">
        <f t="shared" si="58"/>
        <v>technology</v>
      </c>
      <c r="R578" t="str">
        <f t="shared" si="59"/>
        <v>web</v>
      </c>
      <c r="S578" s="12">
        <f t="shared" si="60"/>
        <v>42031.471666666665</v>
      </c>
      <c r="T578" s="12">
        <f t="shared" si="61"/>
        <v>42091.43</v>
      </c>
      <c r="U578" s="14">
        <f t="shared" si="62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E579/D579</f>
        <v>2E-3</v>
      </c>
      <c r="P579" s="7">
        <f t="shared" ref="P579:P642" si="64">E579/L579</f>
        <v>10</v>
      </c>
      <c r="Q579" t="str">
        <f t="shared" ref="Q579:Q642" si="65">LEFT(N579,(FIND("/",N579,1)-1))</f>
        <v>technology</v>
      </c>
      <c r="R579" t="str">
        <f t="shared" ref="R579:R642" si="66">RIGHT(N579,LEN(N579)-FIND("/",N579))</f>
        <v>web</v>
      </c>
      <c r="S579" s="12">
        <f t="shared" ref="S579:S642" si="67">(((J579/60)/60)/24)+DATE(1970,1,1)</f>
        <v>42450.589143518519</v>
      </c>
      <c r="T579" s="12">
        <f t="shared" ref="T579:T642" si="68">(((I579/60)/60)/24)+DATE(1970,1,1)</f>
        <v>42510.589143518519</v>
      </c>
      <c r="U579" s="14">
        <f t="shared" ref="U579:U642" si="69"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1.12E-4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12">
        <f t="shared" si="67"/>
        <v>42230.578622685185</v>
      </c>
      <c r="T580" s="12">
        <f t="shared" si="68"/>
        <v>42254.578622685185</v>
      </c>
      <c r="U580" s="14">
        <f t="shared" si="6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1.4583333333333334E-2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12">
        <f t="shared" si="67"/>
        <v>41968.852118055554</v>
      </c>
      <c r="T581" s="12">
        <f t="shared" si="68"/>
        <v>41998.852118055554</v>
      </c>
      <c r="U581" s="14">
        <f t="shared" si="6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3.3333333333333332E-4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12">
        <f t="shared" si="67"/>
        <v>42605.908182870371</v>
      </c>
      <c r="T582" s="12">
        <f t="shared" si="68"/>
        <v>42635.908182870371</v>
      </c>
      <c r="U582" s="14">
        <f t="shared" si="6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7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2">
        <f t="shared" si="67"/>
        <v>42188.012777777782</v>
      </c>
      <c r="T583" s="12">
        <f t="shared" si="68"/>
        <v>42218.012777777782</v>
      </c>
      <c r="U583" s="14">
        <f t="shared" si="6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7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2">
        <f t="shared" si="67"/>
        <v>42055.739803240736</v>
      </c>
      <c r="T584" s="12">
        <f t="shared" si="68"/>
        <v>42078.75</v>
      </c>
      <c r="U584" s="14">
        <f t="shared" si="69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1.1111111111111112E-4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12">
        <f t="shared" si="67"/>
        <v>42052.93850694444</v>
      </c>
      <c r="T585" s="12">
        <f t="shared" si="68"/>
        <v>42082.896840277783</v>
      </c>
      <c r="U585" s="14">
        <f t="shared" si="69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0.01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12">
        <f t="shared" si="67"/>
        <v>42049.716620370367</v>
      </c>
      <c r="T586" s="12">
        <f t="shared" si="68"/>
        <v>42079.674953703703</v>
      </c>
      <c r="U586" s="14">
        <f t="shared" si="69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2">
        <f t="shared" si="67"/>
        <v>42283.3909375</v>
      </c>
      <c r="T587" s="12">
        <f t="shared" si="68"/>
        <v>42339</v>
      </c>
      <c r="U587" s="14">
        <f t="shared" si="69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5.5999999999999999E-3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12">
        <f t="shared" si="67"/>
        <v>42020.854247685187</v>
      </c>
      <c r="T588" s="12">
        <f t="shared" si="68"/>
        <v>42050.854247685187</v>
      </c>
      <c r="U588" s="14">
        <f t="shared" si="6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9.0833333333333335E-2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2">
        <f t="shared" si="67"/>
        <v>42080.757326388892</v>
      </c>
      <c r="T589" s="12">
        <f t="shared" si="68"/>
        <v>42110.757326388892</v>
      </c>
      <c r="U589" s="14">
        <f t="shared" si="6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3.3444444444444443E-2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12">
        <f t="shared" si="67"/>
        <v>42631.769513888896</v>
      </c>
      <c r="T590" s="12">
        <f t="shared" si="68"/>
        <v>42691.811180555553</v>
      </c>
      <c r="U590" s="14">
        <f t="shared" si="69"/>
        <v>60.041666666656965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1.3333333333333334E-4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12">
        <f t="shared" si="67"/>
        <v>42178.614571759259</v>
      </c>
      <c r="T591" s="12">
        <f t="shared" si="68"/>
        <v>42193.614571759259</v>
      </c>
      <c r="U591" s="14">
        <f t="shared" si="6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4.4600000000000001E-2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2">
        <f t="shared" si="67"/>
        <v>42377.554756944446</v>
      </c>
      <c r="T592" s="12">
        <f t="shared" si="68"/>
        <v>42408.542361111111</v>
      </c>
      <c r="U592" s="14">
        <f t="shared" si="69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6.0999999999999997E-4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12">
        <f t="shared" si="67"/>
        <v>42177.543171296296</v>
      </c>
      <c r="T593" s="12">
        <f t="shared" si="68"/>
        <v>42207.543171296296</v>
      </c>
      <c r="U593" s="14">
        <f t="shared" si="6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3.3333333333333333E-2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12">
        <f t="shared" si="67"/>
        <v>41946.232175925928</v>
      </c>
      <c r="T594" s="12">
        <f t="shared" si="68"/>
        <v>41976.232175925921</v>
      </c>
      <c r="U594" s="14">
        <f t="shared" si="69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0.23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2">
        <f t="shared" si="67"/>
        <v>42070.677604166667</v>
      </c>
      <c r="T595" s="12">
        <f t="shared" si="68"/>
        <v>42100.635937500003</v>
      </c>
      <c r="U595" s="14">
        <f t="shared" si="69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1.0399999999999999E-3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12">
        <f t="shared" si="67"/>
        <v>42446.780162037037</v>
      </c>
      <c r="T596" s="12">
        <f t="shared" si="68"/>
        <v>42476.780162037037</v>
      </c>
      <c r="U596" s="14">
        <f t="shared" si="6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4.2599999999999999E-3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12">
        <f t="shared" si="67"/>
        <v>42083.069884259254</v>
      </c>
      <c r="T597" s="12">
        <f t="shared" si="68"/>
        <v>42128.069884259254</v>
      </c>
      <c r="U597" s="14">
        <f t="shared" si="6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2.9999999999999997E-4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12">
        <f t="shared" si="67"/>
        <v>42646.896898148145</v>
      </c>
      <c r="T598" s="12">
        <f t="shared" si="68"/>
        <v>42676.896898148145</v>
      </c>
      <c r="U598" s="14">
        <f t="shared" si="6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2.6666666666666666E-3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12">
        <f t="shared" si="67"/>
        <v>42545.705266203702</v>
      </c>
      <c r="T599" s="12">
        <f t="shared" si="68"/>
        <v>42582.666666666672</v>
      </c>
      <c r="U599" s="14">
        <f t="shared" si="69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0.34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2">
        <f t="shared" si="67"/>
        <v>41948.00209490741</v>
      </c>
      <c r="T600" s="12">
        <f t="shared" si="68"/>
        <v>41978.00209490741</v>
      </c>
      <c r="U600" s="14">
        <f t="shared" si="6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6.2E-4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12">
        <f t="shared" si="67"/>
        <v>42047.812523148154</v>
      </c>
      <c r="T601" s="12">
        <f t="shared" si="68"/>
        <v>42071.636111111111</v>
      </c>
      <c r="U601" s="14">
        <f t="shared" si="69"/>
        <v>23.82358796295739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0.02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12">
        <f t="shared" si="67"/>
        <v>42073.798171296294</v>
      </c>
      <c r="T602" s="12">
        <f t="shared" si="68"/>
        <v>42133.798171296294</v>
      </c>
      <c r="U602" s="14">
        <f t="shared" si="69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1.4E-2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2">
        <f t="shared" si="67"/>
        <v>41969.858090277776</v>
      </c>
      <c r="T603" s="12">
        <f t="shared" si="68"/>
        <v>41999.858090277776</v>
      </c>
      <c r="U603" s="14">
        <f t="shared" si="69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7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2">
        <f t="shared" si="67"/>
        <v>42143.79415509259</v>
      </c>
      <c r="T604" s="12">
        <f t="shared" si="68"/>
        <v>42173.79415509259</v>
      </c>
      <c r="U604" s="14">
        <f t="shared" si="69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3.9334666666666664E-2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2">
        <f t="shared" si="67"/>
        <v>41835.639155092591</v>
      </c>
      <c r="T605" s="12">
        <f t="shared" si="68"/>
        <v>41865.639155092591</v>
      </c>
      <c r="U605" s="14">
        <f t="shared" si="69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7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2">
        <f t="shared" si="67"/>
        <v>41849.035370370373</v>
      </c>
      <c r="T606" s="12">
        <f t="shared" si="68"/>
        <v>41879.035370370373</v>
      </c>
      <c r="U606" s="14">
        <f t="shared" si="69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2.6200000000000001E-2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12">
        <f t="shared" si="67"/>
        <v>42194.357731481476</v>
      </c>
      <c r="T607" s="12">
        <f t="shared" si="68"/>
        <v>42239.357731481476</v>
      </c>
      <c r="U607" s="14">
        <f t="shared" si="69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2E-3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12">
        <f t="shared" si="67"/>
        <v>42102.650567129633</v>
      </c>
      <c r="T608" s="12">
        <f t="shared" si="68"/>
        <v>42148.625</v>
      </c>
      <c r="U608" s="14">
        <f t="shared" si="69"/>
        <v>45.974432870367309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7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2">
        <f t="shared" si="67"/>
        <v>42300.825648148151</v>
      </c>
      <c r="T609" s="12">
        <f t="shared" si="68"/>
        <v>42330.867314814815</v>
      </c>
      <c r="U609" s="14">
        <f t="shared" si="69"/>
        <v>30.041666666664241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9.7400000000000004E-3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12">
        <f t="shared" si="67"/>
        <v>42140.921064814815</v>
      </c>
      <c r="T610" s="12">
        <f t="shared" si="68"/>
        <v>42170.921064814815</v>
      </c>
      <c r="U610" s="14">
        <f t="shared" si="69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6.41025641025641E-3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12">
        <f t="shared" si="67"/>
        <v>42307.034074074079</v>
      </c>
      <c r="T611" s="12">
        <f t="shared" si="68"/>
        <v>42337.075740740736</v>
      </c>
      <c r="U611" s="14">
        <f t="shared" si="69"/>
        <v>30.041666666656965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7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2">
        <f t="shared" si="67"/>
        <v>42086.83085648148</v>
      </c>
      <c r="T612" s="12">
        <f t="shared" si="68"/>
        <v>42116.83085648148</v>
      </c>
      <c r="U612" s="14">
        <f t="shared" si="69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7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2">
        <f t="shared" si="67"/>
        <v>42328.560613425929</v>
      </c>
      <c r="T613" s="12">
        <f t="shared" si="68"/>
        <v>42388.560613425929</v>
      </c>
      <c r="U613" s="14">
        <f t="shared" si="69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7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2">
        <f t="shared" si="67"/>
        <v>42585.031782407401</v>
      </c>
      <c r="T614" s="12">
        <f t="shared" si="68"/>
        <v>42615.031782407401</v>
      </c>
      <c r="U614" s="14">
        <f t="shared" si="69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0.21363333333333334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2">
        <f t="shared" si="67"/>
        <v>42247.496759259258</v>
      </c>
      <c r="T615" s="12">
        <f t="shared" si="68"/>
        <v>42278.207638888889</v>
      </c>
      <c r="U615" s="14">
        <f t="shared" si="69"/>
        <v>30.710879629630654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7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2">
        <f t="shared" si="67"/>
        <v>42515.061805555553</v>
      </c>
      <c r="T616" s="12">
        <f t="shared" si="68"/>
        <v>42545.061805555553</v>
      </c>
      <c r="U616" s="14">
        <f t="shared" si="69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2">
        <f t="shared" si="67"/>
        <v>42242.122210648144</v>
      </c>
      <c r="T617" s="12">
        <f t="shared" si="68"/>
        <v>42272.122210648144</v>
      </c>
      <c r="U617" s="14">
        <f t="shared" si="69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7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2">
        <f t="shared" si="67"/>
        <v>42761.376238425932</v>
      </c>
      <c r="T618" s="12">
        <f t="shared" si="68"/>
        <v>42791.376238425932</v>
      </c>
      <c r="U618" s="14">
        <f t="shared" si="69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0.03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12">
        <f t="shared" si="67"/>
        <v>42087.343090277776</v>
      </c>
      <c r="T619" s="12">
        <f t="shared" si="68"/>
        <v>42132.343090277776</v>
      </c>
      <c r="U619" s="14">
        <f t="shared" si="69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7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2">
        <f t="shared" si="67"/>
        <v>42317.810219907406</v>
      </c>
      <c r="T620" s="12">
        <f t="shared" si="68"/>
        <v>42347.810219907406</v>
      </c>
      <c r="U620" s="14">
        <f t="shared" si="69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3.9999999999999998E-7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12">
        <f t="shared" si="67"/>
        <v>41908.650347222225</v>
      </c>
      <c r="T621" s="12">
        <f t="shared" si="68"/>
        <v>41968.692013888889</v>
      </c>
      <c r="U621" s="14">
        <f t="shared" si="69"/>
        <v>60.041666666664241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0.01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12">
        <f t="shared" si="67"/>
        <v>41831.716874999998</v>
      </c>
      <c r="T622" s="12">
        <f t="shared" si="68"/>
        <v>41876.716874999998</v>
      </c>
      <c r="U622" s="14">
        <f t="shared" si="69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1.044E-2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12">
        <f t="shared" si="67"/>
        <v>42528.987696759257</v>
      </c>
      <c r="T623" s="12">
        <f t="shared" si="68"/>
        <v>42558.987696759257</v>
      </c>
      <c r="U623" s="14">
        <f t="shared" si="69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5.6833333333333333E-2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2">
        <f t="shared" si="67"/>
        <v>42532.774745370371</v>
      </c>
      <c r="T624" s="12">
        <f t="shared" si="68"/>
        <v>42552.774745370371</v>
      </c>
      <c r="U624" s="14">
        <f t="shared" si="69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7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2">
        <f t="shared" si="67"/>
        <v>42122.009224537032</v>
      </c>
      <c r="T625" s="12">
        <f t="shared" si="68"/>
        <v>42152.009224537032</v>
      </c>
      <c r="U625" s="14">
        <f t="shared" si="69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7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2">
        <f t="shared" si="67"/>
        <v>42108.988900462966</v>
      </c>
      <c r="T626" s="12">
        <f t="shared" si="68"/>
        <v>42138.988900462966</v>
      </c>
      <c r="U626" s="14">
        <f t="shared" si="69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2">
        <f t="shared" si="67"/>
        <v>42790.895567129628</v>
      </c>
      <c r="T627" s="12">
        <f t="shared" si="68"/>
        <v>42820.853900462964</v>
      </c>
      <c r="U627" s="14">
        <f t="shared" si="69"/>
        <v>29.958333333335759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0.17380000000000001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2">
        <f t="shared" si="67"/>
        <v>42198.559479166666</v>
      </c>
      <c r="T628" s="12">
        <f t="shared" si="68"/>
        <v>42231.556944444441</v>
      </c>
      <c r="U628" s="14">
        <f t="shared" si="69"/>
        <v>32.997465277774609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2.0000000000000001E-4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12">
        <f t="shared" si="67"/>
        <v>42384.306840277779</v>
      </c>
      <c r="T629" s="12">
        <f t="shared" si="68"/>
        <v>42443.958333333328</v>
      </c>
      <c r="U629" s="14">
        <f t="shared" si="69"/>
        <v>59.651493055549508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7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2">
        <f t="shared" si="67"/>
        <v>41803.692789351851</v>
      </c>
      <c r="T630" s="12">
        <f t="shared" si="68"/>
        <v>41833.692789351851</v>
      </c>
      <c r="U630" s="14">
        <f t="shared" si="69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1.75E-3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2">
        <f t="shared" si="67"/>
        <v>42474.637824074074</v>
      </c>
      <c r="T631" s="12">
        <f t="shared" si="68"/>
        <v>42504.637824074074</v>
      </c>
      <c r="U631" s="14">
        <f t="shared" si="69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8.3340278356529708E-4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12">
        <f t="shared" si="67"/>
        <v>42223.619456018518</v>
      </c>
      <c r="T632" s="12">
        <f t="shared" si="68"/>
        <v>42253.215277777781</v>
      </c>
      <c r="U632" s="14">
        <f t="shared" si="69"/>
        <v>29.595821759263345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1.38E-2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2">
        <f t="shared" si="67"/>
        <v>42489.772326388891</v>
      </c>
      <c r="T633" s="12">
        <f t="shared" si="68"/>
        <v>42518.772326388891</v>
      </c>
      <c r="U633" s="14">
        <f t="shared" si="69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7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2">
        <f t="shared" si="67"/>
        <v>42303.659317129626</v>
      </c>
      <c r="T634" s="12">
        <f t="shared" si="68"/>
        <v>42333.700983796298</v>
      </c>
      <c r="U634" s="14">
        <f t="shared" si="69"/>
        <v>30.041666666671517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0.1245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12">
        <f t="shared" si="67"/>
        <v>42507.29932870371</v>
      </c>
      <c r="T635" s="12">
        <f t="shared" si="68"/>
        <v>42538.958333333328</v>
      </c>
      <c r="U635" s="14">
        <f t="shared" si="69"/>
        <v>31.659004629618721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2.0000000000000001E-4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12">
        <f t="shared" si="67"/>
        <v>42031.928576388891</v>
      </c>
      <c r="T636" s="12">
        <f t="shared" si="68"/>
        <v>42061.928576388891</v>
      </c>
      <c r="U636" s="14">
        <f t="shared" si="69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8.0000000000000007E-5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12">
        <f t="shared" si="67"/>
        <v>42076.092152777783</v>
      </c>
      <c r="T637" s="12">
        <f t="shared" si="68"/>
        <v>42106.092152777783</v>
      </c>
      <c r="U637" s="14">
        <f t="shared" si="69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2E-3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12">
        <f t="shared" si="67"/>
        <v>42131.455439814818</v>
      </c>
      <c r="T638" s="12">
        <f t="shared" si="68"/>
        <v>42161.44930555555</v>
      </c>
      <c r="U638" s="14">
        <f t="shared" si="69"/>
        <v>29.993865740732872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7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2">
        <f t="shared" si="67"/>
        <v>42762.962013888886</v>
      </c>
      <c r="T639" s="12">
        <f t="shared" si="68"/>
        <v>42791.961111111115</v>
      </c>
      <c r="U639" s="14">
        <f t="shared" si="69"/>
        <v>28.999097222229466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9.0000000000000006E-5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12">
        <f t="shared" si="67"/>
        <v>42759.593310185184</v>
      </c>
      <c r="T640" s="12">
        <f t="shared" si="68"/>
        <v>42819.55164351852</v>
      </c>
      <c r="U640" s="14">
        <f t="shared" si="69"/>
        <v>59.958333333335759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9.9999999999999995E-7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12">
        <f t="shared" si="67"/>
        <v>41865.583275462966</v>
      </c>
      <c r="T641" s="12">
        <f t="shared" si="68"/>
        <v>41925.583275462966</v>
      </c>
      <c r="U641" s="14">
        <f t="shared" si="69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1.4428571428571428</v>
      </c>
      <c r="P642" s="7">
        <f t="shared" si="64"/>
        <v>50.5</v>
      </c>
      <c r="Q642" t="str">
        <f t="shared" si="65"/>
        <v>technology</v>
      </c>
      <c r="R642" t="str">
        <f t="shared" si="66"/>
        <v>wearables</v>
      </c>
      <c r="S642" s="12">
        <f t="shared" si="67"/>
        <v>42683.420312500006</v>
      </c>
      <c r="T642" s="12">
        <f t="shared" si="68"/>
        <v>42698.958333333328</v>
      </c>
      <c r="U642" s="14">
        <f t="shared" si="69"/>
        <v>15.538020833322662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E643/D643</f>
        <v>1.1916249999999999</v>
      </c>
      <c r="P643" s="7">
        <f t="shared" ref="P643:P706" si="71">E643/L643</f>
        <v>151.31746031746033</v>
      </c>
      <c r="Q643" t="str">
        <f t="shared" ref="Q643:Q706" si="72">LEFT(N643,(FIND("/",N643,1)-1))</f>
        <v>technology</v>
      </c>
      <c r="R643" t="str">
        <f t="shared" ref="R643:R706" si="73">RIGHT(N643,LEN(N643)-FIND("/",N643))</f>
        <v>wearables</v>
      </c>
      <c r="S643" s="12">
        <f t="shared" ref="S643:S706" si="74">(((J643/60)/60)/24)+DATE(1970,1,1)</f>
        <v>42199.57</v>
      </c>
      <c r="T643" s="12">
        <f t="shared" ref="T643:T706" si="75">(((I643/60)/60)/24)+DATE(1970,1,1)</f>
        <v>42229.57</v>
      </c>
      <c r="U643" s="14">
        <f t="shared" ref="U643:U706" si="76">T643-S643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14.604850000000001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2">
        <f t="shared" si="74"/>
        <v>42199.651319444441</v>
      </c>
      <c r="T644" s="12">
        <f t="shared" si="75"/>
        <v>42235.651319444441</v>
      </c>
      <c r="U644" s="14">
        <f t="shared" si="76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1.0580799999999999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2">
        <f t="shared" si="74"/>
        <v>42100.642071759255</v>
      </c>
      <c r="T645" s="12">
        <f t="shared" si="75"/>
        <v>42155.642071759255</v>
      </c>
      <c r="U645" s="14">
        <f t="shared" si="76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3.0011791999999997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2">
        <f t="shared" si="74"/>
        <v>41898.665960648148</v>
      </c>
      <c r="T646" s="12">
        <f t="shared" si="75"/>
        <v>41941.041666666664</v>
      </c>
      <c r="U646" s="14">
        <f t="shared" si="76"/>
        <v>42.375706018516212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2.7869999999999999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2">
        <f t="shared" si="74"/>
        <v>42564.026319444441</v>
      </c>
      <c r="T647" s="12">
        <f t="shared" si="75"/>
        <v>42594.026319444441</v>
      </c>
      <c r="U647" s="14">
        <f t="shared" si="76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1.3187625000000001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2">
        <f t="shared" si="74"/>
        <v>41832.852627314816</v>
      </c>
      <c r="T648" s="12">
        <f t="shared" si="75"/>
        <v>41862.852627314816</v>
      </c>
      <c r="U648" s="14">
        <f t="shared" si="76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1.0705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2">
        <f t="shared" si="74"/>
        <v>42416.767928240741</v>
      </c>
      <c r="T649" s="12">
        <f t="shared" si="75"/>
        <v>42446.726261574076</v>
      </c>
      <c r="U649" s="14">
        <f t="shared" si="76"/>
        <v>29.958333333335759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1.2682285714285715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12">
        <f t="shared" si="74"/>
        <v>41891.693379629629</v>
      </c>
      <c r="T650" s="12">
        <f t="shared" si="75"/>
        <v>41926.693379629629</v>
      </c>
      <c r="U650" s="14">
        <f t="shared" si="76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1.3996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2">
        <f t="shared" si="74"/>
        <v>41877.912187499998</v>
      </c>
      <c r="T651" s="12">
        <f t="shared" si="75"/>
        <v>41898.912187499998</v>
      </c>
      <c r="U651" s="14">
        <f t="shared" si="76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1.1240000000000001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2">
        <f t="shared" si="74"/>
        <v>41932.036851851852</v>
      </c>
      <c r="T652" s="12">
        <f t="shared" si="75"/>
        <v>41992.078518518523</v>
      </c>
      <c r="U652" s="14">
        <f t="shared" si="76"/>
        <v>60.041666666671517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1.00528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2">
        <f t="shared" si="74"/>
        <v>41956.017488425925</v>
      </c>
      <c r="T653" s="12">
        <f t="shared" si="75"/>
        <v>41986.017488425925</v>
      </c>
      <c r="U653" s="14">
        <f t="shared" si="76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1.0046666666666666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2">
        <f t="shared" si="74"/>
        <v>42675.690393518518</v>
      </c>
      <c r="T654" s="12">
        <f t="shared" si="75"/>
        <v>42705.732060185182</v>
      </c>
      <c r="U654" s="14">
        <f t="shared" si="76"/>
        <v>30.041666666664241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1.4144600000000001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2">
        <f t="shared" si="74"/>
        <v>42199.618518518517</v>
      </c>
      <c r="T655" s="12">
        <f t="shared" si="75"/>
        <v>42236.618518518517</v>
      </c>
      <c r="U655" s="14">
        <f t="shared" si="76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2.6729166666666666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2">
        <f t="shared" si="74"/>
        <v>42163.957326388889</v>
      </c>
      <c r="T656" s="12">
        <f t="shared" si="75"/>
        <v>42193.957326388889</v>
      </c>
      <c r="U656" s="14">
        <f t="shared" si="76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1.4688749999999999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2">
        <f t="shared" si="74"/>
        <v>42045.957314814819</v>
      </c>
      <c r="T657" s="12">
        <f t="shared" si="75"/>
        <v>42075.915648148148</v>
      </c>
      <c r="U657" s="14">
        <f t="shared" si="76"/>
        <v>29.958333333328483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2.1356000000000002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2">
        <f t="shared" si="74"/>
        <v>42417.804618055554</v>
      </c>
      <c r="T658" s="12">
        <f t="shared" si="75"/>
        <v>42477.762951388882</v>
      </c>
      <c r="U658" s="14">
        <f t="shared" si="76"/>
        <v>59.958333333328483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1.2569999999999999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2">
        <f t="shared" si="74"/>
        <v>42331.84574074074</v>
      </c>
      <c r="T659" s="12">
        <f t="shared" si="75"/>
        <v>42361.84574074074</v>
      </c>
      <c r="U659" s="14">
        <f t="shared" si="76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1.0446206037108834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2">
        <f t="shared" si="74"/>
        <v>42179.160752314812</v>
      </c>
      <c r="T660" s="12">
        <f t="shared" si="75"/>
        <v>42211.75</v>
      </c>
      <c r="U660" s="14">
        <f t="shared" si="76"/>
        <v>32.589247685187729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1.0056666666666667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2">
        <f t="shared" si="74"/>
        <v>42209.593692129631</v>
      </c>
      <c r="T661" s="12">
        <f t="shared" si="75"/>
        <v>42239.593692129631</v>
      </c>
      <c r="U661" s="14">
        <f t="shared" si="76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3.058E-2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2">
        <f t="shared" si="74"/>
        <v>41922.741655092592</v>
      </c>
      <c r="T662" s="12">
        <f t="shared" si="75"/>
        <v>41952.783321759263</v>
      </c>
      <c r="U662" s="14">
        <f t="shared" si="76"/>
        <v>30.041666666671517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9.4999999999999998E-3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2">
        <f t="shared" si="74"/>
        <v>42636.645358796297</v>
      </c>
      <c r="T663" s="12">
        <f t="shared" si="75"/>
        <v>42666.645358796297</v>
      </c>
      <c r="U663" s="14">
        <f t="shared" si="76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4.0000000000000001E-3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12">
        <f t="shared" si="74"/>
        <v>41990.438043981485</v>
      </c>
      <c r="T664" s="12">
        <f t="shared" si="75"/>
        <v>42020.438043981485</v>
      </c>
      <c r="U664" s="14">
        <f t="shared" si="76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3.5000000000000001E-3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12">
        <f t="shared" si="74"/>
        <v>42173.843240740738</v>
      </c>
      <c r="T665" s="12">
        <f t="shared" si="75"/>
        <v>42203.843240740738</v>
      </c>
      <c r="U665" s="14">
        <f t="shared" si="76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7.5333333333333335E-2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2">
        <f t="shared" si="74"/>
        <v>42077.666377314818</v>
      </c>
      <c r="T666" s="12">
        <f t="shared" si="75"/>
        <v>42107.666377314818</v>
      </c>
      <c r="U666" s="14">
        <f t="shared" si="76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0.18640000000000001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2">
        <f t="shared" si="74"/>
        <v>42688.711354166662</v>
      </c>
      <c r="T667" s="12">
        <f t="shared" si="75"/>
        <v>42748.711354166662</v>
      </c>
      <c r="U667" s="14">
        <f t="shared" si="76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4.0000000000000003E-5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12">
        <f t="shared" si="74"/>
        <v>41838.832152777781</v>
      </c>
      <c r="T668" s="12">
        <f t="shared" si="75"/>
        <v>41868.832152777781</v>
      </c>
      <c r="U668" s="14">
        <f t="shared" si="76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0.1002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2">
        <f t="shared" si="74"/>
        <v>42632.373414351852</v>
      </c>
      <c r="T669" s="12">
        <f t="shared" si="75"/>
        <v>42672.373414351852</v>
      </c>
      <c r="U669" s="14">
        <f t="shared" si="76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4.5600000000000002E-2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2">
        <f t="shared" si="74"/>
        <v>42090.831273148149</v>
      </c>
      <c r="T670" s="12">
        <f t="shared" si="75"/>
        <v>42135.831273148149</v>
      </c>
      <c r="U670" s="14">
        <f t="shared" si="76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0.21507499999999999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2">
        <f t="shared" si="74"/>
        <v>42527.625671296293</v>
      </c>
      <c r="T671" s="12">
        <f t="shared" si="75"/>
        <v>42557.625671296293</v>
      </c>
      <c r="U671" s="14">
        <f t="shared" si="76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0.29276666666666668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2">
        <f t="shared" si="74"/>
        <v>42506.709722222222</v>
      </c>
      <c r="T672" s="12">
        <f t="shared" si="75"/>
        <v>42540.340277777781</v>
      </c>
      <c r="U672" s="14">
        <f t="shared" si="76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0.39426666666666665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2">
        <f t="shared" si="74"/>
        <v>41984.692731481482</v>
      </c>
      <c r="T673" s="12">
        <f t="shared" si="75"/>
        <v>42018.166666666672</v>
      </c>
      <c r="U673" s="14">
        <f t="shared" si="76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0.21628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2">
        <f t="shared" si="74"/>
        <v>41974.219490740739</v>
      </c>
      <c r="T674" s="12">
        <f t="shared" si="75"/>
        <v>42005.207638888889</v>
      </c>
      <c r="U674" s="14">
        <f t="shared" si="76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2.0500000000000002E-3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2">
        <f t="shared" si="74"/>
        <v>41838.840474537035</v>
      </c>
      <c r="T675" s="12">
        <f t="shared" si="75"/>
        <v>41883.840474537035</v>
      </c>
      <c r="U675" s="14">
        <f t="shared" si="76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2.9999999999999997E-4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12">
        <f t="shared" si="74"/>
        <v>41803.116053240738</v>
      </c>
      <c r="T676" s="12">
        <f t="shared" si="75"/>
        <v>41863.116053240738</v>
      </c>
      <c r="U676" s="14">
        <f t="shared" si="76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0.14849999999999999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2">
        <f t="shared" si="74"/>
        <v>41975.930601851855</v>
      </c>
      <c r="T677" s="12">
        <f t="shared" si="75"/>
        <v>42005.290972222225</v>
      </c>
      <c r="U677" s="14">
        <f t="shared" si="76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1.4710000000000001E-2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2">
        <f t="shared" si="74"/>
        <v>42012.768298611118</v>
      </c>
      <c r="T678" s="12">
        <f t="shared" si="75"/>
        <v>42042.768298611118</v>
      </c>
      <c r="U678" s="14">
        <f t="shared" si="76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0.25584000000000001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2">
        <f t="shared" si="74"/>
        <v>42504.403877314813</v>
      </c>
      <c r="T679" s="12">
        <f t="shared" si="75"/>
        <v>42549.403877314813</v>
      </c>
      <c r="U679" s="14">
        <f t="shared" si="76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3.8206896551724136E-2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2">
        <f t="shared" si="74"/>
        <v>42481.376597222217</v>
      </c>
      <c r="T680" s="12">
        <f t="shared" si="75"/>
        <v>42511.376597222217</v>
      </c>
      <c r="U680" s="14">
        <f t="shared" si="76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0.15485964912280703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2">
        <f t="shared" si="74"/>
        <v>42556.695706018523</v>
      </c>
      <c r="T681" s="12">
        <f t="shared" si="75"/>
        <v>42616.695706018523</v>
      </c>
      <c r="U681" s="14">
        <f t="shared" si="76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0.25912000000000002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2">
        <f t="shared" si="74"/>
        <v>41864.501516203702</v>
      </c>
      <c r="T682" s="12">
        <f t="shared" si="75"/>
        <v>41899.501516203702</v>
      </c>
      <c r="U682" s="14">
        <f t="shared" si="76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4.0000000000000002E-4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12">
        <f t="shared" si="74"/>
        <v>42639.805601851855</v>
      </c>
      <c r="T683" s="12">
        <f t="shared" si="75"/>
        <v>42669.805601851855</v>
      </c>
      <c r="U683" s="14">
        <f t="shared" si="76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1.06E-3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2">
        <f t="shared" si="74"/>
        <v>42778.765300925923</v>
      </c>
      <c r="T684" s="12">
        <f t="shared" si="75"/>
        <v>42808.723634259266</v>
      </c>
      <c r="U684" s="14">
        <f t="shared" si="76"/>
        <v>29.958333333343035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8.5142857142857138E-3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2">
        <f t="shared" si="74"/>
        <v>42634.900046296301</v>
      </c>
      <c r="T685" s="12">
        <f t="shared" si="75"/>
        <v>42674.900046296301</v>
      </c>
      <c r="U685" s="14">
        <f t="shared" si="76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7.4837500000000001E-2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2">
        <f t="shared" si="74"/>
        <v>41809.473275462966</v>
      </c>
      <c r="T686" s="12">
        <f t="shared" si="75"/>
        <v>41845.125</v>
      </c>
      <c r="U686" s="14">
        <f t="shared" si="76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0.27650000000000002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2">
        <f t="shared" si="74"/>
        <v>41971.866574074069</v>
      </c>
      <c r="T687" s="12">
        <f t="shared" si="75"/>
        <v>42016.866574074069</v>
      </c>
      <c r="U687" s="14">
        <f t="shared" si="76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7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2">
        <f t="shared" si="74"/>
        <v>42189.673263888893</v>
      </c>
      <c r="T688" s="12">
        <f t="shared" si="75"/>
        <v>42219.673263888893</v>
      </c>
      <c r="U688" s="14">
        <f t="shared" si="76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3.5499999999999997E-2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2">
        <f t="shared" si="74"/>
        <v>42711.750613425931</v>
      </c>
      <c r="T689" s="12">
        <f t="shared" si="75"/>
        <v>42771.750613425931</v>
      </c>
      <c r="U689" s="14">
        <f t="shared" si="76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0.72989999999999999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2">
        <f t="shared" si="74"/>
        <v>42262.104780092588</v>
      </c>
      <c r="T690" s="12">
        <f t="shared" si="75"/>
        <v>42292.104780092588</v>
      </c>
      <c r="U690" s="14">
        <f t="shared" si="76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0.57648750000000004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2">
        <f t="shared" si="74"/>
        <v>42675.66778935185</v>
      </c>
      <c r="T691" s="12">
        <f t="shared" si="75"/>
        <v>42712.207638888889</v>
      </c>
      <c r="U691" s="14">
        <f t="shared" si="76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0.1234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2">
        <f t="shared" si="74"/>
        <v>42579.634733796294</v>
      </c>
      <c r="T692" s="12">
        <f t="shared" si="75"/>
        <v>42622.25</v>
      </c>
      <c r="U692" s="14">
        <f t="shared" si="76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5.1999999999999998E-3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12">
        <f t="shared" si="74"/>
        <v>42158.028310185182</v>
      </c>
      <c r="T693" s="12">
        <f t="shared" si="75"/>
        <v>42186.028310185182</v>
      </c>
      <c r="U693" s="14">
        <f t="shared" si="76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6.5299999999999997E-2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2">
        <f t="shared" si="74"/>
        <v>42696.37572916667</v>
      </c>
      <c r="T694" s="12">
        <f t="shared" si="75"/>
        <v>42726.37572916667</v>
      </c>
      <c r="U694" s="14">
        <f t="shared" si="76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0.35338000000000003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2">
        <f t="shared" si="74"/>
        <v>42094.808182870373</v>
      </c>
      <c r="T695" s="12">
        <f t="shared" si="75"/>
        <v>42124.808182870373</v>
      </c>
      <c r="U695" s="14">
        <f t="shared" si="76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3.933333333333333E-3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2">
        <f t="shared" si="74"/>
        <v>42737.663877314815</v>
      </c>
      <c r="T696" s="12">
        <f t="shared" si="75"/>
        <v>42767.663877314815</v>
      </c>
      <c r="U696" s="14">
        <f t="shared" si="76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1.06E-2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2">
        <f t="shared" si="74"/>
        <v>41913.521064814813</v>
      </c>
      <c r="T697" s="12">
        <f t="shared" si="75"/>
        <v>41943.521064814813</v>
      </c>
      <c r="U697" s="14">
        <f t="shared" si="76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5.7142857142857145E-6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12">
        <f t="shared" si="74"/>
        <v>41815.927106481482</v>
      </c>
      <c r="T698" s="12">
        <f t="shared" si="75"/>
        <v>41845.927106481482</v>
      </c>
      <c r="U698" s="14">
        <f t="shared" si="76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0.46379999999999999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2">
        <f t="shared" si="74"/>
        <v>42388.523020833338</v>
      </c>
      <c r="T699" s="12">
        <f t="shared" si="75"/>
        <v>42403.523020833338</v>
      </c>
      <c r="U699" s="14">
        <f t="shared" si="76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0.15390000000000001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2">
        <f t="shared" si="74"/>
        <v>41866.931076388886</v>
      </c>
      <c r="T700" s="12">
        <f t="shared" si="75"/>
        <v>41900.083333333336</v>
      </c>
      <c r="U700" s="14">
        <f t="shared" si="76"/>
        <v>33.152256944449618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0.824221076923077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2">
        <f t="shared" si="74"/>
        <v>41563.485509259262</v>
      </c>
      <c r="T701" s="12">
        <f t="shared" si="75"/>
        <v>41600.666666666664</v>
      </c>
      <c r="U701" s="14">
        <f t="shared" si="76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2.6866666666666667E-2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12">
        <f t="shared" si="74"/>
        <v>42715.688437500001</v>
      </c>
      <c r="T702" s="12">
        <f t="shared" si="75"/>
        <v>42745.688437500001</v>
      </c>
      <c r="U702" s="14">
        <f t="shared" si="76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0.26600000000000001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2">
        <f t="shared" si="74"/>
        <v>41813.662962962961</v>
      </c>
      <c r="T703" s="12">
        <f t="shared" si="75"/>
        <v>41843.662962962961</v>
      </c>
      <c r="U703" s="14">
        <f t="shared" si="76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0.30813400000000002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2">
        <f t="shared" si="74"/>
        <v>42668.726701388892</v>
      </c>
      <c r="T704" s="12">
        <f t="shared" si="75"/>
        <v>42698.768368055549</v>
      </c>
      <c r="U704" s="14">
        <f t="shared" si="76"/>
        <v>30.041666666656965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5.5800000000000002E-2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2">
        <f t="shared" si="74"/>
        <v>42711.950798611113</v>
      </c>
      <c r="T705" s="12">
        <f t="shared" si="75"/>
        <v>42766.98055555555</v>
      </c>
      <c r="U705" s="14">
        <f t="shared" si="76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8.7454545454545458E-3</v>
      </c>
      <c r="P706" s="7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2">
        <f t="shared" si="74"/>
        <v>42726.192916666667</v>
      </c>
      <c r="T706" s="12">
        <f t="shared" si="75"/>
        <v>42786.192916666667</v>
      </c>
      <c r="U706" s="14">
        <f t="shared" si="76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E707/D707</f>
        <v>9.7699999999999992E-3</v>
      </c>
      <c r="P707" s="7">
        <f t="shared" ref="P707:P770" si="78">E707/L707</f>
        <v>195.4</v>
      </c>
      <c r="Q707" t="str">
        <f t="shared" ref="Q707:Q770" si="79">LEFT(N707,(FIND("/",N707,1)-1))</f>
        <v>technology</v>
      </c>
      <c r="R707" t="str">
        <f t="shared" ref="R707:R770" si="80">RIGHT(N707,LEN(N707)-FIND("/",N707))</f>
        <v>wearables</v>
      </c>
      <c r="S707" s="12">
        <f t="shared" ref="S707:S770" si="81">(((J707/60)/60)/24)+DATE(1970,1,1)</f>
        <v>42726.491643518515</v>
      </c>
      <c r="T707" s="12">
        <f t="shared" ref="T707:T770" si="82">(((I707/60)/60)/24)+DATE(1970,1,1)</f>
        <v>42756.491643518515</v>
      </c>
      <c r="U707" s="14">
        <f t="shared" ref="U707:U770" si="83"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7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2">
        <f t="shared" si="81"/>
        <v>42676.995173611111</v>
      </c>
      <c r="T708" s="12">
        <f t="shared" si="82"/>
        <v>42718.777083333334</v>
      </c>
      <c r="U708" s="14">
        <f t="shared" si="83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0.78927352941176465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2">
        <f t="shared" si="81"/>
        <v>42696.663506944446</v>
      </c>
      <c r="T709" s="12">
        <f t="shared" si="82"/>
        <v>42736.663506944446</v>
      </c>
      <c r="U709" s="14">
        <f t="shared" si="83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0.22092500000000001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2">
        <f t="shared" si="81"/>
        <v>41835.581018518518</v>
      </c>
      <c r="T710" s="12">
        <f t="shared" si="82"/>
        <v>41895.581018518518</v>
      </c>
      <c r="U710" s="14">
        <f t="shared" si="83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4.0666666666666663E-3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12">
        <f t="shared" si="81"/>
        <v>41948.041192129633</v>
      </c>
      <c r="T711" s="12">
        <f t="shared" si="82"/>
        <v>41978.041192129633</v>
      </c>
      <c r="U711" s="14">
        <f t="shared" si="83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7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2">
        <f t="shared" si="81"/>
        <v>41837.984976851854</v>
      </c>
      <c r="T712" s="12">
        <f t="shared" si="82"/>
        <v>41871.030555555553</v>
      </c>
      <c r="U712" s="14">
        <f t="shared" si="83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0.33790999999999999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2">
        <f t="shared" si="81"/>
        <v>42678.459120370375</v>
      </c>
      <c r="T713" s="12">
        <f t="shared" si="82"/>
        <v>42718.500787037032</v>
      </c>
      <c r="U713" s="14">
        <f t="shared" si="83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2.1649484536082476E-3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2">
        <f t="shared" si="81"/>
        <v>42384.680925925932</v>
      </c>
      <c r="T714" s="12">
        <f t="shared" si="82"/>
        <v>42414.680925925932</v>
      </c>
      <c r="U714" s="14">
        <f t="shared" si="83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7.9600000000000001E-3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12">
        <f t="shared" si="81"/>
        <v>42496.529305555552</v>
      </c>
      <c r="T715" s="12">
        <f t="shared" si="82"/>
        <v>42526.529305555552</v>
      </c>
      <c r="U715" s="14">
        <f t="shared" si="83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0.14993333333333334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2">
        <f t="shared" si="81"/>
        <v>42734.787986111114</v>
      </c>
      <c r="T716" s="12">
        <f t="shared" si="82"/>
        <v>42794.787986111114</v>
      </c>
      <c r="U716" s="14">
        <f t="shared" si="83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5.0509090909090906E-2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2">
        <f t="shared" si="81"/>
        <v>42273.090740740736</v>
      </c>
      <c r="T717" s="12">
        <f t="shared" si="82"/>
        <v>42313.132407407407</v>
      </c>
      <c r="U717" s="14">
        <f t="shared" si="83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0.10214285714285715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2">
        <f t="shared" si="81"/>
        <v>41940.658645833333</v>
      </c>
      <c r="T718" s="12">
        <f t="shared" si="82"/>
        <v>41974</v>
      </c>
      <c r="U718" s="14">
        <f t="shared" si="83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3.0500000000000002E-3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2">
        <f t="shared" si="81"/>
        <v>41857.854189814818</v>
      </c>
      <c r="T719" s="12">
        <f t="shared" si="82"/>
        <v>41887.854189814818</v>
      </c>
      <c r="U719" s="14">
        <f t="shared" si="83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7.4999999999999997E-3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12">
        <f t="shared" si="81"/>
        <v>42752.845451388886</v>
      </c>
      <c r="T720" s="12">
        <f t="shared" si="82"/>
        <v>42784.249305555553</v>
      </c>
      <c r="U720" s="14">
        <f t="shared" si="83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1.2933333333333333E-2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2">
        <f t="shared" si="81"/>
        <v>42409.040231481486</v>
      </c>
      <c r="T721" s="12">
        <f t="shared" si="82"/>
        <v>42423.040231481486</v>
      </c>
      <c r="U721" s="14">
        <f t="shared" si="83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1.4394736842105262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2">
        <f t="shared" si="81"/>
        <v>40909.649201388893</v>
      </c>
      <c r="T722" s="12">
        <f t="shared" si="82"/>
        <v>40937.649201388893</v>
      </c>
      <c r="U722" s="14">
        <f t="shared" si="83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1.2210975609756098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2">
        <f t="shared" si="81"/>
        <v>41807.571840277778</v>
      </c>
      <c r="T723" s="12">
        <f t="shared" si="82"/>
        <v>41852.571840277778</v>
      </c>
      <c r="U723" s="14">
        <f t="shared" si="83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1.3202400000000001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2">
        <f t="shared" si="81"/>
        <v>40977.805300925924</v>
      </c>
      <c r="T724" s="12">
        <f t="shared" si="82"/>
        <v>41007.76363425926</v>
      </c>
      <c r="U724" s="14">
        <f t="shared" si="83"/>
        <v>29.958333333335759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1.0938000000000001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2">
        <f t="shared" si="81"/>
        <v>42184.816539351858</v>
      </c>
      <c r="T725" s="12">
        <f t="shared" si="82"/>
        <v>42215.165972222225</v>
      </c>
      <c r="U725" s="14">
        <f t="shared" si="83"/>
        <v>30.349432870367309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1.0547157142857144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2">
        <f t="shared" si="81"/>
        <v>40694.638460648144</v>
      </c>
      <c r="T726" s="12">
        <f t="shared" si="82"/>
        <v>40724.638460648144</v>
      </c>
      <c r="U726" s="14">
        <f t="shared" si="83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1.0035000000000001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2">
        <f t="shared" si="81"/>
        <v>42321.626296296294</v>
      </c>
      <c r="T727" s="12">
        <f t="shared" si="82"/>
        <v>42351.626296296294</v>
      </c>
      <c r="U727" s="14">
        <f t="shared" si="83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1.014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2">
        <f t="shared" si="81"/>
        <v>41346.042673611111</v>
      </c>
      <c r="T728" s="12">
        <f t="shared" si="82"/>
        <v>41376.042673611111</v>
      </c>
      <c r="U728" s="14">
        <f t="shared" si="83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1.5551428571428572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2">
        <f t="shared" si="81"/>
        <v>41247.020243055551</v>
      </c>
      <c r="T729" s="12">
        <f t="shared" si="82"/>
        <v>41288.888888888891</v>
      </c>
      <c r="U729" s="14">
        <f t="shared" si="83"/>
        <v>41.868645833339542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1.05566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2">
        <f t="shared" si="81"/>
        <v>40731.837465277778</v>
      </c>
      <c r="T730" s="12">
        <f t="shared" si="82"/>
        <v>40776.837465277778</v>
      </c>
      <c r="U730" s="14">
        <f t="shared" si="83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1.3065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2">
        <f t="shared" si="81"/>
        <v>41111.185891203706</v>
      </c>
      <c r="T731" s="12">
        <f t="shared" si="82"/>
        <v>41171.185891203706</v>
      </c>
      <c r="U731" s="14">
        <f t="shared" si="83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1.3219000000000001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2">
        <f t="shared" si="81"/>
        <v>40854.745266203703</v>
      </c>
      <c r="T732" s="12">
        <f t="shared" si="82"/>
        <v>40884.745266203703</v>
      </c>
      <c r="U732" s="14">
        <f t="shared" si="83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1.26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2">
        <f t="shared" si="81"/>
        <v>40879.795682870368</v>
      </c>
      <c r="T733" s="12">
        <f t="shared" si="82"/>
        <v>40930.25</v>
      </c>
      <c r="U733" s="14">
        <f t="shared" si="83"/>
        <v>50.454317129631818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1.6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2">
        <f t="shared" si="81"/>
        <v>41486.424317129626</v>
      </c>
      <c r="T734" s="12">
        <f t="shared" si="82"/>
        <v>41546.424317129626</v>
      </c>
      <c r="U734" s="14">
        <f t="shared" si="83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1.2048000000000001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2">
        <f t="shared" si="81"/>
        <v>41598.420046296298</v>
      </c>
      <c r="T735" s="12">
        <f t="shared" si="82"/>
        <v>41628.420046296298</v>
      </c>
      <c r="U735" s="14">
        <f t="shared" si="83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1.2552941176470589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2">
        <f t="shared" si="81"/>
        <v>42102.164583333331</v>
      </c>
      <c r="T736" s="12">
        <f t="shared" si="82"/>
        <v>42133.208333333328</v>
      </c>
      <c r="U736" s="14">
        <f t="shared" si="83"/>
        <v>31.04374999999709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1.1440638297872341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2">
        <f t="shared" si="81"/>
        <v>41946.029467592591</v>
      </c>
      <c r="T737" s="12">
        <f t="shared" si="82"/>
        <v>41977.027083333334</v>
      </c>
      <c r="U737" s="14">
        <f t="shared" si="83"/>
        <v>30.99761574074364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3.151388888888889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2">
        <f t="shared" si="81"/>
        <v>41579.734259259261</v>
      </c>
      <c r="T738" s="12">
        <f t="shared" si="82"/>
        <v>41599.207638888889</v>
      </c>
      <c r="U738" s="14">
        <f t="shared" si="83"/>
        <v>19.473379629627743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1.224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2">
        <f t="shared" si="81"/>
        <v>41667.275312500002</v>
      </c>
      <c r="T739" s="12">
        <f t="shared" si="82"/>
        <v>41684.833333333336</v>
      </c>
      <c r="U739" s="14">
        <f t="shared" si="83"/>
        <v>17.558020833334012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1.0673333333333332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2">
        <f t="shared" si="81"/>
        <v>41943.604097222218</v>
      </c>
      <c r="T740" s="12">
        <f t="shared" si="82"/>
        <v>41974.207638888889</v>
      </c>
      <c r="U740" s="14">
        <f t="shared" si="83"/>
        <v>30.603541666670935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1.5833333333333333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2">
        <f t="shared" si="81"/>
        <v>41829.502650462964</v>
      </c>
      <c r="T741" s="12">
        <f t="shared" si="82"/>
        <v>41862.502650462964</v>
      </c>
      <c r="U741" s="14">
        <f t="shared" si="83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1.0740000000000001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2">
        <f t="shared" si="81"/>
        <v>42162.146782407406</v>
      </c>
      <c r="T742" s="12">
        <f t="shared" si="82"/>
        <v>42176.146782407406</v>
      </c>
      <c r="U742" s="14">
        <f t="shared" si="83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1.0226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2">
        <f t="shared" si="81"/>
        <v>41401.648217592592</v>
      </c>
      <c r="T743" s="12">
        <f t="shared" si="82"/>
        <v>41436.648217592592</v>
      </c>
      <c r="U743" s="14">
        <f t="shared" si="83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1.1071428571428572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2">
        <f t="shared" si="81"/>
        <v>41689.917962962965</v>
      </c>
      <c r="T744" s="12">
        <f t="shared" si="82"/>
        <v>41719.876296296294</v>
      </c>
      <c r="U744" s="14">
        <f t="shared" si="83"/>
        <v>29.958333333328483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1.48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2">
        <f t="shared" si="81"/>
        <v>40990.709317129629</v>
      </c>
      <c r="T745" s="12">
        <f t="shared" si="82"/>
        <v>41015.875</v>
      </c>
      <c r="U745" s="14">
        <f t="shared" si="83"/>
        <v>25.165682870370802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1.0232000000000001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2">
        <f t="shared" si="81"/>
        <v>41226.95721064815</v>
      </c>
      <c r="T746" s="12">
        <f t="shared" si="82"/>
        <v>41256.95721064815</v>
      </c>
      <c r="U746" s="14">
        <f t="shared" si="83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1.7909909909909909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2">
        <f t="shared" si="81"/>
        <v>41367.572280092594</v>
      </c>
      <c r="T747" s="12">
        <f t="shared" si="82"/>
        <v>41397.572280092594</v>
      </c>
      <c r="U747" s="14">
        <f t="shared" si="83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1.1108135252761968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2">
        <f t="shared" si="81"/>
        <v>41157.042928240742</v>
      </c>
      <c r="T748" s="12">
        <f t="shared" si="82"/>
        <v>41175.165972222225</v>
      </c>
      <c r="U748" s="14">
        <f t="shared" si="83"/>
        <v>18.123043981482624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1.0004285714285714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2">
        <f t="shared" si="81"/>
        <v>41988.548831018517</v>
      </c>
      <c r="T749" s="12">
        <f t="shared" si="82"/>
        <v>42019.454166666663</v>
      </c>
      <c r="U749" s="14">
        <f t="shared" si="83"/>
        <v>30.90533564814541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1.0024999999999999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2">
        <f t="shared" si="81"/>
        <v>41831.846828703703</v>
      </c>
      <c r="T750" s="12">
        <f t="shared" si="82"/>
        <v>41861.846828703703</v>
      </c>
      <c r="U750" s="14">
        <f t="shared" si="83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1.0556000000000001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2">
        <f t="shared" si="81"/>
        <v>42733.94131944445</v>
      </c>
      <c r="T751" s="12">
        <f t="shared" si="82"/>
        <v>42763.94131944445</v>
      </c>
      <c r="U751" s="14">
        <f t="shared" si="83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1.0258775877587758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2">
        <f t="shared" si="81"/>
        <v>41299.878148148149</v>
      </c>
      <c r="T752" s="12">
        <f t="shared" si="82"/>
        <v>41329.878148148149</v>
      </c>
      <c r="U752" s="14">
        <f t="shared" si="83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1.1850000000000001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2">
        <f t="shared" si="81"/>
        <v>40713.630497685182</v>
      </c>
      <c r="T753" s="12">
        <f t="shared" si="82"/>
        <v>40759.630497685182</v>
      </c>
      <c r="U753" s="14">
        <f t="shared" si="83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1.117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2">
        <f t="shared" si="81"/>
        <v>42639.421493055561</v>
      </c>
      <c r="T754" s="12">
        <f t="shared" si="82"/>
        <v>42659.458333333328</v>
      </c>
      <c r="U754" s="14">
        <f t="shared" si="83"/>
        <v>20.036840277767624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1.28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2">
        <f t="shared" si="81"/>
        <v>42019.590173611112</v>
      </c>
      <c r="T755" s="12">
        <f t="shared" si="82"/>
        <v>42049.590173611112</v>
      </c>
      <c r="U755" s="14">
        <f t="shared" si="83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1.0375000000000001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2">
        <f t="shared" si="81"/>
        <v>41249.749085648145</v>
      </c>
      <c r="T756" s="12">
        <f t="shared" si="82"/>
        <v>41279.749085648145</v>
      </c>
      <c r="U756" s="14">
        <f t="shared" si="83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1.0190760000000001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2">
        <f t="shared" si="81"/>
        <v>41383.605057870373</v>
      </c>
      <c r="T757" s="12">
        <f t="shared" si="82"/>
        <v>41414.02847222222</v>
      </c>
      <c r="U757" s="14">
        <f t="shared" si="83"/>
        <v>30.423414351847896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1.177142857142857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2">
        <f t="shared" si="81"/>
        <v>40590.766886574071</v>
      </c>
      <c r="T758" s="12">
        <f t="shared" si="82"/>
        <v>40651.725219907406</v>
      </c>
      <c r="U758" s="14">
        <f t="shared" si="83"/>
        <v>60.958333333335759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2.38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2">
        <f t="shared" si="81"/>
        <v>41235.054560185185</v>
      </c>
      <c r="T759" s="12">
        <f t="shared" si="82"/>
        <v>41249.054560185185</v>
      </c>
      <c r="U759" s="14">
        <f t="shared" si="83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1.02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2">
        <f t="shared" si="81"/>
        <v>40429.836435185185</v>
      </c>
      <c r="T760" s="12">
        <f t="shared" si="82"/>
        <v>40459.836435185185</v>
      </c>
      <c r="U760" s="14">
        <f t="shared" si="83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1.0192000000000001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2">
        <f t="shared" si="81"/>
        <v>41789.330312500002</v>
      </c>
      <c r="T761" s="12">
        <f t="shared" si="82"/>
        <v>41829.330312500002</v>
      </c>
      <c r="U761" s="14">
        <f t="shared" si="83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7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2">
        <f t="shared" si="81"/>
        <v>42670.764039351852</v>
      </c>
      <c r="T762" s="12">
        <f t="shared" si="82"/>
        <v>42700.805706018517</v>
      </c>
      <c r="U762" s="14">
        <f t="shared" si="83"/>
        <v>30.041666666664241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4.7E-2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2">
        <f t="shared" si="81"/>
        <v>41642.751458333332</v>
      </c>
      <c r="T763" s="12">
        <f t="shared" si="82"/>
        <v>41672.751458333332</v>
      </c>
      <c r="U763" s="14">
        <f t="shared" si="83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7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2">
        <f t="shared" si="81"/>
        <v>42690.858449074076</v>
      </c>
      <c r="T764" s="12">
        <f t="shared" si="82"/>
        <v>42708.25</v>
      </c>
      <c r="U764" s="14">
        <f t="shared" si="83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1.1655011655011655E-3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12">
        <f t="shared" si="81"/>
        <v>41471.446851851848</v>
      </c>
      <c r="T765" s="12">
        <f t="shared" si="82"/>
        <v>41501.446851851848</v>
      </c>
      <c r="U765" s="14">
        <f t="shared" si="83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7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2">
        <f t="shared" si="81"/>
        <v>42227.173159722224</v>
      </c>
      <c r="T766" s="12">
        <f t="shared" si="82"/>
        <v>42257.173159722224</v>
      </c>
      <c r="U766" s="14">
        <f t="shared" si="83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0.36014285714285715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2">
        <f t="shared" si="81"/>
        <v>41901.542638888888</v>
      </c>
      <c r="T767" s="12">
        <f t="shared" si="82"/>
        <v>41931.542638888888</v>
      </c>
      <c r="U767" s="14">
        <f t="shared" si="83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7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2">
        <f t="shared" si="81"/>
        <v>42021.783368055556</v>
      </c>
      <c r="T768" s="12">
        <f t="shared" si="82"/>
        <v>42051.783368055556</v>
      </c>
      <c r="U768" s="14">
        <f t="shared" si="83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3.5400000000000001E-2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12">
        <f t="shared" si="81"/>
        <v>42115.143634259264</v>
      </c>
      <c r="T769" s="12">
        <f t="shared" si="82"/>
        <v>42145.143634259264</v>
      </c>
      <c r="U769" s="14">
        <f t="shared" si="83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 s="7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2">
        <f t="shared" si="81"/>
        <v>41594.207060185188</v>
      </c>
      <c r="T770" s="12">
        <f t="shared" si="82"/>
        <v>41624.207060185188</v>
      </c>
      <c r="U770" s="14">
        <f t="shared" si="83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E771/D771</f>
        <v>0.41399999999999998</v>
      </c>
      <c r="P771" s="7">
        <f t="shared" ref="P771:P834" si="85">E771/L771</f>
        <v>31.846153846153847</v>
      </c>
      <c r="Q771" t="str">
        <f t="shared" ref="Q771:Q834" si="86">LEFT(N771,(FIND("/",N771,1)-1))</f>
        <v>publishing</v>
      </c>
      <c r="R771" t="str">
        <f t="shared" ref="R771:R834" si="87">RIGHT(N771,LEN(N771)-FIND("/",N771))</f>
        <v>fiction</v>
      </c>
      <c r="S771" s="12">
        <f t="shared" ref="S771:S834" si="88">(((J771/60)/60)/24)+DATE(1970,1,1)</f>
        <v>41604.996458333335</v>
      </c>
      <c r="T771" s="12">
        <f t="shared" ref="T771:T834" si="89">(((I771/60)/60)/24)+DATE(1970,1,1)</f>
        <v>41634.996458333335</v>
      </c>
      <c r="U771" s="14">
        <f t="shared" ref="U771:U834" si="90"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7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2">
        <f t="shared" si="88"/>
        <v>41289.999641203707</v>
      </c>
      <c r="T772" s="12">
        <f t="shared" si="89"/>
        <v>41329.999641203707</v>
      </c>
      <c r="U772" s="14">
        <f t="shared" si="90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2.631578947368421E-4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12">
        <f t="shared" si="88"/>
        <v>42349.824097222227</v>
      </c>
      <c r="T773" s="12">
        <f t="shared" si="89"/>
        <v>42399.824097222227</v>
      </c>
      <c r="U773" s="14">
        <f t="shared" si="90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3.3333333333333333E-2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12">
        <f t="shared" si="88"/>
        <v>40068.056932870371</v>
      </c>
      <c r="T774" s="12">
        <f t="shared" si="89"/>
        <v>40118.165972222225</v>
      </c>
      <c r="U774" s="14">
        <f t="shared" si="90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8.5129023676509714E-3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12">
        <f t="shared" si="88"/>
        <v>42100.735937499994</v>
      </c>
      <c r="T775" s="12">
        <f t="shared" si="89"/>
        <v>42134.959027777775</v>
      </c>
      <c r="U775" s="14">
        <f t="shared" si="90"/>
        <v>34.223090277781012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0.70199999999999996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12">
        <f t="shared" si="88"/>
        <v>41663.780300925922</v>
      </c>
      <c r="T776" s="12">
        <f t="shared" si="89"/>
        <v>41693.780300925922</v>
      </c>
      <c r="U776" s="14">
        <f t="shared" si="90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1.7000000000000001E-2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12">
        <f t="shared" si="88"/>
        <v>40863.060127314813</v>
      </c>
      <c r="T777" s="12">
        <f t="shared" si="89"/>
        <v>40893.060127314813</v>
      </c>
      <c r="U777" s="14">
        <f t="shared" si="90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0.51400000000000001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2">
        <f t="shared" si="88"/>
        <v>42250.685706018514</v>
      </c>
      <c r="T778" s="12">
        <f t="shared" si="89"/>
        <v>42288.208333333328</v>
      </c>
      <c r="U778" s="14">
        <f t="shared" si="90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7.0000000000000001E-3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12">
        <f t="shared" si="88"/>
        <v>41456.981215277774</v>
      </c>
      <c r="T779" s="12">
        <f t="shared" si="89"/>
        <v>41486.981215277774</v>
      </c>
      <c r="U779" s="14">
        <f t="shared" si="90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4.0000000000000001E-3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12">
        <f t="shared" si="88"/>
        <v>41729.702314814815</v>
      </c>
      <c r="T780" s="12">
        <f t="shared" si="89"/>
        <v>41759.702314814815</v>
      </c>
      <c r="U780" s="14">
        <f t="shared" si="90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2.6666666666666668E-2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2">
        <f t="shared" si="88"/>
        <v>40436.68408564815</v>
      </c>
      <c r="T781" s="12">
        <f t="shared" si="89"/>
        <v>40466.166666666664</v>
      </c>
      <c r="U781" s="14">
        <f t="shared" si="90"/>
        <v>29.482581018513883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1.04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2">
        <f t="shared" si="88"/>
        <v>40636.673900462964</v>
      </c>
      <c r="T782" s="12">
        <f t="shared" si="89"/>
        <v>40666.673900462964</v>
      </c>
      <c r="U782" s="14">
        <f t="shared" si="90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1.3315375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2">
        <f t="shared" si="88"/>
        <v>41403.000856481485</v>
      </c>
      <c r="T783" s="12">
        <f t="shared" si="89"/>
        <v>41433.000856481485</v>
      </c>
      <c r="U783" s="14">
        <f t="shared" si="90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12">
        <f t="shared" si="88"/>
        <v>41116.758125</v>
      </c>
      <c r="T784" s="12">
        <f t="shared" si="89"/>
        <v>41146.758125</v>
      </c>
      <c r="U784" s="14">
        <f t="shared" si="90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1.4813333333333334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2">
        <f t="shared" si="88"/>
        <v>40987.773715277777</v>
      </c>
      <c r="T785" s="12">
        <f t="shared" si="89"/>
        <v>41026.916666666664</v>
      </c>
      <c r="U785" s="14">
        <f t="shared" si="90"/>
        <v>39.142951388887013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1.0249999999999999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12">
        <f t="shared" si="88"/>
        <v>41675.149525462963</v>
      </c>
      <c r="T786" s="12">
        <f t="shared" si="89"/>
        <v>41715.107858796298</v>
      </c>
      <c r="U786" s="14">
        <f t="shared" si="90"/>
        <v>39.958333333335759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1.8062799999999999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2">
        <f t="shared" si="88"/>
        <v>41303.593923611108</v>
      </c>
      <c r="T787" s="12">
        <f t="shared" si="89"/>
        <v>41333.593923611108</v>
      </c>
      <c r="U787" s="14">
        <f t="shared" si="90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1.4279999999999999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2">
        <f t="shared" si="88"/>
        <v>40983.055949074071</v>
      </c>
      <c r="T788" s="12">
        <f t="shared" si="89"/>
        <v>41040.657638888886</v>
      </c>
      <c r="U788" s="14">
        <f t="shared" si="90"/>
        <v>57.601689814815472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1.1416666666666666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2">
        <f t="shared" si="88"/>
        <v>41549.627615740741</v>
      </c>
      <c r="T789" s="12">
        <f t="shared" si="89"/>
        <v>41579.627615740741</v>
      </c>
      <c r="U789" s="14">
        <f t="shared" si="90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2.03505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2">
        <f t="shared" si="88"/>
        <v>41059.006805555553</v>
      </c>
      <c r="T790" s="12">
        <f t="shared" si="89"/>
        <v>41097.165972222225</v>
      </c>
      <c r="U790" s="14">
        <f t="shared" si="90"/>
        <v>38.159166666671808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1.0941176470588236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2">
        <f t="shared" si="88"/>
        <v>41277.186111111114</v>
      </c>
      <c r="T791" s="12">
        <f t="shared" si="89"/>
        <v>41295.332638888889</v>
      </c>
      <c r="U791" s="14">
        <f t="shared" si="90"/>
        <v>18.146527777775191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1.443746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2">
        <f t="shared" si="88"/>
        <v>41276.047905092593</v>
      </c>
      <c r="T792" s="12">
        <f t="shared" si="89"/>
        <v>41306.047905092593</v>
      </c>
      <c r="U792" s="14">
        <f t="shared" si="90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1.0386666666666666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12">
        <f t="shared" si="88"/>
        <v>41557.780624999999</v>
      </c>
      <c r="T793" s="12">
        <f t="shared" si="89"/>
        <v>41591.249305555553</v>
      </c>
      <c r="U793" s="14">
        <f t="shared" si="90"/>
        <v>33.468680555553874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1.0044440000000001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2">
        <f t="shared" si="88"/>
        <v>41555.873645833337</v>
      </c>
      <c r="T794" s="12">
        <f t="shared" si="89"/>
        <v>41585.915312500001</v>
      </c>
      <c r="U794" s="14">
        <f t="shared" si="90"/>
        <v>30.041666666664241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1.0277927272727272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2">
        <f t="shared" si="88"/>
        <v>41442.741249999999</v>
      </c>
      <c r="T795" s="12">
        <f t="shared" si="89"/>
        <v>41458.207638888889</v>
      </c>
      <c r="U795" s="14">
        <f t="shared" si="90"/>
        <v>15.466388888889924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1.0531250000000001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2">
        <f t="shared" si="88"/>
        <v>40736.115011574075</v>
      </c>
      <c r="T796" s="12">
        <f t="shared" si="89"/>
        <v>40791.712500000001</v>
      </c>
      <c r="U796" s="14">
        <f t="shared" si="90"/>
        <v>55.597488425926713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1.1178571428571429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2">
        <f t="shared" si="88"/>
        <v>40963.613032407404</v>
      </c>
      <c r="T797" s="12">
        <f t="shared" si="89"/>
        <v>41006.207638888889</v>
      </c>
      <c r="U797" s="14">
        <f t="shared" si="90"/>
        <v>42.594606481485243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1.0135000000000001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2">
        <f t="shared" si="88"/>
        <v>41502.882928240739</v>
      </c>
      <c r="T798" s="12">
        <f t="shared" si="89"/>
        <v>41532.881944444445</v>
      </c>
      <c r="U798" s="14">
        <f t="shared" si="90"/>
        <v>29.99901620370656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1.0753333333333333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2">
        <f t="shared" si="88"/>
        <v>40996.994074074071</v>
      </c>
      <c r="T799" s="12">
        <f t="shared" si="89"/>
        <v>41028.166666666664</v>
      </c>
      <c r="U799" s="14">
        <f t="shared" si="90"/>
        <v>31.172592592592991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1.1488571428571428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2">
        <f t="shared" si="88"/>
        <v>41882.590127314819</v>
      </c>
      <c r="T800" s="12">
        <f t="shared" si="89"/>
        <v>41912.590127314819</v>
      </c>
      <c r="U800" s="14">
        <f t="shared" si="90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1.0002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2">
        <f t="shared" si="88"/>
        <v>40996.667199074072</v>
      </c>
      <c r="T801" s="12">
        <f t="shared" si="89"/>
        <v>41026.667199074072</v>
      </c>
      <c r="U801" s="14">
        <f t="shared" si="90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1.5213333333333334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12">
        <f t="shared" si="88"/>
        <v>41863.433495370373</v>
      </c>
      <c r="T802" s="12">
        <f t="shared" si="89"/>
        <v>41893.433495370373</v>
      </c>
      <c r="U802" s="14">
        <f t="shared" si="90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1.1152149999999998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2">
        <f t="shared" si="88"/>
        <v>40695.795370370368</v>
      </c>
      <c r="T803" s="12">
        <f t="shared" si="89"/>
        <v>40725.795370370368</v>
      </c>
      <c r="U803" s="14">
        <f t="shared" si="90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1.0133333333333334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2">
        <f t="shared" si="88"/>
        <v>41123.022268518522</v>
      </c>
      <c r="T804" s="12">
        <f t="shared" si="89"/>
        <v>41169.170138888891</v>
      </c>
      <c r="U804" s="14">
        <f t="shared" si="90"/>
        <v>46.147870370368764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1.232608695652174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2">
        <f t="shared" si="88"/>
        <v>40665.949976851851</v>
      </c>
      <c r="T805" s="12">
        <f t="shared" si="89"/>
        <v>40692.041666666664</v>
      </c>
      <c r="U805" s="14">
        <f t="shared" si="90"/>
        <v>26.091689814813435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2">
        <f t="shared" si="88"/>
        <v>40730.105625000004</v>
      </c>
      <c r="T806" s="12">
        <f t="shared" si="89"/>
        <v>40747.165972222225</v>
      </c>
      <c r="U806" s="14">
        <f t="shared" si="90"/>
        <v>17.060347222221026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1.05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2">
        <f t="shared" si="88"/>
        <v>40690.823055555556</v>
      </c>
      <c r="T807" s="12">
        <f t="shared" si="89"/>
        <v>40740.958333333336</v>
      </c>
      <c r="U807" s="14">
        <f t="shared" si="90"/>
        <v>50.135277777779265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1.0443750000000001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2">
        <f t="shared" si="88"/>
        <v>40763.691423611112</v>
      </c>
      <c r="T808" s="12">
        <f t="shared" si="89"/>
        <v>40793.691423611112</v>
      </c>
      <c r="U808" s="14">
        <f t="shared" si="90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1.05125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2">
        <f t="shared" si="88"/>
        <v>42759.628599537042</v>
      </c>
      <c r="T809" s="12">
        <f t="shared" si="89"/>
        <v>42795.083333333328</v>
      </c>
      <c r="U809" s="14">
        <f t="shared" si="90"/>
        <v>35.454733796286746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2">
        <f t="shared" si="88"/>
        <v>41962.100532407407</v>
      </c>
      <c r="T810" s="12">
        <f t="shared" si="89"/>
        <v>41995.207638888889</v>
      </c>
      <c r="U810" s="14">
        <f t="shared" si="90"/>
        <v>33.107106481482333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1.03775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2">
        <f t="shared" si="88"/>
        <v>41628.833680555559</v>
      </c>
      <c r="T811" s="12">
        <f t="shared" si="89"/>
        <v>41658.833680555559</v>
      </c>
      <c r="U811" s="14">
        <f t="shared" si="90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1.05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2">
        <f t="shared" si="88"/>
        <v>41123.056273148148</v>
      </c>
      <c r="T812" s="12">
        <f t="shared" si="89"/>
        <v>41153.056273148148</v>
      </c>
      <c r="U812" s="14">
        <f t="shared" si="90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1.04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2">
        <f t="shared" si="88"/>
        <v>41443.643541666665</v>
      </c>
      <c r="T813" s="12">
        <f t="shared" si="89"/>
        <v>41465.702777777777</v>
      </c>
      <c r="U813" s="14">
        <f t="shared" si="90"/>
        <v>22.059236111112114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1.5183333333333333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2">
        <f t="shared" si="88"/>
        <v>41282.017962962964</v>
      </c>
      <c r="T814" s="12">
        <f t="shared" si="89"/>
        <v>41334.581944444442</v>
      </c>
      <c r="U814" s="14">
        <f t="shared" si="90"/>
        <v>52.56398148147855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1.59996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2">
        <f t="shared" si="88"/>
        <v>41080.960243055553</v>
      </c>
      <c r="T815" s="12">
        <f t="shared" si="89"/>
        <v>41110.960243055553</v>
      </c>
      <c r="U815" s="14">
        <f t="shared" si="90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1.2729999999999999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2">
        <f t="shared" si="88"/>
        <v>40679.743067129632</v>
      </c>
      <c r="T816" s="12">
        <f t="shared" si="89"/>
        <v>40694.75277777778</v>
      </c>
      <c r="U816" s="14">
        <f t="shared" si="90"/>
        <v>15.00971064814803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1.07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2">
        <f t="shared" si="88"/>
        <v>41914.917858796296</v>
      </c>
      <c r="T817" s="12">
        <f t="shared" si="89"/>
        <v>41944.917858796296</v>
      </c>
      <c r="U817" s="14">
        <f t="shared" si="90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1.1512214285714286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12">
        <f t="shared" si="88"/>
        <v>41341.870868055557</v>
      </c>
      <c r="T818" s="12">
        <f t="shared" si="89"/>
        <v>41373.270833333336</v>
      </c>
      <c r="U818" s="14">
        <f t="shared" si="90"/>
        <v>31.399965277778392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1.3711066666666665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2">
        <f t="shared" si="88"/>
        <v>40925.599664351852</v>
      </c>
      <c r="T819" s="12">
        <f t="shared" si="89"/>
        <v>40979.207638888889</v>
      </c>
      <c r="U819" s="14">
        <f t="shared" si="90"/>
        <v>53.60797453703708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1.5571428571428572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2">
        <f t="shared" si="88"/>
        <v>41120.882881944446</v>
      </c>
      <c r="T820" s="12">
        <f t="shared" si="89"/>
        <v>41128.709027777775</v>
      </c>
      <c r="U820" s="14">
        <f t="shared" si="90"/>
        <v>7.8261458333290648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1.0874999999999999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2">
        <f t="shared" si="88"/>
        <v>41619.998310185183</v>
      </c>
      <c r="T821" s="12">
        <f t="shared" si="89"/>
        <v>41629.197222222225</v>
      </c>
      <c r="U821" s="14">
        <f t="shared" si="90"/>
        <v>9.1989120370417368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1.3405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2">
        <f t="shared" si="88"/>
        <v>41768.841921296298</v>
      </c>
      <c r="T822" s="12">
        <f t="shared" si="89"/>
        <v>41799.208333333336</v>
      </c>
      <c r="U822" s="14">
        <f t="shared" si="90"/>
        <v>30.366412037037662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2">
        <f t="shared" si="88"/>
        <v>42093.922048611115</v>
      </c>
      <c r="T823" s="12">
        <f t="shared" si="89"/>
        <v>42128.167361111111</v>
      </c>
      <c r="U823" s="14">
        <f t="shared" si="90"/>
        <v>34.245312499995634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1.1916666666666667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2">
        <f t="shared" si="88"/>
        <v>41157.947337962964</v>
      </c>
      <c r="T824" s="12">
        <f t="shared" si="89"/>
        <v>41187.947337962964</v>
      </c>
      <c r="U824" s="14">
        <f t="shared" si="90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1.7949999999999999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2">
        <f t="shared" si="88"/>
        <v>42055.972824074073</v>
      </c>
      <c r="T825" s="12">
        <f t="shared" si="89"/>
        <v>42085.931157407409</v>
      </c>
      <c r="U825" s="14">
        <f t="shared" si="90"/>
        <v>29.958333333335759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1.3438124999999999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2">
        <f t="shared" si="88"/>
        <v>40250.242106481484</v>
      </c>
      <c r="T826" s="12">
        <f t="shared" si="89"/>
        <v>40286.290972222225</v>
      </c>
      <c r="U826" s="14">
        <f t="shared" si="90"/>
        <v>36.048865740740439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1.0043200000000001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2">
        <f t="shared" si="88"/>
        <v>41186.306527777779</v>
      </c>
      <c r="T827" s="12">
        <f t="shared" si="89"/>
        <v>41211.306527777779</v>
      </c>
      <c r="U827" s="14">
        <f t="shared" si="90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1.0145454545454546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2">
        <f t="shared" si="88"/>
        <v>40973.038541666669</v>
      </c>
      <c r="T828" s="12">
        <f t="shared" si="89"/>
        <v>40993.996874999997</v>
      </c>
      <c r="U828" s="14">
        <f t="shared" si="90"/>
        <v>20.958333333328483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1.0333333333333334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2">
        <f t="shared" si="88"/>
        <v>40927.473460648151</v>
      </c>
      <c r="T829" s="12">
        <f t="shared" si="89"/>
        <v>40953.825694444444</v>
      </c>
      <c r="U829" s="14">
        <f t="shared" si="90"/>
        <v>26.352233796293149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1.07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2">
        <f t="shared" si="88"/>
        <v>41073.050717592596</v>
      </c>
      <c r="T830" s="12">
        <f t="shared" si="89"/>
        <v>41085.683333333334</v>
      </c>
      <c r="U830" s="14">
        <f t="shared" si="90"/>
        <v>12.632615740738402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1.04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12">
        <f t="shared" si="88"/>
        <v>42504.801388888889</v>
      </c>
      <c r="T831" s="12">
        <f t="shared" si="89"/>
        <v>42564.801388888889</v>
      </c>
      <c r="U831" s="14">
        <f t="shared" si="90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1.0783333333333334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12">
        <f t="shared" si="88"/>
        <v>41325.525752314818</v>
      </c>
      <c r="T832" s="12">
        <f t="shared" si="89"/>
        <v>41355.484085648146</v>
      </c>
      <c r="U832" s="14">
        <f t="shared" si="90"/>
        <v>29.958333333328483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2.3333333333333335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12">
        <f t="shared" si="88"/>
        <v>40996.646921296298</v>
      </c>
      <c r="T833" s="12">
        <f t="shared" si="89"/>
        <v>41026.646921296298</v>
      </c>
      <c r="U833" s="14">
        <f t="shared" si="90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1.0060706666666666</v>
      </c>
      <c r="P834" s="7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2">
        <f t="shared" si="88"/>
        <v>40869.675173611111</v>
      </c>
      <c r="T834" s="12">
        <f t="shared" si="89"/>
        <v>40929.342361111114</v>
      </c>
      <c r="U834" s="14">
        <f t="shared" si="90"/>
        <v>59.66718750000291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E835/D835</f>
        <v>1.0166666666666666</v>
      </c>
      <c r="P835" s="7">
        <f t="shared" ref="P835:P898" si="92">E835/L835</f>
        <v>148.78048780487805</v>
      </c>
      <c r="Q835" t="str">
        <f t="shared" ref="Q835:Q898" si="93">LEFT(N835,(FIND("/",N835,1)-1))</f>
        <v>music</v>
      </c>
      <c r="R835" t="str">
        <f t="shared" ref="R835:R898" si="94">RIGHT(N835,LEN(N835)-FIND("/",N835))</f>
        <v>rock</v>
      </c>
      <c r="S835" s="12">
        <f t="shared" ref="S835:S898" si="95">(((J835/60)/60)/24)+DATE(1970,1,1)</f>
        <v>41718.878182870372</v>
      </c>
      <c r="T835" s="12">
        <f t="shared" ref="T835:T898" si="96">(((I835/60)/60)/24)+DATE(1970,1,1)</f>
        <v>41748.878182870372</v>
      </c>
      <c r="U835" s="14">
        <f t="shared" ref="U835:U898" si="97">T835-S835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1.3101818181818181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12">
        <f t="shared" si="95"/>
        <v>41422.822824074072</v>
      </c>
      <c r="T836" s="12">
        <f t="shared" si="96"/>
        <v>41456.165972222225</v>
      </c>
      <c r="U836" s="14">
        <f t="shared" si="97"/>
        <v>33.343148148152977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1.1725000000000001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12">
        <f t="shared" si="95"/>
        <v>41005.45784722222</v>
      </c>
      <c r="T837" s="12">
        <f t="shared" si="96"/>
        <v>41048.125</v>
      </c>
      <c r="U837" s="14">
        <f t="shared" si="97"/>
        <v>42.667152777779847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1.009304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2">
        <f t="shared" si="95"/>
        <v>41524.056921296295</v>
      </c>
      <c r="T838" s="12">
        <f t="shared" si="96"/>
        <v>41554.056921296295</v>
      </c>
      <c r="U838" s="14">
        <f t="shared" si="97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1.218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2">
        <f t="shared" si="95"/>
        <v>41730.998402777775</v>
      </c>
      <c r="T839" s="12">
        <f t="shared" si="96"/>
        <v>41760.998402777775</v>
      </c>
      <c r="U839" s="14">
        <f t="shared" si="97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1.454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2">
        <f t="shared" si="95"/>
        <v>40895.897974537038</v>
      </c>
      <c r="T840" s="12">
        <f t="shared" si="96"/>
        <v>40925.897974537038</v>
      </c>
      <c r="U840" s="14">
        <f t="shared" si="97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1.166166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2">
        <f t="shared" si="95"/>
        <v>41144.763379629629</v>
      </c>
      <c r="T841" s="12">
        <f t="shared" si="96"/>
        <v>41174.763379629629</v>
      </c>
      <c r="U841" s="14">
        <f t="shared" si="97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1.2041660000000001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2">
        <f t="shared" si="95"/>
        <v>42607.226701388892</v>
      </c>
      <c r="T842" s="12">
        <f t="shared" si="96"/>
        <v>42637.226701388892</v>
      </c>
      <c r="U842" s="14">
        <f t="shared" si="97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1.0132000000000001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2">
        <f t="shared" si="95"/>
        <v>41923.838692129626</v>
      </c>
      <c r="T843" s="12">
        <f t="shared" si="96"/>
        <v>41953.88035879629</v>
      </c>
      <c r="U843" s="14">
        <f t="shared" si="97"/>
        <v>30.041666666664241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1.0431999999999999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2">
        <f t="shared" si="95"/>
        <v>41526.592395833337</v>
      </c>
      <c r="T844" s="12">
        <f t="shared" si="96"/>
        <v>41561.165972222225</v>
      </c>
      <c r="U844" s="14">
        <f t="shared" si="97"/>
        <v>34.573576388887886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2.6713333333333331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2">
        <f t="shared" si="95"/>
        <v>42695.257870370369</v>
      </c>
      <c r="T845" s="12">
        <f t="shared" si="96"/>
        <v>42712.333333333328</v>
      </c>
      <c r="U845" s="14">
        <f t="shared" si="97"/>
        <v>17.075462962959136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1.9413333333333334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2">
        <f t="shared" si="95"/>
        <v>41905.684629629628</v>
      </c>
      <c r="T846" s="12">
        <f t="shared" si="96"/>
        <v>41944.207638888889</v>
      </c>
      <c r="U846" s="14">
        <f t="shared" si="97"/>
        <v>38.523009259261016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1.203802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2">
        <f t="shared" si="95"/>
        <v>42578.205972222218</v>
      </c>
      <c r="T847" s="12">
        <f t="shared" si="96"/>
        <v>42618.165972222225</v>
      </c>
      <c r="U847" s="14">
        <f t="shared" si="97"/>
        <v>39.960000000006403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1.2200090909090908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2">
        <f t="shared" si="95"/>
        <v>41694.391840277778</v>
      </c>
      <c r="T848" s="12">
        <f t="shared" si="96"/>
        <v>41708.583333333336</v>
      </c>
      <c r="U848" s="14">
        <f t="shared" si="97"/>
        <v>14.191493055557657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12">
        <f t="shared" si="95"/>
        <v>42165.79833333334</v>
      </c>
      <c r="T849" s="12">
        <f t="shared" si="96"/>
        <v>42195.79833333334</v>
      </c>
      <c r="U849" s="14">
        <f t="shared" si="97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12">
        <f t="shared" si="95"/>
        <v>42078.792048611111</v>
      </c>
      <c r="T850" s="12">
        <f t="shared" si="96"/>
        <v>42108.792048611111</v>
      </c>
      <c r="U850" s="14">
        <f t="shared" si="97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1.1990000000000001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2">
        <f t="shared" si="95"/>
        <v>42051.148888888885</v>
      </c>
      <c r="T851" s="12">
        <f t="shared" si="96"/>
        <v>42079.107222222221</v>
      </c>
      <c r="U851" s="14">
        <f t="shared" si="97"/>
        <v>27.958333333335759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1.55175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2">
        <f t="shared" si="95"/>
        <v>42452.827743055561</v>
      </c>
      <c r="T852" s="12">
        <f t="shared" si="96"/>
        <v>42485.207638888889</v>
      </c>
      <c r="U852" s="14">
        <f t="shared" si="97"/>
        <v>32.379895833328192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1.3045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2">
        <f t="shared" si="95"/>
        <v>42522.880243055552</v>
      </c>
      <c r="T853" s="12">
        <f t="shared" si="96"/>
        <v>42582.822916666672</v>
      </c>
      <c r="U853" s="14">
        <f t="shared" si="97"/>
        <v>59.942673611119972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1.0497142857142858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2">
        <f t="shared" si="95"/>
        <v>42656.805497685185</v>
      </c>
      <c r="T854" s="12">
        <f t="shared" si="96"/>
        <v>42667.875</v>
      </c>
      <c r="U854" s="14">
        <f t="shared" si="97"/>
        <v>11.069502314814599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12">
        <f t="shared" si="95"/>
        <v>42021.832280092596</v>
      </c>
      <c r="T855" s="12">
        <f t="shared" si="96"/>
        <v>42051.832280092596</v>
      </c>
      <c r="U855" s="14">
        <f t="shared" si="97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1.1822050359712231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2">
        <f t="shared" si="95"/>
        <v>42702.212337962963</v>
      </c>
      <c r="T856" s="12">
        <f t="shared" si="96"/>
        <v>42732.212337962963</v>
      </c>
      <c r="U856" s="14">
        <f t="shared" si="97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1.0344827586206897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2">
        <f t="shared" si="95"/>
        <v>42545.125196759262</v>
      </c>
      <c r="T857" s="12">
        <f t="shared" si="96"/>
        <v>42575.125196759262</v>
      </c>
      <c r="U857" s="14">
        <f t="shared" si="97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2.1800000000000002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2">
        <f t="shared" si="95"/>
        <v>42609.311990740738</v>
      </c>
      <c r="T858" s="12">
        <f t="shared" si="96"/>
        <v>42668.791666666672</v>
      </c>
      <c r="U858" s="14">
        <f t="shared" si="97"/>
        <v>59.479675925933407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12">
        <f t="shared" si="95"/>
        <v>42291.581377314811</v>
      </c>
      <c r="T859" s="12">
        <f t="shared" si="96"/>
        <v>42333.623043981483</v>
      </c>
      <c r="U859" s="14">
        <f t="shared" si="97"/>
        <v>42.041666666671517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1.4400583333333332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2">
        <f t="shared" si="95"/>
        <v>42079.745578703703</v>
      </c>
      <c r="T860" s="12">
        <f t="shared" si="96"/>
        <v>42109.957638888889</v>
      </c>
      <c r="U860" s="14">
        <f t="shared" si="97"/>
        <v>30.212060185185692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1.0467500000000001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2">
        <f t="shared" si="95"/>
        <v>42128.820231481484</v>
      </c>
      <c r="T861" s="12">
        <f t="shared" si="96"/>
        <v>42159</v>
      </c>
      <c r="U861" s="14">
        <f t="shared" si="97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0.18142857142857144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2">
        <f t="shared" si="95"/>
        <v>41570.482789351852</v>
      </c>
      <c r="T862" s="12">
        <f t="shared" si="96"/>
        <v>41600.524456018517</v>
      </c>
      <c r="U862" s="14">
        <f t="shared" si="97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2.2444444444444444E-2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12">
        <f t="shared" si="95"/>
        <v>42599.965324074074</v>
      </c>
      <c r="T863" s="12">
        <f t="shared" si="96"/>
        <v>42629.965324074074</v>
      </c>
      <c r="U863" s="14">
        <f t="shared" si="97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3.3999999999999998E-3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12">
        <f t="shared" si="95"/>
        <v>41559.5549537037</v>
      </c>
      <c r="T864" s="12">
        <f t="shared" si="96"/>
        <v>41589.596620370372</v>
      </c>
      <c r="U864" s="14">
        <f t="shared" si="97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4.4999999999999998E-2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12">
        <f t="shared" si="95"/>
        <v>40921.117662037039</v>
      </c>
      <c r="T865" s="12">
        <f t="shared" si="96"/>
        <v>40951.117662037039</v>
      </c>
      <c r="U865" s="14">
        <f t="shared" si="97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0.41538461538461541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2">
        <f t="shared" si="95"/>
        <v>41541.106921296298</v>
      </c>
      <c r="T866" s="12">
        <f t="shared" si="96"/>
        <v>41563.415972222225</v>
      </c>
      <c r="U866" s="14">
        <f t="shared" si="97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2.0454545454545454E-2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12">
        <f t="shared" si="95"/>
        <v>41230.77311342593</v>
      </c>
      <c r="T867" s="12">
        <f t="shared" si="96"/>
        <v>41290.77311342593</v>
      </c>
      <c r="U867" s="14">
        <f t="shared" si="97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0.18285714285714286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2">
        <f t="shared" si="95"/>
        <v>42025.637939814813</v>
      </c>
      <c r="T868" s="12">
        <f t="shared" si="96"/>
        <v>42063.631944444445</v>
      </c>
      <c r="U868" s="14">
        <f t="shared" si="97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0.2402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2">
        <f t="shared" si="95"/>
        <v>40088.105393518519</v>
      </c>
      <c r="T869" s="12">
        <f t="shared" si="96"/>
        <v>40148.207638888889</v>
      </c>
      <c r="U869" s="14">
        <f t="shared" si="97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1.1111111111111111E-3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12">
        <f t="shared" si="95"/>
        <v>41616.027754629627</v>
      </c>
      <c r="T870" s="12">
        <f t="shared" si="96"/>
        <v>41646.027754629627</v>
      </c>
      <c r="U870" s="14">
        <f t="shared" si="97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0.11818181818181818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2">
        <f t="shared" si="95"/>
        <v>41342.845567129632</v>
      </c>
      <c r="T871" s="12">
        <f t="shared" si="96"/>
        <v>41372.803900462961</v>
      </c>
      <c r="U871" s="14">
        <f t="shared" si="97"/>
        <v>29.958333333328483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3.0999999999999999E-3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12">
        <f t="shared" si="95"/>
        <v>41488.022256944445</v>
      </c>
      <c r="T872" s="12">
        <f t="shared" si="96"/>
        <v>41518.022256944445</v>
      </c>
      <c r="U872" s="14">
        <f t="shared" si="97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5.4166666666666669E-2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2">
        <f t="shared" si="95"/>
        <v>41577.561284722222</v>
      </c>
      <c r="T873" s="12">
        <f t="shared" si="96"/>
        <v>41607.602951388886</v>
      </c>
      <c r="U873" s="14">
        <f t="shared" si="97"/>
        <v>30.041666666664241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8.1250000000000003E-3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12">
        <f t="shared" si="95"/>
        <v>40567.825543981482</v>
      </c>
      <c r="T874" s="12">
        <f t="shared" si="96"/>
        <v>40612.825543981482</v>
      </c>
      <c r="U874" s="14">
        <f t="shared" si="97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1.2857142857142857E-2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12">
        <f t="shared" si="95"/>
        <v>41184.167129629634</v>
      </c>
      <c r="T875" s="12">
        <f t="shared" si="96"/>
        <v>41224.208796296298</v>
      </c>
      <c r="U875" s="14">
        <f t="shared" si="97"/>
        <v>40.041666666664241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0.24333333333333335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2">
        <f t="shared" si="95"/>
        <v>41368.583726851852</v>
      </c>
      <c r="T876" s="12">
        <f t="shared" si="96"/>
        <v>41398.583726851852</v>
      </c>
      <c r="U876" s="14">
        <f t="shared" si="97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7" t="e">
        <f t="shared" si="92"/>
        <v>#DIV/0!</v>
      </c>
      <c r="Q877" t="str">
        <f t="shared" si="93"/>
        <v>music</v>
      </c>
      <c r="R877" t="str">
        <f t="shared" si="94"/>
        <v>jazz</v>
      </c>
      <c r="S877" s="12">
        <f t="shared" si="95"/>
        <v>42248.723738425921</v>
      </c>
      <c r="T877" s="12">
        <f t="shared" si="96"/>
        <v>42268.723738425921</v>
      </c>
      <c r="U877" s="14">
        <f t="shared" si="97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0.40799492385786801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2">
        <f t="shared" si="95"/>
        <v>41276.496840277774</v>
      </c>
      <c r="T878" s="12">
        <f t="shared" si="96"/>
        <v>41309.496840277774</v>
      </c>
      <c r="U878" s="14">
        <f t="shared" si="97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0.67549999999999999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2">
        <f t="shared" si="95"/>
        <v>41597.788888888892</v>
      </c>
      <c r="T879" s="12">
        <f t="shared" si="96"/>
        <v>41627.788888888892</v>
      </c>
      <c r="U879" s="14">
        <f t="shared" si="97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1.2999999999999999E-2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12">
        <f t="shared" si="95"/>
        <v>40505.232916666668</v>
      </c>
      <c r="T880" s="12">
        <f t="shared" si="96"/>
        <v>40535.232916666668</v>
      </c>
      <c r="U880" s="14">
        <f t="shared" si="97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0.30666666666666664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2">
        <f t="shared" si="95"/>
        <v>41037.829918981479</v>
      </c>
      <c r="T881" s="12">
        <f t="shared" si="96"/>
        <v>41058.829918981479</v>
      </c>
      <c r="U881" s="14">
        <f t="shared" si="97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2.9894179894179893E-2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12">
        <f t="shared" si="95"/>
        <v>41179.32104166667</v>
      </c>
      <c r="T882" s="12">
        <f t="shared" si="96"/>
        <v>41212.32104166667</v>
      </c>
      <c r="U882" s="14">
        <f t="shared" si="97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8.0000000000000002E-3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12">
        <f t="shared" si="95"/>
        <v>40877.25099537037</v>
      </c>
      <c r="T883" s="12">
        <f t="shared" si="96"/>
        <v>40922.25099537037</v>
      </c>
      <c r="U883" s="14">
        <f t="shared" si="97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0.20133333333333334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2">
        <f t="shared" si="95"/>
        <v>40759.860532407409</v>
      </c>
      <c r="T884" s="12">
        <f t="shared" si="96"/>
        <v>40792.860532407409</v>
      </c>
      <c r="U884" s="14">
        <f t="shared" si="97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0.4002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12">
        <f t="shared" si="95"/>
        <v>42371.935590277775</v>
      </c>
      <c r="T885" s="12">
        <f t="shared" si="96"/>
        <v>42431.935590277775</v>
      </c>
      <c r="U885" s="14">
        <f t="shared" si="97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0.01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12">
        <f t="shared" si="95"/>
        <v>40981.802615740737</v>
      </c>
      <c r="T886" s="12">
        <f t="shared" si="96"/>
        <v>41041.104861111111</v>
      </c>
      <c r="U886" s="14">
        <f t="shared" si="97"/>
        <v>59.302245370374294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0.75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2">
        <f t="shared" si="95"/>
        <v>42713.941099537042</v>
      </c>
      <c r="T887" s="12">
        <f t="shared" si="96"/>
        <v>42734.941099537042</v>
      </c>
      <c r="U887" s="14">
        <f t="shared" si="97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0.41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2">
        <f t="shared" si="95"/>
        <v>42603.870520833334</v>
      </c>
      <c r="T888" s="12">
        <f t="shared" si="96"/>
        <v>42628.870520833334</v>
      </c>
      <c r="U888" s="14">
        <f t="shared" si="97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7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2">
        <f t="shared" si="95"/>
        <v>41026.958969907406</v>
      </c>
      <c r="T889" s="12">
        <f t="shared" si="96"/>
        <v>41056.958969907406</v>
      </c>
      <c r="U889" s="14">
        <f t="shared" si="97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7.1999999999999995E-2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12">
        <f t="shared" si="95"/>
        <v>40751.753298611111</v>
      </c>
      <c r="T890" s="12">
        <f t="shared" si="96"/>
        <v>40787.25</v>
      </c>
      <c r="U890" s="14">
        <f t="shared" si="97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9.4412800000000005E-2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2">
        <f t="shared" si="95"/>
        <v>41887.784062500003</v>
      </c>
      <c r="T891" s="12">
        <f t="shared" si="96"/>
        <v>41917.784062500003</v>
      </c>
      <c r="U891" s="14">
        <f t="shared" si="97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4.1666666666666664E-2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12">
        <f t="shared" si="95"/>
        <v>41569.698831018519</v>
      </c>
      <c r="T892" s="12">
        <f t="shared" si="96"/>
        <v>41599.740497685183</v>
      </c>
      <c r="U892" s="14">
        <f t="shared" si="97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3.2500000000000001E-2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2">
        <f t="shared" si="95"/>
        <v>41842.031597222223</v>
      </c>
      <c r="T893" s="12">
        <f t="shared" si="96"/>
        <v>41872.031597222223</v>
      </c>
      <c r="U893" s="14">
        <f t="shared" si="97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0.40749999999999997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2">
        <f t="shared" si="95"/>
        <v>40304.20003472222</v>
      </c>
      <c r="T894" s="12">
        <f t="shared" si="96"/>
        <v>40391.166666666664</v>
      </c>
      <c r="U894" s="14">
        <f t="shared" si="97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0.1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12">
        <f t="shared" si="95"/>
        <v>42065.897719907407</v>
      </c>
      <c r="T895" s="12">
        <f t="shared" si="96"/>
        <v>42095.856053240743</v>
      </c>
      <c r="U895" s="14">
        <f t="shared" si="97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0.39169999999999999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2">
        <f t="shared" si="95"/>
        <v>42496.981597222228</v>
      </c>
      <c r="T896" s="12">
        <f t="shared" si="96"/>
        <v>42526.981597222228</v>
      </c>
      <c r="U896" s="14">
        <f t="shared" si="97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2.4375000000000001E-2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2">
        <f t="shared" si="95"/>
        <v>40431.127650462964</v>
      </c>
      <c r="T897" s="12">
        <f t="shared" si="96"/>
        <v>40476.127650462964</v>
      </c>
      <c r="U897" s="14">
        <f t="shared" si="97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0.4</v>
      </c>
      <c r="P898" s="7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2">
        <f t="shared" si="95"/>
        <v>42218.872986111113</v>
      </c>
      <c r="T898" s="12">
        <f t="shared" si="96"/>
        <v>42244.166666666672</v>
      </c>
      <c r="U898" s="14">
        <f t="shared" si="97"/>
        <v>25.29368055555824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E899/D899</f>
        <v>0</v>
      </c>
      <c r="P899" s="7" t="e">
        <f t="shared" ref="P899:P962" si="99">E899/L899</f>
        <v>#DIV/0!</v>
      </c>
      <c r="Q899" t="str">
        <f t="shared" ref="Q899:Q962" si="100">LEFT(N899,(FIND("/",N899,1)-1))</f>
        <v>music</v>
      </c>
      <c r="R899" t="str">
        <f t="shared" ref="R899:R962" si="101">RIGHT(N899,LEN(N899)-FIND("/",N899))</f>
        <v>indie rock</v>
      </c>
      <c r="S899" s="12">
        <f t="shared" ref="S899:S962" si="102">(((J899/60)/60)/24)+DATE(1970,1,1)</f>
        <v>41211.688750000001</v>
      </c>
      <c r="T899" s="12">
        <f t="shared" ref="T899:T962" si="103">(((I899/60)/60)/24)+DATE(1970,1,1)</f>
        <v>41241.730416666665</v>
      </c>
      <c r="U899" s="14">
        <f t="shared" ref="U899:U962" si="104"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2.8000000000000001E-2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12">
        <f t="shared" si="102"/>
        <v>40878.758217592593</v>
      </c>
      <c r="T900" s="12">
        <f t="shared" si="103"/>
        <v>40923.758217592593</v>
      </c>
      <c r="U900" s="14">
        <f t="shared" si="104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0.37333333333333335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12">
        <f t="shared" si="102"/>
        <v>40646.099097222221</v>
      </c>
      <c r="T901" s="12">
        <f t="shared" si="103"/>
        <v>40691.099097222221</v>
      </c>
      <c r="U901" s="14">
        <f t="shared" si="10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4.1999999999999997E-3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12">
        <f t="shared" si="102"/>
        <v>42429.84956018519</v>
      </c>
      <c r="T902" s="12">
        <f t="shared" si="103"/>
        <v>42459.807893518519</v>
      </c>
      <c r="U902" s="14">
        <f t="shared" si="104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7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2">
        <f t="shared" si="102"/>
        <v>40291.81150462963</v>
      </c>
      <c r="T903" s="12">
        <f t="shared" si="103"/>
        <v>40337.799305555556</v>
      </c>
      <c r="U903" s="14">
        <f t="shared" si="104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3.0000000000000001E-3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12">
        <f t="shared" si="102"/>
        <v>41829.965532407405</v>
      </c>
      <c r="T904" s="12">
        <f t="shared" si="103"/>
        <v>41881.645833333336</v>
      </c>
      <c r="U904" s="14">
        <f t="shared" si="104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3.2000000000000001E-2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12">
        <f t="shared" si="102"/>
        <v>41149.796064814815</v>
      </c>
      <c r="T905" s="12">
        <f t="shared" si="103"/>
        <v>41175.100694444445</v>
      </c>
      <c r="U905" s="14">
        <f t="shared" si="104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3.0200000000000001E-3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2">
        <f t="shared" si="102"/>
        <v>42342.080289351856</v>
      </c>
      <c r="T906" s="12">
        <f t="shared" si="103"/>
        <v>42372.080289351856</v>
      </c>
      <c r="U906" s="14">
        <f t="shared" si="104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3.0153846153846153E-2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2">
        <f t="shared" si="102"/>
        <v>40507.239884259259</v>
      </c>
      <c r="T907" s="12">
        <f t="shared" si="103"/>
        <v>40567.239884259259</v>
      </c>
      <c r="U907" s="14">
        <f t="shared" si="10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7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2">
        <f t="shared" si="102"/>
        <v>41681.189699074072</v>
      </c>
      <c r="T908" s="12">
        <f t="shared" si="103"/>
        <v>41711.148032407407</v>
      </c>
      <c r="U908" s="14">
        <f t="shared" si="104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7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2">
        <f t="shared" si="102"/>
        <v>40767.192395833335</v>
      </c>
      <c r="T909" s="12">
        <f t="shared" si="103"/>
        <v>40797.192395833335</v>
      </c>
      <c r="U909" s="14">
        <f t="shared" si="104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7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2">
        <f t="shared" si="102"/>
        <v>40340.801562499997</v>
      </c>
      <c r="T910" s="12">
        <f t="shared" si="103"/>
        <v>40386.207638888889</v>
      </c>
      <c r="U910" s="14">
        <f t="shared" si="104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3.2500000000000001E-2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12">
        <f t="shared" si="102"/>
        <v>41081.69027777778</v>
      </c>
      <c r="T911" s="12">
        <f t="shared" si="103"/>
        <v>41113.166666666664</v>
      </c>
      <c r="U911" s="14">
        <f t="shared" si="104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0.22363636363636363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12">
        <f t="shared" si="102"/>
        <v>42737.545358796298</v>
      </c>
      <c r="T912" s="12">
        <f t="shared" si="103"/>
        <v>42797.545358796298</v>
      </c>
      <c r="U912" s="14">
        <f t="shared" si="10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7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2">
        <f t="shared" si="102"/>
        <v>41642.005150462966</v>
      </c>
      <c r="T913" s="12">
        <f t="shared" si="103"/>
        <v>41663.005150462966</v>
      </c>
      <c r="U913" s="14">
        <f t="shared" si="104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8.5714285714285719E-3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12">
        <f t="shared" si="102"/>
        <v>41194.109340277777</v>
      </c>
      <c r="T914" s="12">
        <f t="shared" si="103"/>
        <v>41254.151006944441</v>
      </c>
      <c r="U914" s="14">
        <f t="shared" si="104"/>
        <v>60.041666666664241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6.6066666666666662E-2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2">
        <f t="shared" si="102"/>
        <v>41004.139108796298</v>
      </c>
      <c r="T915" s="12">
        <f t="shared" si="103"/>
        <v>41034.139108796298</v>
      </c>
      <c r="U915" s="14">
        <f t="shared" si="104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7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2">
        <f t="shared" si="102"/>
        <v>41116.763275462967</v>
      </c>
      <c r="T916" s="12">
        <f t="shared" si="103"/>
        <v>41146.763275462967</v>
      </c>
      <c r="U916" s="14">
        <f t="shared" si="104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5.7692307692307696E-2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2">
        <f t="shared" si="102"/>
        <v>40937.679560185185</v>
      </c>
      <c r="T917" s="12">
        <f t="shared" si="103"/>
        <v>40969.207638888889</v>
      </c>
      <c r="U917" s="14">
        <f t="shared" si="104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7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2">
        <f t="shared" si="102"/>
        <v>40434.853402777779</v>
      </c>
      <c r="T918" s="12">
        <f t="shared" si="103"/>
        <v>40473.208333333336</v>
      </c>
      <c r="U918" s="14">
        <f t="shared" si="104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6.0000000000000001E-3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12">
        <f t="shared" si="102"/>
        <v>41802.94363425926</v>
      </c>
      <c r="T919" s="12">
        <f t="shared" si="103"/>
        <v>41834.104166666664</v>
      </c>
      <c r="U919" s="14">
        <f t="shared" si="104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5.0256410256410255E-2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2">
        <f t="shared" si="102"/>
        <v>41944.916215277779</v>
      </c>
      <c r="T920" s="12">
        <f t="shared" si="103"/>
        <v>41974.957881944443</v>
      </c>
      <c r="U920" s="14">
        <f t="shared" si="104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5.0000000000000001E-3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12">
        <f t="shared" si="102"/>
        <v>41227.641724537039</v>
      </c>
      <c r="T921" s="12">
        <f t="shared" si="103"/>
        <v>41262.641724537039</v>
      </c>
      <c r="U921" s="14">
        <f t="shared" si="10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7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2">
        <f t="shared" si="102"/>
        <v>41562.67155092593</v>
      </c>
      <c r="T922" s="12">
        <f t="shared" si="103"/>
        <v>41592.713217592594</v>
      </c>
      <c r="U922" s="14">
        <f t="shared" si="104"/>
        <v>30.041666666664241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0.309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12">
        <f t="shared" si="102"/>
        <v>40847.171018518515</v>
      </c>
      <c r="T923" s="12">
        <f t="shared" si="103"/>
        <v>40889.212685185186</v>
      </c>
      <c r="U923" s="14">
        <f t="shared" si="104"/>
        <v>42.041666666671517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0.21037037037037037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2">
        <f t="shared" si="102"/>
        <v>41878.530011574076</v>
      </c>
      <c r="T924" s="12">
        <f t="shared" si="103"/>
        <v>41913.530011574076</v>
      </c>
      <c r="U924" s="14">
        <f t="shared" si="10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2.1999999999999999E-2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12">
        <f t="shared" si="102"/>
        <v>41934.959756944445</v>
      </c>
      <c r="T925" s="12">
        <f t="shared" si="103"/>
        <v>41965.001423611116</v>
      </c>
      <c r="U925" s="14">
        <f t="shared" si="104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0.109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12">
        <f t="shared" si="102"/>
        <v>41288.942928240744</v>
      </c>
      <c r="T926" s="12">
        <f t="shared" si="103"/>
        <v>41318.942928240744</v>
      </c>
      <c r="U926" s="14">
        <f t="shared" si="10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2.6666666666666668E-2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12">
        <f t="shared" si="102"/>
        <v>41575.880914351852</v>
      </c>
      <c r="T927" s="12">
        <f t="shared" si="103"/>
        <v>41605.922581018516</v>
      </c>
      <c r="U927" s="14">
        <f t="shared" si="104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7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2">
        <f t="shared" si="102"/>
        <v>40338.02002314815</v>
      </c>
      <c r="T928" s="12">
        <f t="shared" si="103"/>
        <v>40367.944444444445</v>
      </c>
      <c r="U928" s="14">
        <f t="shared" si="104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7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2">
        <f t="shared" si="102"/>
        <v>41013.822858796295</v>
      </c>
      <c r="T929" s="12">
        <f t="shared" si="103"/>
        <v>41043.822858796295</v>
      </c>
      <c r="U929" s="14">
        <f t="shared" si="104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0.10862068965517241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12">
        <f t="shared" si="102"/>
        <v>41180.86241898148</v>
      </c>
      <c r="T930" s="12">
        <f t="shared" si="103"/>
        <v>41231</v>
      </c>
      <c r="U930" s="14">
        <f t="shared" si="104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7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2">
        <f t="shared" si="102"/>
        <v>40978.238067129627</v>
      </c>
      <c r="T931" s="12">
        <f t="shared" si="103"/>
        <v>41008.196400462963</v>
      </c>
      <c r="U931" s="14">
        <f t="shared" si="104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0.38333333333333336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12">
        <f t="shared" si="102"/>
        <v>40312.915578703702</v>
      </c>
      <c r="T932" s="12">
        <f t="shared" si="103"/>
        <v>40354.897222222222</v>
      </c>
      <c r="U932" s="14">
        <f t="shared" si="104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6.5500000000000003E-2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2">
        <f t="shared" si="102"/>
        <v>41680.359976851854</v>
      </c>
      <c r="T933" s="12">
        <f t="shared" si="103"/>
        <v>41714.916666666664</v>
      </c>
      <c r="U933" s="14">
        <f t="shared" si="104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0.14536842105263159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2">
        <f t="shared" si="102"/>
        <v>41310.969270833331</v>
      </c>
      <c r="T934" s="12">
        <f t="shared" si="103"/>
        <v>41355.927604166667</v>
      </c>
      <c r="U934" s="14">
        <f t="shared" si="104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0.06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12">
        <f t="shared" si="102"/>
        <v>41711.169085648151</v>
      </c>
      <c r="T935" s="12">
        <f t="shared" si="103"/>
        <v>41771.169085648151</v>
      </c>
      <c r="U935" s="14">
        <f t="shared" si="10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0.30399999999999999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2">
        <f t="shared" si="102"/>
        <v>41733.737083333333</v>
      </c>
      <c r="T936" s="12">
        <f t="shared" si="103"/>
        <v>41763.25</v>
      </c>
      <c r="U936" s="14">
        <f t="shared" si="104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1.4285714285714285E-2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12">
        <f t="shared" si="102"/>
        <v>42368.333668981482</v>
      </c>
      <c r="T937" s="12">
        <f t="shared" si="103"/>
        <v>42398.333668981482</v>
      </c>
      <c r="U937" s="14">
        <f t="shared" si="104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7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2">
        <f t="shared" si="102"/>
        <v>40883.024178240739</v>
      </c>
      <c r="T938" s="12">
        <f t="shared" si="103"/>
        <v>40926.833333333336</v>
      </c>
      <c r="U938" s="14">
        <f t="shared" si="104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1.1428571428571429E-2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12">
        <f t="shared" si="102"/>
        <v>41551.798113425924</v>
      </c>
      <c r="T939" s="12">
        <f t="shared" si="103"/>
        <v>41581.839780092596</v>
      </c>
      <c r="U939" s="14">
        <f t="shared" si="104"/>
        <v>30.041666666671517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3.5714285714285713E-3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12">
        <f t="shared" si="102"/>
        <v>41124.479722222226</v>
      </c>
      <c r="T940" s="12">
        <f t="shared" si="103"/>
        <v>41154.479722222226</v>
      </c>
      <c r="U940" s="14">
        <f t="shared" si="10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1.4545454545454545E-2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12">
        <f t="shared" si="102"/>
        <v>41416.763171296298</v>
      </c>
      <c r="T941" s="12">
        <f t="shared" si="103"/>
        <v>41455.831944444442</v>
      </c>
      <c r="U941" s="14">
        <f t="shared" si="104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0.17155555555555554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2">
        <f t="shared" si="102"/>
        <v>42182.008402777778</v>
      </c>
      <c r="T942" s="12">
        <f t="shared" si="103"/>
        <v>42227.008402777778</v>
      </c>
      <c r="U942" s="14">
        <f t="shared" si="104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2.3220000000000001E-2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2">
        <f t="shared" si="102"/>
        <v>42746.096585648149</v>
      </c>
      <c r="T943" s="12">
        <f t="shared" si="103"/>
        <v>42776.096585648149</v>
      </c>
      <c r="U943" s="14">
        <f t="shared" si="104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8.9066666666666669E-2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2">
        <f t="shared" si="102"/>
        <v>42382.843287037031</v>
      </c>
      <c r="T944" s="12">
        <f t="shared" si="103"/>
        <v>42418.843287037031</v>
      </c>
      <c r="U944" s="14">
        <f t="shared" si="10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9.633333333333334E-2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2">
        <f t="shared" si="102"/>
        <v>42673.66788194445</v>
      </c>
      <c r="T945" s="12">
        <f t="shared" si="103"/>
        <v>42703.709548611107</v>
      </c>
      <c r="U945" s="14">
        <f t="shared" si="104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0.13325999999999999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2">
        <f t="shared" si="102"/>
        <v>42444.583912037036</v>
      </c>
      <c r="T946" s="12">
        <f t="shared" si="103"/>
        <v>42478.583333333328</v>
      </c>
      <c r="U946" s="14">
        <f t="shared" si="104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2.4840000000000001E-2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2">
        <f t="shared" si="102"/>
        <v>42732.872986111113</v>
      </c>
      <c r="T947" s="12">
        <f t="shared" si="103"/>
        <v>42784.999305555553</v>
      </c>
      <c r="U947" s="14">
        <f t="shared" si="104"/>
        <v>52.126319444440014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1.9066666666666666E-2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2">
        <f t="shared" si="102"/>
        <v>42592.750555555554</v>
      </c>
      <c r="T948" s="12">
        <f t="shared" si="103"/>
        <v>42622.750555555554</v>
      </c>
      <c r="U948" s="14">
        <f t="shared" si="10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7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2">
        <f t="shared" si="102"/>
        <v>42491.781319444446</v>
      </c>
      <c r="T949" s="12">
        <f t="shared" si="103"/>
        <v>42551.781319444446</v>
      </c>
      <c r="U949" s="14">
        <f t="shared" si="104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0.12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12">
        <f t="shared" si="102"/>
        <v>42411.828287037039</v>
      </c>
      <c r="T950" s="12">
        <f t="shared" si="103"/>
        <v>42441.828287037039</v>
      </c>
      <c r="U950" s="14">
        <f t="shared" si="10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1.3650000000000001E-2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12">
        <f t="shared" si="102"/>
        <v>42361.043703703705</v>
      </c>
      <c r="T951" s="12">
        <f t="shared" si="103"/>
        <v>42421.043703703705</v>
      </c>
      <c r="U951" s="14">
        <f t="shared" si="104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0.28039999999999998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2">
        <f t="shared" si="102"/>
        <v>42356.750706018516</v>
      </c>
      <c r="T952" s="12">
        <f t="shared" si="103"/>
        <v>42386.750706018516</v>
      </c>
      <c r="U952" s="14">
        <f t="shared" si="10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0.38390000000000002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2">
        <f t="shared" si="102"/>
        <v>42480.653611111105</v>
      </c>
      <c r="T953" s="12">
        <f t="shared" si="103"/>
        <v>42525.653611111105</v>
      </c>
      <c r="U953" s="14">
        <f t="shared" si="10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0.39942857142857141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2">
        <f t="shared" si="102"/>
        <v>42662.613564814819</v>
      </c>
      <c r="T954" s="12">
        <f t="shared" si="103"/>
        <v>42692.655231481483</v>
      </c>
      <c r="U954" s="14">
        <f t="shared" si="104"/>
        <v>30.041666666664241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8.3999999999999995E-3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2">
        <f t="shared" si="102"/>
        <v>41999.164340277777</v>
      </c>
      <c r="T955" s="12">
        <f t="shared" si="103"/>
        <v>42029.164340277777</v>
      </c>
      <c r="U955" s="14">
        <f t="shared" si="10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0.43406666666666666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2">
        <f t="shared" si="102"/>
        <v>42194.833784722221</v>
      </c>
      <c r="T956" s="12">
        <f t="shared" si="103"/>
        <v>42236.833784722221</v>
      </c>
      <c r="U956" s="14">
        <f t="shared" si="10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5.6613333333333335E-2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2">
        <f t="shared" si="102"/>
        <v>42586.295138888891</v>
      </c>
      <c r="T957" s="12">
        <f t="shared" si="103"/>
        <v>42626.295138888891</v>
      </c>
      <c r="U957" s="14">
        <f t="shared" si="104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1.7219999999999999E-2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2">
        <f t="shared" si="102"/>
        <v>42060.913877314815</v>
      </c>
      <c r="T958" s="12">
        <f t="shared" si="103"/>
        <v>42120.872210648144</v>
      </c>
      <c r="U958" s="14">
        <f t="shared" si="104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1.9416666666666665E-2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2">
        <f t="shared" si="102"/>
        <v>42660.552465277782</v>
      </c>
      <c r="T959" s="12">
        <f t="shared" si="103"/>
        <v>42691.594131944439</v>
      </c>
      <c r="U959" s="14">
        <f t="shared" si="104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0.11328275684711328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2">
        <f t="shared" si="102"/>
        <v>42082.802812499998</v>
      </c>
      <c r="T960" s="12">
        <f t="shared" si="103"/>
        <v>42104.207638888889</v>
      </c>
      <c r="U960" s="14">
        <f t="shared" si="104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0.3886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2">
        <f t="shared" si="102"/>
        <v>41993.174363425926</v>
      </c>
      <c r="T961" s="12">
        <f t="shared" si="103"/>
        <v>42023.174363425926</v>
      </c>
      <c r="U961" s="14">
        <f t="shared" si="10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0.46100628930817611</v>
      </c>
      <c r="P962" s="7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2">
        <f t="shared" si="102"/>
        <v>42766.626793981486</v>
      </c>
      <c r="T962" s="12">
        <f t="shared" si="103"/>
        <v>42808.585127314815</v>
      </c>
      <c r="U962" s="14">
        <f t="shared" si="104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E963/D963</f>
        <v>0.42188421052631581</v>
      </c>
      <c r="P963" s="7">
        <f t="shared" ref="P963:P1026" si="106">E963/L963</f>
        <v>364.35454545454547</v>
      </c>
      <c r="Q963" t="str">
        <f t="shared" ref="Q963:Q1026" si="107">LEFT(N963,(FIND("/",N963,1)-1))</f>
        <v>technology</v>
      </c>
      <c r="R963" t="str">
        <f t="shared" ref="R963:R1026" si="108">RIGHT(N963,LEN(N963)-FIND("/",N963))</f>
        <v>wearables</v>
      </c>
      <c r="S963" s="12">
        <f t="shared" ref="S963:S1026" si="109">(((J963/60)/60)/24)+DATE(1970,1,1)</f>
        <v>42740.693692129629</v>
      </c>
      <c r="T963" s="12">
        <f t="shared" ref="T963:T1026" si="110">(((I963/60)/60)/24)+DATE(1970,1,1)</f>
        <v>42786.791666666672</v>
      </c>
      <c r="U963" s="14">
        <f t="shared" ref="U963:U1026" si="111"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0.2848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2">
        <f t="shared" si="109"/>
        <v>42373.712418981479</v>
      </c>
      <c r="T964" s="12">
        <f t="shared" si="110"/>
        <v>42411.712418981479</v>
      </c>
      <c r="U964" s="14">
        <f t="shared" si="111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1.0771428571428571E-2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2">
        <f t="shared" si="109"/>
        <v>42625.635636574079</v>
      </c>
      <c r="T965" s="12">
        <f t="shared" si="110"/>
        <v>42660.635636574079</v>
      </c>
      <c r="U965" s="14">
        <f t="shared" si="111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7.9909090909090902E-3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2">
        <f t="shared" si="109"/>
        <v>42208.628692129627</v>
      </c>
      <c r="T966" s="12">
        <f t="shared" si="110"/>
        <v>42248.628692129627</v>
      </c>
      <c r="U966" s="14">
        <f t="shared" si="111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1.192E-2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2">
        <f t="shared" si="109"/>
        <v>42637.016736111109</v>
      </c>
      <c r="T967" s="12">
        <f t="shared" si="110"/>
        <v>42669.165972222225</v>
      </c>
      <c r="U967" s="14">
        <f t="shared" si="111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0.14799999999999999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2">
        <f t="shared" si="109"/>
        <v>42619.635787037041</v>
      </c>
      <c r="T968" s="12">
        <f t="shared" si="110"/>
        <v>42649.635787037041</v>
      </c>
      <c r="U968" s="14">
        <f t="shared" si="111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0.17810000000000001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2">
        <f t="shared" si="109"/>
        <v>42422.254328703704</v>
      </c>
      <c r="T969" s="12">
        <f t="shared" si="110"/>
        <v>42482.21266203704</v>
      </c>
      <c r="U969" s="14">
        <f t="shared" si="111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1.325E-2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2">
        <f t="shared" si="109"/>
        <v>41836.847615740742</v>
      </c>
      <c r="T970" s="12">
        <f t="shared" si="110"/>
        <v>41866.847615740742</v>
      </c>
      <c r="U970" s="14">
        <f t="shared" si="111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0.46666666666666667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2">
        <f t="shared" si="109"/>
        <v>42742.30332175926</v>
      </c>
      <c r="T971" s="12">
        <f t="shared" si="110"/>
        <v>42775.30332175926</v>
      </c>
      <c r="U971" s="14">
        <f t="shared" si="111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0.4592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2">
        <f t="shared" si="109"/>
        <v>42721.220520833333</v>
      </c>
      <c r="T972" s="12">
        <f t="shared" si="110"/>
        <v>42758.207638888889</v>
      </c>
      <c r="U972" s="14">
        <f t="shared" si="111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2.2599999999999999E-3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2">
        <f t="shared" si="109"/>
        <v>42111.709027777775</v>
      </c>
      <c r="T973" s="12">
        <f t="shared" si="110"/>
        <v>42156.709027777775</v>
      </c>
      <c r="U973" s="14">
        <f t="shared" si="111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0.34625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2">
        <f t="shared" si="109"/>
        <v>41856.865717592591</v>
      </c>
      <c r="T974" s="12">
        <f t="shared" si="110"/>
        <v>41886.290972222225</v>
      </c>
      <c r="U974" s="14">
        <f t="shared" si="111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2.0549999999999999E-2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2">
        <f t="shared" si="109"/>
        <v>42257.014965277776</v>
      </c>
      <c r="T975" s="12">
        <f t="shared" si="110"/>
        <v>42317.056631944448</v>
      </c>
      <c r="U975" s="14">
        <f t="shared" si="111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5.5999999999999999E-3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2">
        <f t="shared" si="109"/>
        <v>42424.749490740738</v>
      </c>
      <c r="T976" s="12">
        <f t="shared" si="110"/>
        <v>42454.707824074074</v>
      </c>
      <c r="U976" s="14">
        <f t="shared" si="111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2.6069999999999999E-2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2">
        <f t="shared" si="109"/>
        <v>42489.696585648147</v>
      </c>
      <c r="T977" s="12">
        <f t="shared" si="110"/>
        <v>42549.696585648147</v>
      </c>
      <c r="U977" s="14">
        <f t="shared" si="111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1.9259999999999999E-2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2">
        <f t="shared" si="109"/>
        <v>42185.058993055558</v>
      </c>
      <c r="T978" s="12">
        <f t="shared" si="110"/>
        <v>42230.058993055558</v>
      </c>
      <c r="U978" s="14">
        <f t="shared" si="111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0.33666666666666667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2">
        <f t="shared" si="109"/>
        <v>42391.942094907412</v>
      </c>
      <c r="T979" s="12">
        <f t="shared" si="110"/>
        <v>42421.942094907412</v>
      </c>
      <c r="U979" s="14">
        <f t="shared" si="111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0.5626326718299024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2">
        <f t="shared" si="109"/>
        <v>42395.309039351851</v>
      </c>
      <c r="T980" s="12">
        <f t="shared" si="110"/>
        <v>42425.309039351851</v>
      </c>
      <c r="U980" s="14">
        <f t="shared" si="111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0.82817600000000002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2">
        <f t="shared" si="109"/>
        <v>42506.416990740734</v>
      </c>
      <c r="T981" s="12">
        <f t="shared" si="110"/>
        <v>42541.790972222225</v>
      </c>
      <c r="U981" s="14">
        <f t="shared" si="111"/>
        <v>35.373981481490773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0.14860000000000001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2">
        <f t="shared" si="109"/>
        <v>41928.904189814813</v>
      </c>
      <c r="T982" s="12">
        <f t="shared" si="110"/>
        <v>41973.945856481485</v>
      </c>
      <c r="U982" s="14">
        <f t="shared" si="111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1.2375123751237513E-4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2">
        <f t="shared" si="109"/>
        <v>41830.947013888886</v>
      </c>
      <c r="T983" s="12">
        <f t="shared" si="110"/>
        <v>41860.947013888886</v>
      </c>
      <c r="U983" s="14">
        <f t="shared" si="111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1.7142857142857143E-4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12">
        <f t="shared" si="109"/>
        <v>42615.753310185188</v>
      </c>
      <c r="T984" s="12">
        <f t="shared" si="110"/>
        <v>42645.753310185188</v>
      </c>
      <c r="U984" s="14">
        <f t="shared" si="111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0.2950613611721471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2">
        <f t="shared" si="109"/>
        <v>42574.667650462965</v>
      </c>
      <c r="T985" s="12">
        <f t="shared" si="110"/>
        <v>42605.870833333334</v>
      </c>
      <c r="U985" s="14">
        <f t="shared" si="111"/>
        <v>31.203182870369346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1.06E-2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2">
        <f t="shared" si="109"/>
        <v>42061.11583333333</v>
      </c>
      <c r="T986" s="12">
        <f t="shared" si="110"/>
        <v>42091.074166666673</v>
      </c>
      <c r="U986" s="14">
        <f t="shared" si="111"/>
        <v>29.958333333343035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6.2933333333333327E-2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2">
        <f t="shared" si="109"/>
        <v>42339.967708333337</v>
      </c>
      <c r="T987" s="12">
        <f t="shared" si="110"/>
        <v>42369.958333333328</v>
      </c>
      <c r="U987" s="14">
        <f t="shared" si="111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0.1275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2">
        <f t="shared" si="109"/>
        <v>42324.767361111109</v>
      </c>
      <c r="T988" s="12">
        <f t="shared" si="110"/>
        <v>42379</v>
      </c>
      <c r="U988" s="14">
        <f t="shared" si="111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0.13220000000000001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2">
        <f t="shared" si="109"/>
        <v>41773.294560185182</v>
      </c>
      <c r="T989" s="12">
        <f t="shared" si="110"/>
        <v>41813.294560185182</v>
      </c>
      <c r="U989" s="14">
        <f t="shared" si="111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7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2">
        <f t="shared" si="109"/>
        <v>42614.356770833328</v>
      </c>
      <c r="T990" s="12">
        <f t="shared" si="110"/>
        <v>42644.356770833328</v>
      </c>
      <c r="U990" s="14">
        <f t="shared" si="111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0.16769999999999999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2">
        <f t="shared" si="109"/>
        <v>42611.933969907404</v>
      </c>
      <c r="T991" s="12">
        <f t="shared" si="110"/>
        <v>42641.933969907404</v>
      </c>
      <c r="U991" s="14">
        <f t="shared" si="111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1.0399999999999999E-3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2">
        <f t="shared" si="109"/>
        <v>41855.784305555557</v>
      </c>
      <c r="T992" s="12">
        <f t="shared" si="110"/>
        <v>41885.784305555557</v>
      </c>
      <c r="U992" s="14">
        <f t="shared" si="111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4.24E-2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2">
        <f t="shared" si="109"/>
        <v>42538.75680555556</v>
      </c>
      <c r="T993" s="12">
        <f t="shared" si="110"/>
        <v>42563.785416666666</v>
      </c>
      <c r="U993" s="14">
        <f t="shared" si="111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4.6699999999999997E-3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2">
        <f t="shared" si="109"/>
        <v>42437.924988425926</v>
      </c>
      <c r="T994" s="12">
        <f t="shared" si="110"/>
        <v>42497.883321759262</v>
      </c>
      <c r="U994" s="14">
        <f t="shared" si="111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0.25087142857142858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2">
        <f t="shared" si="109"/>
        <v>42652.964907407411</v>
      </c>
      <c r="T995" s="12">
        <f t="shared" si="110"/>
        <v>42686.208333333328</v>
      </c>
      <c r="U995" s="14">
        <f t="shared" si="111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2.3345000000000001E-2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2">
        <f t="shared" si="109"/>
        <v>41921.263078703705</v>
      </c>
      <c r="T996" s="12">
        <f t="shared" si="110"/>
        <v>41973.957638888889</v>
      </c>
      <c r="U996" s="14">
        <f t="shared" si="111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7.2599999999999998E-2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2">
        <f t="shared" si="109"/>
        <v>41947.940740740742</v>
      </c>
      <c r="T997" s="12">
        <f t="shared" si="110"/>
        <v>41972.666666666672</v>
      </c>
      <c r="U997" s="14">
        <f t="shared" si="111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1.6250000000000001E-2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2">
        <f t="shared" si="109"/>
        <v>41817.866435185184</v>
      </c>
      <c r="T998" s="12">
        <f t="shared" si="110"/>
        <v>41847.643750000003</v>
      </c>
      <c r="U998" s="14">
        <f t="shared" si="111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1.2999999999999999E-2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2">
        <f t="shared" si="109"/>
        <v>41941.10297453704</v>
      </c>
      <c r="T999" s="12">
        <f t="shared" si="110"/>
        <v>41971.144641203704</v>
      </c>
      <c r="U999" s="14">
        <f t="shared" si="111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0.58558333333333334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2">
        <f t="shared" si="109"/>
        <v>42282.168993055559</v>
      </c>
      <c r="T1000" s="12">
        <f t="shared" si="110"/>
        <v>42327.210659722223</v>
      </c>
      <c r="U1000" s="14">
        <f t="shared" si="111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7.7886666666666673E-2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2">
        <f t="shared" si="109"/>
        <v>41926.29965277778</v>
      </c>
      <c r="T1001" s="12">
        <f t="shared" si="110"/>
        <v>41956.334722222222</v>
      </c>
      <c r="U1001" s="14">
        <f t="shared" si="111"/>
        <v>30.035069444442343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2.2157147647256063E-2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2">
        <f t="shared" si="109"/>
        <v>42749.059722222228</v>
      </c>
      <c r="T1002" s="12">
        <f t="shared" si="110"/>
        <v>42809.018055555556</v>
      </c>
      <c r="U1002" s="14">
        <f t="shared" si="111"/>
        <v>59.958333333328483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1.04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2">
        <f t="shared" si="109"/>
        <v>42720.720057870371</v>
      </c>
      <c r="T1003" s="12">
        <f t="shared" si="110"/>
        <v>42765.720057870371</v>
      </c>
      <c r="U1003" s="14">
        <f t="shared" si="111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0.29602960296029601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2">
        <f t="shared" si="109"/>
        <v>42325.684189814812</v>
      </c>
      <c r="T1004" s="12">
        <f t="shared" si="110"/>
        <v>42355.249305555553</v>
      </c>
      <c r="U1004" s="14">
        <f t="shared" si="111"/>
        <v>29.565115740741021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0.16055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2">
        <f t="shared" si="109"/>
        <v>42780.709039351852</v>
      </c>
      <c r="T1005" s="12">
        <f t="shared" si="110"/>
        <v>42810.667372685188</v>
      </c>
      <c r="U1005" s="14">
        <f t="shared" si="111"/>
        <v>29.958333333335759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0.82208000000000003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2">
        <f t="shared" si="109"/>
        <v>42388.708645833336</v>
      </c>
      <c r="T1006" s="12">
        <f t="shared" si="110"/>
        <v>42418.708645833336</v>
      </c>
      <c r="U1006" s="14">
        <f t="shared" si="111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0.75051000000000001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2">
        <f t="shared" si="109"/>
        <v>42276.624803240738</v>
      </c>
      <c r="T1007" s="12">
        <f t="shared" si="110"/>
        <v>42307.624803240738</v>
      </c>
      <c r="U1007" s="14">
        <f t="shared" si="111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5.8500000000000003E-2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2">
        <f t="shared" si="109"/>
        <v>41977.040185185186</v>
      </c>
      <c r="T1008" s="12">
        <f t="shared" si="110"/>
        <v>41985.299305555556</v>
      </c>
      <c r="U1008" s="14">
        <f t="shared" si="111"/>
        <v>8.2591203703705105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0.44319999999999998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2">
        <f t="shared" si="109"/>
        <v>42676.583599537036</v>
      </c>
      <c r="T1009" s="12">
        <f t="shared" si="110"/>
        <v>42718.6252662037</v>
      </c>
      <c r="U1009" s="14">
        <f t="shared" si="111"/>
        <v>42.041666666664241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2.6737967914438501E-3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2">
        <f t="shared" si="109"/>
        <v>42702.809201388889</v>
      </c>
      <c r="T1010" s="12">
        <f t="shared" si="110"/>
        <v>42732.809201388889</v>
      </c>
      <c r="U1010" s="14">
        <f t="shared" si="111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0.1313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2">
        <f t="shared" si="109"/>
        <v>42510.604699074072</v>
      </c>
      <c r="T1011" s="12">
        <f t="shared" si="110"/>
        <v>42540.604699074072</v>
      </c>
      <c r="U1011" s="14">
        <f t="shared" si="111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1.9088937093275488E-3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2">
        <f t="shared" si="109"/>
        <v>42561.829421296294</v>
      </c>
      <c r="T1012" s="12">
        <f t="shared" si="110"/>
        <v>42618.124305555553</v>
      </c>
      <c r="U1012" s="14">
        <f t="shared" si="111"/>
        <v>56.294884259259561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3.7499999999999999E-3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2">
        <f t="shared" si="109"/>
        <v>41946.898090277777</v>
      </c>
      <c r="T1013" s="12">
        <f t="shared" si="110"/>
        <v>41991.898090277777</v>
      </c>
      <c r="U1013" s="14">
        <f t="shared" si="111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215.35021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2">
        <f t="shared" si="109"/>
        <v>42714.440416666665</v>
      </c>
      <c r="T1014" s="12">
        <f t="shared" si="110"/>
        <v>42759.440416666665</v>
      </c>
      <c r="U1014" s="14">
        <f t="shared" si="111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0.34527999999999998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2">
        <f t="shared" si="109"/>
        <v>42339.833981481483</v>
      </c>
      <c r="T1015" s="12">
        <f t="shared" si="110"/>
        <v>42367.833333333328</v>
      </c>
      <c r="U1015" s="14">
        <f t="shared" si="111"/>
        <v>27.999351851845859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0.30599999999999999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2">
        <f t="shared" si="109"/>
        <v>41955.002488425926</v>
      </c>
      <c r="T1016" s="12">
        <f t="shared" si="110"/>
        <v>42005.002488425926</v>
      </c>
      <c r="U1016" s="14">
        <f t="shared" si="111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2.6666666666666668E-2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2">
        <f t="shared" si="109"/>
        <v>42303.878414351857</v>
      </c>
      <c r="T1017" s="12">
        <f t="shared" si="110"/>
        <v>42333.920081018514</v>
      </c>
      <c r="U1017" s="14">
        <f t="shared" si="111"/>
        <v>30.041666666656965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2.8420000000000001E-2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2">
        <f t="shared" si="109"/>
        <v>42422.107129629629</v>
      </c>
      <c r="T1018" s="12">
        <f t="shared" si="110"/>
        <v>42467.065462962957</v>
      </c>
      <c r="U1018" s="14">
        <f t="shared" si="111"/>
        <v>44.958333333328483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0.22878799999999999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2">
        <f t="shared" si="109"/>
        <v>42289.675173611111</v>
      </c>
      <c r="T1019" s="12">
        <f t="shared" si="110"/>
        <v>42329.716840277775</v>
      </c>
      <c r="U1019" s="14">
        <f t="shared" si="111"/>
        <v>40.041666666664241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3.1050000000000001E-2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2">
        <f t="shared" si="109"/>
        <v>42535.492280092592</v>
      </c>
      <c r="T1020" s="12">
        <f t="shared" si="110"/>
        <v>42565.492280092592</v>
      </c>
      <c r="U1020" s="14">
        <f t="shared" si="111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0.47333333333333333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2">
        <f t="shared" si="109"/>
        <v>42009.973946759259</v>
      </c>
      <c r="T1021" s="12">
        <f t="shared" si="110"/>
        <v>42039.973946759259</v>
      </c>
      <c r="U1021" s="14">
        <f t="shared" si="111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2.0554838709677421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2">
        <f t="shared" si="109"/>
        <v>42127.069548611107</v>
      </c>
      <c r="T1022" s="12">
        <f t="shared" si="110"/>
        <v>42157.032638888893</v>
      </c>
      <c r="U1022" s="14">
        <f t="shared" si="111"/>
        <v>29.96309027778625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3.5180366666666667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2">
        <f t="shared" si="109"/>
        <v>42271.251979166671</v>
      </c>
      <c r="T1023" s="12">
        <f t="shared" si="110"/>
        <v>42294.166666666672</v>
      </c>
      <c r="U1023" s="14">
        <f t="shared" si="111"/>
        <v>22.914687500000582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1.149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2">
        <f t="shared" si="109"/>
        <v>42111.646724537044</v>
      </c>
      <c r="T1024" s="12">
        <f t="shared" si="110"/>
        <v>42141.646724537044</v>
      </c>
      <c r="U1024" s="14">
        <f t="shared" si="111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2.3715000000000002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2">
        <f t="shared" si="109"/>
        <v>42145.919687500005</v>
      </c>
      <c r="T1025" s="12">
        <f t="shared" si="110"/>
        <v>42175.919687500005</v>
      </c>
      <c r="U1025" s="14">
        <f t="shared" si="111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1.1863774999999999</v>
      </c>
      <c r="P1026" s="7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2">
        <f t="shared" si="109"/>
        <v>42370.580590277779</v>
      </c>
      <c r="T1026" s="12">
        <f t="shared" si="110"/>
        <v>42400.580590277779</v>
      </c>
      <c r="U1026" s="14">
        <f t="shared" si="111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E1027/D1027</f>
        <v>1.099283142857143</v>
      </c>
      <c r="P1027" s="7">
        <f t="shared" ref="P1027:P1090" si="113">E1027/L1027</f>
        <v>71.848571428571432</v>
      </c>
      <c r="Q1027" t="str">
        <f t="shared" ref="Q1027:Q1090" si="114">LEFT(N1027,(FIND("/",N1027,1)-1))</f>
        <v>music</v>
      </c>
      <c r="R1027" t="str">
        <f t="shared" ref="R1027:R1090" si="115">RIGHT(N1027,LEN(N1027)-FIND("/",N1027))</f>
        <v>electronic music</v>
      </c>
      <c r="S1027" s="12">
        <f t="shared" ref="S1027:S1090" si="116">(((J1027/60)/60)/24)+DATE(1970,1,1)</f>
        <v>42049.833761574075</v>
      </c>
      <c r="T1027" s="12">
        <f t="shared" ref="T1027:T1090" si="117">(((I1027/60)/60)/24)+DATE(1970,1,1)</f>
        <v>42079.792094907403</v>
      </c>
      <c r="U1027" s="14">
        <f t="shared" ref="U1027:U1090" si="118">T1027-S1027</f>
        <v>29.958333333328483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1.0000828571428571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2">
        <f t="shared" si="116"/>
        <v>42426.407592592594</v>
      </c>
      <c r="T1028" s="12">
        <f t="shared" si="117"/>
        <v>42460.365925925929</v>
      </c>
      <c r="U1028" s="14">
        <f t="shared" si="118"/>
        <v>33.958333333335759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1.0309292094387414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2">
        <f t="shared" si="116"/>
        <v>41905.034108796295</v>
      </c>
      <c r="T1029" s="12">
        <f t="shared" si="117"/>
        <v>41935.034108796295</v>
      </c>
      <c r="U1029" s="14">
        <f t="shared" si="118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1.1727000000000001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2">
        <f t="shared" si="116"/>
        <v>42755.627372685187</v>
      </c>
      <c r="T1030" s="12">
        <f t="shared" si="117"/>
        <v>42800.833333333328</v>
      </c>
      <c r="U1030" s="14">
        <f t="shared" si="118"/>
        <v>45.205960648141627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1.1175999999999999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2">
        <f t="shared" si="116"/>
        <v>42044.711886574078</v>
      </c>
      <c r="T1031" s="12">
        <f t="shared" si="117"/>
        <v>42098.915972222225</v>
      </c>
      <c r="U1031" s="14">
        <f t="shared" si="118"/>
        <v>54.204085648147156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3.4209999999999998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2">
        <f t="shared" si="116"/>
        <v>42611.483206018514</v>
      </c>
      <c r="T1032" s="12">
        <f t="shared" si="117"/>
        <v>42625.483206018514</v>
      </c>
      <c r="U1032" s="14">
        <f t="shared" si="118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1.0740000000000001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2">
        <f t="shared" si="116"/>
        <v>42324.764004629629</v>
      </c>
      <c r="T1033" s="12">
        <f t="shared" si="117"/>
        <v>42354.764004629629</v>
      </c>
      <c r="U1033" s="14">
        <f t="shared" si="118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1.0849703703703704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2">
        <f t="shared" si="116"/>
        <v>42514.666956018518</v>
      </c>
      <c r="T1034" s="12">
        <f t="shared" si="117"/>
        <v>42544.666956018518</v>
      </c>
      <c r="U1034" s="14">
        <f t="shared" si="118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1.0286144578313252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2">
        <f t="shared" si="116"/>
        <v>42688.732407407413</v>
      </c>
      <c r="T1035" s="12">
        <f t="shared" si="117"/>
        <v>42716.732407407413</v>
      </c>
      <c r="U1035" s="14">
        <f t="shared" si="118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1.3000180000000001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2">
        <f t="shared" si="116"/>
        <v>42555.166712962964</v>
      </c>
      <c r="T1036" s="12">
        <f t="shared" si="117"/>
        <v>42587.165972222225</v>
      </c>
      <c r="U1036" s="14">
        <f t="shared" si="118"/>
        <v>31.999259259260725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1.0765217391304347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2">
        <f t="shared" si="116"/>
        <v>42016.641435185185</v>
      </c>
      <c r="T1037" s="12">
        <f t="shared" si="117"/>
        <v>42046.641435185185</v>
      </c>
      <c r="U1037" s="14">
        <f t="shared" si="118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1.1236044444444444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2">
        <f t="shared" si="116"/>
        <v>41249.448958333334</v>
      </c>
      <c r="T1038" s="12">
        <f t="shared" si="117"/>
        <v>41281.333333333336</v>
      </c>
      <c r="U1038" s="14">
        <f t="shared" si="118"/>
        <v>31.884375000001455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1.0209999999999999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2">
        <f t="shared" si="116"/>
        <v>42119.822476851856</v>
      </c>
      <c r="T1039" s="12">
        <f t="shared" si="117"/>
        <v>42142.208333333328</v>
      </c>
      <c r="U1039" s="14">
        <f t="shared" si="118"/>
        <v>22.385856481472729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1.4533333333333334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2">
        <f t="shared" si="116"/>
        <v>42418.231747685189</v>
      </c>
      <c r="T1040" s="12">
        <f t="shared" si="117"/>
        <v>42448.190081018518</v>
      </c>
      <c r="U1040" s="14">
        <f t="shared" si="118"/>
        <v>29.958333333328483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1.282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2">
        <f t="shared" si="116"/>
        <v>42692.109328703707</v>
      </c>
      <c r="T1041" s="12">
        <f t="shared" si="117"/>
        <v>42717.332638888889</v>
      </c>
      <c r="U1041" s="14">
        <f t="shared" si="118"/>
        <v>25.223310185181617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2.9411764705882353E-3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2">
        <f t="shared" si="116"/>
        <v>42579.708437499998</v>
      </c>
      <c r="T1042" s="12">
        <f t="shared" si="117"/>
        <v>42609.708437499998</v>
      </c>
      <c r="U1042" s="14">
        <f t="shared" si="118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7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2">
        <f t="shared" si="116"/>
        <v>41831.060092592597</v>
      </c>
      <c r="T1043" s="12">
        <f t="shared" si="117"/>
        <v>41851.060092592597</v>
      </c>
      <c r="U1043" s="14">
        <f t="shared" si="118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1.5384615384615385E-2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12">
        <f t="shared" si="116"/>
        <v>41851.696157407408</v>
      </c>
      <c r="T1044" s="12">
        <f t="shared" si="117"/>
        <v>41894.416666666664</v>
      </c>
      <c r="U1044" s="14">
        <f t="shared" si="118"/>
        <v>42.720509259255778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8.5370000000000001E-2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2">
        <f t="shared" si="116"/>
        <v>42114.252951388888</v>
      </c>
      <c r="T1045" s="12">
        <f t="shared" si="117"/>
        <v>42144.252951388888</v>
      </c>
      <c r="U1045" s="14">
        <f t="shared" si="118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8.571428571428571E-4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12">
        <f t="shared" si="116"/>
        <v>42011.925937499997</v>
      </c>
      <c r="T1046" s="12">
        <f t="shared" si="117"/>
        <v>42068.852083333331</v>
      </c>
      <c r="U1046" s="14">
        <f t="shared" si="118"/>
        <v>56.926145833334886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2.6599999999999999E-2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2">
        <f t="shared" si="116"/>
        <v>41844.874421296299</v>
      </c>
      <c r="T1047" s="12">
        <f t="shared" si="117"/>
        <v>41874.874421296299</v>
      </c>
      <c r="U1047" s="14">
        <f t="shared" si="118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7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2">
        <f t="shared" si="116"/>
        <v>42319.851388888885</v>
      </c>
      <c r="T1048" s="12">
        <f t="shared" si="117"/>
        <v>42364.851388888885</v>
      </c>
      <c r="U1048" s="14">
        <f t="shared" si="118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5.0000000000000001E-4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12">
        <f t="shared" si="116"/>
        <v>41918.818460648145</v>
      </c>
      <c r="T1049" s="12">
        <f t="shared" si="117"/>
        <v>41948.860127314816</v>
      </c>
      <c r="U1049" s="14">
        <f t="shared" si="118"/>
        <v>30.041666666671517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1.4133333333333333E-2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12">
        <f t="shared" si="116"/>
        <v>42598.053113425922</v>
      </c>
      <c r="T1050" s="12">
        <f t="shared" si="117"/>
        <v>42638.053113425922</v>
      </c>
      <c r="U1050" s="14">
        <f t="shared" si="118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7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2">
        <f t="shared" si="116"/>
        <v>42382.431076388893</v>
      </c>
      <c r="T1051" s="12">
        <f t="shared" si="117"/>
        <v>42412.431076388893</v>
      </c>
      <c r="U1051" s="14">
        <f t="shared" si="118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7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2">
        <f t="shared" si="116"/>
        <v>42231.7971875</v>
      </c>
      <c r="T1052" s="12">
        <f t="shared" si="117"/>
        <v>42261.7971875</v>
      </c>
      <c r="U1052" s="14">
        <f t="shared" si="118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7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2">
        <f t="shared" si="116"/>
        <v>41850.014178240745</v>
      </c>
      <c r="T1053" s="12">
        <f t="shared" si="117"/>
        <v>41878.014178240745</v>
      </c>
      <c r="U1053" s="14">
        <f t="shared" si="118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7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2">
        <f t="shared" si="116"/>
        <v>42483.797395833331</v>
      </c>
      <c r="T1054" s="12">
        <f t="shared" si="117"/>
        <v>42527.839583333334</v>
      </c>
      <c r="U1054" s="14">
        <f t="shared" si="118"/>
        <v>44.04218750000291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0.01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12">
        <f t="shared" si="116"/>
        <v>42775.172824074078</v>
      </c>
      <c r="T1055" s="12">
        <f t="shared" si="117"/>
        <v>42800.172824074078</v>
      </c>
      <c r="U1055" s="14">
        <f t="shared" si="118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7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2">
        <f t="shared" si="116"/>
        <v>41831.851840277777</v>
      </c>
      <c r="T1056" s="12">
        <f t="shared" si="117"/>
        <v>41861.916666666664</v>
      </c>
      <c r="U1056" s="14">
        <f t="shared" si="118"/>
        <v>30.064826388887013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2">
        <f t="shared" si="116"/>
        <v>42406.992418981477</v>
      </c>
      <c r="T1057" s="12">
        <f t="shared" si="117"/>
        <v>42436.992418981477</v>
      </c>
      <c r="U1057" s="14">
        <f t="shared" si="118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7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2">
        <f t="shared" si="116"/>
        <v>42058.719641203701</v>
      </c>
      <c r="T1058" s="12">
        <f t="shared" si="117"/>
        <v>42118.677974537044</v>
      </c>
      <c r="U1058" s="14">
        <f t="shared" si="118"/>
        <v>59.958333333343035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7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2">
        <f t="shared" si="116"/>
        <v>42678.871331018512</v>
      </c>
      <c r="T1059" s="12">
        <f t="shared" si="117"/>
        <v>42708.912997685184</v>
      </c>
      <c r="U1059" s="14">
        <f t="shared" si="118"/>
        <v>30.041666666671517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7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2">
        <f t="shared" si="116"/>
        <v>42047.900960648149</v>
      </c>
      <c r="T1060" s="12">
        <f t="shared" si="117"/>
        <v>42089</v>
      </c>
      <c r="U1060" s="14">
        <f t="shared" si="118"/>
        <v>41.099039351851388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7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2">
        <f t="shared" si="116"/>
        <v>42046.79</v>
      </c>
      <c r="T1061" s="12">
        <f t="shared" si="117"/>
        <v>42076.748333333337</v>
      </c>
      <c r="U1061" s="14">
        <f t="shared" si="118"/>
        <v>29.958333333335759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0.01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12">
        <f t="shared" si="116"/>
        <v>42079.913113425922</v>
      </c>
      <c r="T1062" s="12">
        <f t="shared" si="117"/>
        <v>42109.913113425922</v>
      </c>
      <c r="U1062" s="14">
        <f t="shared" si="118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7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2">
        <f t="shared" si="116"/>
        <v>42432.276712962965</v>
      </c>
      <c r="T1063" s="12">
        <f t="shared" si="117"/>
        <v>42492.041666666672</v>
      </c>
      <c r="U1063" s="14">
        <f t="shared" si="118"/>
        <v>59.764953703706851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0.95477386934673369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2">
        <f t="shared" si="116"/>
        <v>42556.807187500002</v>
      </c>
      <c r="T1064" s="12">
        <f t="shared" si="117"/>
        <v>42563.807187500002</v>
      </c>
      <c r="U1064" s="14">
        <f t="shared" si="118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7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2">
        <f t="shared" si="116"/>
        <v>42583.030810185184</v>
      </c>
      <c r="T1065" s="12">
        <f t="shared" si="117"/>
        <v>42613.030810185184</v>
      </c>
      <c r="U1065" s="14">
        <f t="shared" si="118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8.9744444444444446E-2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2">
        <f t="shared" si="116"/>
        <v>41417.228043981479</v>
      </c>
      <c r="T1066" s="12">
        <f t="shared" si="117"/>
        <v>41462.228043981479</v>
      </c>
      <c r="U1066" s="14">
        <f t="shared" si="118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2.7E-2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2">
        <f t="shared" si="116"/>
        <v>41661.381041666667</v>
      </c>
      <c r="T1067" s="12">
        <f t="shared" si="117"/>
        <v>41689.381041666667</v>
      </c>
      <c r="U1067" s="14">
        <f t="shared" si="118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3.3673333333333333E-2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2">
        <f t="shared" si="116"/>
        <v>41445.962754629632</v>
      </c>
      <c r="T1068" s="12">
        <f t="shared" si="117"/>
        <v>41490.962754629632</v>
      </c>
      <c r="U1068" s="14">
        <f t="shared" si="118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0.26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2">
        <f t="shared" si="116"/>
        <v>41599.855682870373</v>
      </c>
      <c r="T1069" s="12">
        <f t="shared" si="117"/>
        <v>41629.855682870373</v>
      </c>
      <c r="U1069" s="14">
        <f t="shared" si="118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1.5E-3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2">
        <f t="shared" si="116"/>
        <v>42440.371111111104</v>
      </c>
      <c r="T1070" s="12">
        <f t="shared" si="117"/>
        <v>42470.329444444447</v>
      </c>
      <c r="U1070" s="14">
        <f t="shared" si="118"/>
        <v>29.958333333343035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0.38636363636363635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2">
        <f t="shared" si="116"/>
        <v>41572.229849537034</v>
      </c>
      <c r="T1071" s="12">
        <f t="shared" si="117"/>
        <v>41604.271516203706</v>
      </c>
      <c r="U1071" s="14">
        <f t="shared" si="118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7.0000000000000001E-3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2">
        <f t="shared" si="116"/>
        <v>41163.011828703704</v>
      </c>
      <c r="T1072" s="12">
        <f t="shared" si="117"/>
        <v>41183.011828703704</v>
      </c>
      <c r="U1072" s="14">
        <f t="shared" si="118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7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2">
        <f t="shared" si="116"/>
        <v>42295.753391203703</v>
      </c>
      <c r="T1073" s="12">
        <f t="shared" si="117"/>
        <v>42325.795057870375</v>
      </c>
      <c r="U1073" s="14">
        <f t="shared" si="118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6.8000000000000005E-4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2">
        <f t="shared" si="116"/>
        <v>41645.832141203704</v>
      </c>
      <c r="T1074" s="12">
        <f t="shared" si="117"/>
        <v>41675.832141203704</v>
      </c>
      <c r="U1074" s="14">
        <f t="shared" si="118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1.3333333333333334E-2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2">
        <f t="shared" si="116"/>
        <v>40802.964594907404</v>
      </c>
      <c r="T1075" s="12">
        <f t="shared" si="117"/>
        <v>40832.964594907404</v>
      </c>
      <c r="U1075" s="14">
        <f t="shared" si="118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6.3092592592592589E-2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2">
        <f t="shared" si="116"/>
        <v>41613.172974537039</v>
      </c>
      <c r="T1076" s="12">
        <f t="shared" si="117"/>
        <v>41643.172974537039</v>
      </c>
      <c r="U1076" s="14">
        <f t="shared" si="118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4.4999999999999998E-2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2">
        <f t="shared" si="116"/>
        <v>41005.904120370367</v>
      </c>
      <c r="T1077" s="12">
        <f t="shared" si="117"/>
        <v>41035.904120370367</v>
      </c>
      <c r="U1077" s="14">
        <f t="shared" si="118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0.62765333333333329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2">
        <f t="shared" si="116"/>
        <v>41838.377893518518</v>
      </c>
      <c r="T1078" s="12">
        <f t="shared" si="117"/>
        <v>41893.377893518518</v>
      </c>
      <c r="U1078" s="14">
        <f t="shared" si="118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0.29376000000000002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2">
        <f t="shared" si="116"/>
        <v>42353.16679398148</v>
      </c>
      <c r="T1079" s="12">
        <f t="shared" si="117"/>
        <v>42383.16679398148</v>
      </c>
      <c r="U1079" s="14">
        <f t="shared" si="118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7.4999999999999997E-2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12">
        <f t="shared" si="116"/>
        <v>40701.195844907408</v>
      </c>
      <c r="T1080" s="12">
        <f t="shared" si="117"/>
        <v>40746.195844907408</v>
      </c>
      <c r="U1080" s="14">
        <f t="shared" si="118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2.6076923076923077E-2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2">
        <f t="shared" si="116"/>
        <v>42479.566388888896</v>
      </c>
      <c r="T1081" s="12">
        <f t="shared" si="117"/>
        <v>42504.566388888896</v>
      </c>
      <c r="U1081" s="14">
        <f t="shared" si="118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9.1050000000000006E-2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2">
        <f t="shared" si="116"/>
        <v>41740.138113425928</v>
      </c>
      <c r="T1082" s="12">
        <f t="shared" si="117"/>
        <v>41770.138113425928</v>
      </c>
      <c r="U1082" s="14">
        <f t="shared" si="118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1.7647058823529413E-4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12">
        <f t="shared" si="116"/>
        <v>42002.926990740743</v>
      </c>
      <c r="T1083" s="12">
        <f t="shared" si="117"/>
        <v>42032.926990740743</v>
      </c>
      <c r="U1083" s="14">
        <f t="shared" si="118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5.5999999999999999E-3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2">
        <f t="shared" si="116"/>
        <v>41101.906111111115</v>
      </c>
      <c r="T1084" s="12">
        <f t="shared" si="117"/>
        <v>41131.906111111115</v>
      </c>
      <c r="U1084" s="14">
        <f t="shared" si="118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8.2000000000000007E-3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2">
        <f t="shared" si="116"/>
        <v>41793.659525462965</v>
      </c>
      <c r="T1085" s="12">
        <f t="shared" si="117"/>
        <v>41853.659525462965</v>
      </c>
      <c r="U1085" s="14">
        <f t="shared" si="118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7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2">
        <f t="shared" si="116"/>
        <v>41829.912083333329</v>
      </c>
      <c r="T1086" s="12">
        <f t="shared" si="117"/>
        <v>41859.912083333329</v>
      </c>
      <c r="U1086" s="14">
        <f t="shared" si="118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3.4200000000000001E-2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2">
        <f t="shared" si="116"/>
        <v>42413.671006944445</v>
      </c>
      <c r="T1087" s="12">
        <f t="shared" si="117"/>
        <v>42443.629340277781</v>
      </c>
      <c r="U1087" s="14">
        <f t="shared" si="118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8.3333333333333339E-4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2">
        <f t="shared" si="116"/>
        <v>41845.866793981484</v>
      </c>
      <c r="T1088" s="12">
        <f t="shared" si="117"/>
        <v>41875.866793981484</v>
      </c>
      <c r="U1088" s="14">
        <f t="shared" si="118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7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2">
        <f t="shared" si="116"/>
        <v>41775.713969907411</v>
      </c>
      <c r="T1089" s="12">
        <f t="shared" si="117"/>
        <v>41805.713969907411</v>
      </c>
      <c r="U1089" s="14">
        <f t="shared" si="118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0.14182977777777778</v>
      </c>
      <c r="P1090" s="7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2">
        <f t="shared" si="116"/>
        <v>41723.799386574072</v>
      </c>
      <c r="T1090" s="12">
        <f t="shared" si="117"/>
        <v>41753.799386574072</v>
      </c>
      <c r="U1090" s="14">
        <f t="shared" si="118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E1091/D1091</f>
        <v>7.8266666666666665E-2</v>
      </c>
      <c r="P1091" s="7">
        <f t="shared" ref="P1091:P1154" si="120">E1091/L1091</f>
        <v>23.959183673469386</v>
      </c>
      <c r="Q1091" t="str">
        <f t="shared" ref="Q1091:Q1154" si="121">LEFT(N1091,(FIND("/",N1091,1)-1))</f>
        <v>games</v>
      </c>
      <c r="R1091" t="str">
        <f t="shared" ref="R1091:R1154" si="122">RIGHT(N1091,LEN(N1091)-FIND("/",N1091))</f>
        <v>video games</v>
      </c>
      <c r="S1091" s="12">
        <f t="shared" ref="S1091:S1154" si="123">(((J1091/60)/60)/24)+DATE(1970,1,1)</f>
        <v>42151.189525462964</v>
      </c>
      <c r="T1091" s="12">
        <f t="shared" ref="T1091:T1154" si="124">(((I1091/60)/60)/24)+DATE(1970,1,1)</f>
        <v>42181.189525462964</v>
      </c>
      <c r="U1091" s="14">
        <f t="shared" ref="U1091:U1154" si="125"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3.8464497269020693E-4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12">
        <f t="shared" si="123"/>
        <v>42123.185798611114</v>
      </c>
      <c r="T1092" s="12">
        <f t="shared" si="124"/>
        <v>42153.185798611114</v>
      </c>
      <c r="U1092" s="14">
        <f t="shared" si="125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0.125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2">
        <f t="shared" si="123"/>
        <v>42440.820277777777</v>
      </c>
      <c r="T1093" s="12">
        <f t="shared" si="124"/>
        <v>42470.778611111105</v>
      </c>
      <c r="U1093" s="14">
        <f t="shared" si="125"/>
        <v>29.958333333328483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1.0500000000000001E-2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12">
        <f t="shared" si="123"/>
        <v>41250.025902777779</v>
      </c>
      <c r="T1094" s="12">
        <f t="shared" si="124"/>
        <v>41280.025902777779</v>
      </c>
      <c r="U1094" s="14">
        <f t="shared" si="125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0.14083333333333334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2">
        <f t="shared" si="123"/>
        <v>42396.973807870367</v>
      </c>
      <c r="T1095" s="12">
        <f t="shared" si="124"/>
        <v>42411.973807870367</v>
      </c>
      <c r="U1095" s="14">
        <f t="shared" si="125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0.18300055555555556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2">
        <f t="shared" si="123"/>
        <v>40795.713344907403</v>
      </c>
      <c r="T1096" s="12">
        <f t="shared" si="124"/>
        <v>40825.713344907403</v>
      </c>
      <c r="U1096" s="14">
        <f t="shared" si="125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5.0347999999999997E-2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2">
        <f t="shared" si="123"/>
        <v>41486.537268518521</v>
      </c>
      <c r="T1097" s="12">
        <f t="shared" si="124"/>
        <v>41516.537268518521</v>
      </c>
      <c r="U1097" s="14">
        <f t="shared" si="125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0.17933333333333334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2">
        <f t="shared" si="123"/>
        <v>41885.51798611111</v>
      </c>
      <c r="T1098" s="12">
        <f t="shared" si="124"/>
        <v>41916.145833333336</v>
      </c>
      <c r="U1098" s="14">
        <f t="shared" si="125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4.6999999999999999E-4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2">
        <f t="shared" si="123"/>
        <v>41660.792557870373</v>
      </c>
      <c r="T1099" s="12">
        <f t="shared" si="124"/>
        <v>41700.792557870373</v>
      </c>
      <c r="U1099" s="14">
        <f t="shared" si="125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7.2120000000000004E-2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2">
        <f t="shared" si="123"/>
        <v>41712.762673611112</v>
      </c>
      <c r="T1100" s="12">
        <f t="shared" si="124"/>
        <v>41742.762673611112</v>
      </c>
      <c r="U1100" s="14">
        <f t="shared" si="125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5.0000000000000001E-3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2">
        <f t="shared" si="123"/>
        <v>42107.836435185185</v>
      </c>
      <c r="T1101" s="12">
        <f t="shared" si="124"/>
        <v>42137.836435185185</v>
      </c>
      <c r="U1101" s="14">
        <f t="shared" si="125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2.5000000000000001E-2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2">
        <f t="shared" si="123"/>
        <v>42384.110775462963</v>
      </c>
      <c r="T1102" s="12">
        <f t="shared" si="124"/>
        <v>42414.110775462963</v>
      </c>
      <c r="U1102" s="14">
        <f t="shared" si="125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4.0999999999999999E-4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2">
        <f t="shared" si="123"/>
        <v>42538.77243055556</v>
      </c>
      <c r="T1103" s="12">
        <f t="shared" si="124"/>
        <v>42565.758333333331</v>
      </c>
      <c r="U1103" s="14">
        <f t="shared" si="125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5.3124999999999999E-2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2">
        <f t="shared" si="123"/>
        <v>41577.045428240745</v>
      </c>
      <c r="T1104" s="12">
        <f t="shared" si="124"/>
        <v>41617.249305555553</v>
      </c>
      <c r="U1104" s="14">
        <f t="shared" si="125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1.6199999999999999E-2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2">
        <f t="shared" si="123"/>
        <v>42479.22210648148</v>
      </c>
      <c r="T1105" s="12">
        <f t="shared" si="124"/>
        <v>42539.22210648148</v>
      </c>
      <c r="U1105" s="14">
        <f t="shared" si="125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4.9516666666666667E-2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2">
        <f t="shared" si="123"/>
        <v>41771.40996527778</v>
      </c>
      <c r="T1106" s="12">
        <f t="shared" si="124"/>
        <v>41801.40996527778</v>
      </c>
      <c r="U1106" s="14">
        <f t="shared" si="125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1.5900000000000001E-3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2">
        <f t="shared" si="123"/>
        <v>41692.135729166665</v>
      </c>
      <c r="T1107" s="12">
        <f t="shared" si="124"/>
        <v>41722.0940625</v>
      </c>
      <c r="U1107" s="14">
        <f t="shared" si="125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0.41249999999999998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2">
        <f t="shared" si="123"/>
        <v>40973.740451388891</v>
      </c>
      <c r="T1108" s="12">
        <f t="shared" si="124"/>
        <v>41003.698784722219</v>
      </c>
      <c r="U1108" s="14">
        <f t="shared" si="125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7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2">
        <f t="shared" si="123"/>
        <v>41813.861388888887</v>
      </c>
      <c r="T1109" s="12">
        <f t="shared" si="124"/>
        <v>41843.861388888887</v>
      </c>
      <c r="U1109" s="14">
        <f t="shared" si="125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2.93E-2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2">
        <f t="shared" si="123"/>
        <v>40952.636979166666</v>
      </c>
      <c r="T1110" s="12">
        <f t="shared" si="124"/>
        <v>41012.595312500001</v>
      </c>
      <c r="U1110" s="14">
        <f t="shared" si="125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4.4999999999999997E-3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2">
        <f t="shared" si="123"/>
        <v>42662.752199074079</v>
      </c>
      <c r="T1111" s="12">
        <f t="shared" si="124"/>
        <v>42692.793865740736</v>
      </c>
      <c r="U1111" s="14">
        <f t="shared" si="125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5.1000000000000004E-3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2">
        <f t="shared" si="123"/>
        <v>41220.933124999996</v>
      </c>
      <c r="T1112" s="12">
        <f t="shared" si="124"/>
        <v>41250.933124999996</v>
      </c>
      <c r="U1112" s="14">
        <f t="shared" si="125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4.0000000000000002E-4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12">
        <f t="shared" si="123"/>
        <v>42347.203587962969</v>
      </c>
      <c r="T1113" s="12">
        <f t="shared" si="124"/>
        <v>42377.203587962969</v>
      </c>
      <c r="U1113" s="14">
        <f t="shared" si="125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0.35537409090909089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2">
        <f t="shared" si="123"/>
        <v>41963.759386574078</v>
      </c>
      <c r="T1114" s="12">
        <f t="shared" si="124"/>
        <v>42023.354166666672</v>
      </c>
      <c r="U1114" s="14">
        <f t="shared" si="125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5.0000000000000001E-3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12">
        <f t="shared" si="123"/>
        <v>41835.977083333331</v>
      </c>
      <c r="T1115" s="12">
        <f t="shared" si="124"/>
        <v>41865.977083333331</v>
      </c>
      <c r="U1115" s="14">
        <f t="shared" si="125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1.6666666666666668E-3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2">
        <f t="shared" si="123"/>
        <v>41526.345914351856</v>
      </c>
      <c r="T1116" s="12">
        <f t="shared" si="124"/>
        <v>41556.345914351856</v>
      </c>
      <c r="U1116" s="14">
        <f t="shared" si="125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1.325E-3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2">
        <f t="shared" si="123"/>
        <v>42429.695543981477</v>
      </c>
      <c r="T1117" s="12">
        <f t="shared" si="124"/>
        <v>42459.653877314813</v>
      </c>
      <c r="U1117" s="14">
        <f t="shared" si="125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3.5704000000000004E-4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2">
        <f t="shared" si="123"/>
        <v>41009.847314814811</v>
      </c>
      <c r="T1118" s="12">
        <f t="shared" si="124"/>
        <v>41069.847314814811</v>
      </c>
      <c r="U1118" s="14">
        <f t="shared" si="125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8.3000000000000004E-2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2">
        <f t="shared" si="123"/>
        <v>42333.598530092597</v>
      </c>
      <c r="T1119" s="12">
        <f t="shared" si="124"/>
        <v>42363.598530092597</v>
      </c>
      <c r="U1119" s="14">
        <f t="shared" si="125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2.4222222222222221E-2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2">
        <f t="shared" si="123"/>
        <v>41704.16642361111</v>
      </c>
      <c r="T1120" s="12">
        <f t="shared" si="124"/>
        <v>41734.124756944446</v>
      </c>
      <c r="U1120" s="14">
        <f t="shared" si="125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2.3809523809523812E-3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12">
        <f t="shared" si="123"/>
        <v>41722.792407407411</v>
      </c>
      <c r="T1121" s="12">
        <f t="shared" si="124"/>
        <v>41735.792407407411</v>
      </c>
      <c r="U1121" s="14">
        <f t="shared" si="125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7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2">
        <f t="shared" si="123"/>
        <v>40799.872685185182</v>
      </c>
      <c r="T1122" s="12">
        <f t="shared" si="124"/>
        <v>40844.872685185182</v>
      </c>
      <c r="U1122" s="14">
        <f t="shared" si="125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1.16E-4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2">
        <f t="shared" si="123"/>
        <v>42412.934212962966</v>
      </c>
      <c r="T1123" s="12">
        <f t="shared" si="124"/>
        <v>42442.892546296294</v>
      </c>
      <c r="U1123" s="14">
        <f t="shared" si="125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7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2">
        <f t="shared" si="123"/>
        <v>41410.703993055555</v>
      </c>
      <c r="T1124" s="12">
        <f t="shared" si="124"/>
        <v>41424.703993055555</v>
      </c>
      <c r="U1124" s="14">
        <f t="shared" si="125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2.2000000000000001E-3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2">
        <f t="shared" si="123"/>
        <v>41718.5237037037</v>
      </c>
      <c r="T1125" s="12">
        <f t="shared" si="124"/>
        <v>41748.5237037037</v>
      </c>
      <c r="U1125" s="14">
        <f t="shared" si="125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4.7222222222222223E-3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2">
        <f t="shared" si="123"/>
        <v>42094.667256944449</v>
      </c>
      <c r="T1126" s="12">
        <f t="shared" si="124"/>
        <v>42124.667256944449</v>
      </c>
      <c r="U1126" s="14">
        <f t="shared" si="125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2">
        <f t="shared" si="123"/>
        <v>42212.624189814815</v>
      </c>
      <c r="T1127" s="12">
        <f t="shared" si="124"/>
        <v>42272.624189814815</v>
      </c>
      <c r="U1127" s="14">
        <f t="shared" si="125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5.0000000000000001E-3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2">
        <f t="shared" si="123"/>
        <v>42535.327476851846</v>
      </c>
      <c r="T1128" s="12">
        <f t="shared" si="124"/>
        <v>42565.327476851846</v>
      </c>
      <c r="U1128" s="14">
        <f t="shared" si="125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1.6714285714285713E-2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2">
        <f t="shared" si="123"/>
        <v>41926.854166666664</v>
      </c>
      <c r="T1129" s="12">
        <f t="shared" si="124"/>
        <v>41957.895833333328</v>
      </c>
      <c r="U1129" s="14">
        <f t="shared" si="125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1E-3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2">
        <f t="shared" si="123"/>
        <v>41828.649502314816</v>
      </c>
      <c r="T1130" s="12">
        <f t="shared" si="124"/>
        <v>41858.649502314816</v>
      </c>
      <c r="U1130" s="14">
        <f t="shared" si="125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1.0499999999999999E-3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2">
        <f t="shared" si="123"/>
        <v>42496.264965277776</v>
      </c>
      <c r="T1131" s="12">
        <f t="shared" si="124"/>
        <v>42526.264965277776</v>
      </c>
      <c r="U1131" s="14">
        <f t="shared" si="125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2.2000000000000001E-3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2">
        <f t="shared" si="123"/>
        <v>41908.996527777781</v>
      </c>
      <c r="T1132" s="12">
        <f t="shared" si="124"/>
        <v>41969.038194444445</v>
      </c>
      <c r="U1132" s="14">
        <f t="shared" si="125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7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2">
        <f t="shared" si="123"/>
        <v>42332.908194444448</v>
      </c>
      <c r="T1133" s="12">
        <f t="shared" si="124"/>
        <v>42362.908194444448</v>
      </c>
      <c r="U1133" s="14">
        <f t="shared" si="125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0.14380000000000001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2">
        <f t="shared" si="123"/>
        <v>42706.115405092598</v>
      </c>
      <c r="T1134" s="12">
        <f t="shared" si="124"/>
        <v>42736.115405092598</v>
      </c>
      <c r="U1134" s="14">
        <f t="shared" si="125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6.6666666666666671E-3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2">
        <f t="shared" si="123"/>
        <v>41821.407187500001</v>
      </c>
      <c r="T1135" s="12">
        <f t="shared" si="124"/>
        <v>41851.407187500001</v>
      </c>
      <c r="U1135" s="14">
        <f t="shared" si="125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4.0000000000000003E-5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2">
        <f t="shared" si="123"/>
        <v>41958.285046296296</v>
      </c>
      <c r="T1136" s="12">
        <f t="shared" si="124"/>
        <v>41972.189583333333</v>
      </c>
      <c r="U1136" s="14">
        <f t="shared" si="125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0.05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2">
        <f t="shared" si="123"/>
        <v>42558.989513888882</v>
      </c>
      <c r="T1137" s="12">
        <f t="shared" si="124"/>
        <v>42588.989513888882</v>
      </c>
      <c r="U1137" s="14">
        <f t="shared" si="125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6.4439140811455853E-2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2">
        <f t="shared" si="123"/>
        <v>42327.671631944439</v>
      </c>
      <c r="T1138" s="12">
        <f t="shared" si="124"/>
        <v>42357.671631944439</v>
      </c>
      <c r="U1138" s="14">
        <f t="shared" si="125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0.39500000000000002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2">
        <f t="shared" si="123"/>
        <v>42453.819687499999</v>
      </c>
      <c r="T1139" s="12">
        <f t="shared" si="124"/>
        <v>42483.819687499999</v>
      </c>
      <c r="U1139" s="14">
        <f t="shared" si="125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3.5714285714285713E-3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2">
        <f t="shared" si="123"/>
        <v>42736.9066087963</v>
      </c>
      <c r="T1140" s="12">
        <f t="shared" si="124"/>
        <v>42756.9066087963</v>
      </c>
      <c r="U1140" s="14">
        <f t="shared" si="125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6.2500000000000001E-4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2">
        <f t="shared" si="123"/>
        <v>41975.347523148142</v>
      </c>
      <c r="T1141" s="12">
        <f t="shared" si="124"/>
        <v>42005.347523148142</v>
      </c>
      <c r="U1141" s="14">
        <f t="shared" si="125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7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2">
        <f t="shared" si="123"/>
        <v>42192.462048611109</v>
      </c>
      <c r="T1142" s="12">
        <f t="shared" si="124"/>
        <v>42222.462048611109</v>
      </c>
      <c r="U1142" s="14">
        <f t="shared" si="125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7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2">
        <f t="shared" si="123"/>
        <v>42164.699652777781</v>
      </c>
      <c r="T1143" s="12">
        <f t="shared" si="124"/>
        <v>42194.699652777781</v>
      </c>
      <c r="U1143" s="14">
        <f t="shared" si="125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7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2">
        <f t="shared" si="123"/>
        <v>42022.006099537044</v>
      </c>
      <c r="T1144" s="12">
        <f t="shared" si="124"/>
        <v>42052.006099537044</v>
      </c>
      <c r="U1144" s="14">
        <f t="shared" si="125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4.1333333333333335E-3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2">
        <f t="shared" si="123"/>
        <v>42325.19358796296</v>
      </c>
      <c r="T1145" s="12">
        <f t="shared" si="124"/>
        <v>42355.19358796296</v>
      </c>
      <c r="U1145" s="14">
        <f t="shared" si="125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7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2">
        <f t="shared" si="123"/>
        <v>42093.181944444441</v>
      </c>
      <c r="T1146" s="12">
        <f t="shared" si="124"/>
        <v>42123.181944444441</v>
      </c>
      <c r="U1146" s="14">
        <f t="shared" si="125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1.25E-3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2">
        <f t="shared" si="123"/>
        <v>41854.747592592597</v>
      </c>
      <c r="T1147" s="12">
        <f t="shared" si="124"/>
        <v>41914.747592592597</v>
      </c>
      <c r="U1147" s="14">
        <f t="shared" si="125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8.8333333333333333E-2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2">
        <f t="shared" si="123"/>
        <v>41723.9533912037</v>
      </c>
      <c r="T1148" s="12">
        <f t="shared" si="124"/>
        <v>41761.9533912037</v>
      </c>
      <c r="U1148" s="14">
        <f t="shared" si="125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7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2">
        <f t="shared" si="123"/>
        <v>41871.972025462965</v>
      </c>
      <c r="T1149" s="12">
        <f t="shared" si="124"/>
        <v>41931.972025462965</v>
      </c>
      <c r="U1149" s="14">
        <f t="shared" si="125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4.8666666666666667E-3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2">
        <f t="shared" si="123"/>
        <v>42675.171076388884</v>
      </c>
      <c r="T1150" s="12">
        <f t="shared" si="124"/>
        <v>42705.212743055556</v>
      </c>
      <c r="U1150" s="14">
        <f t="shared" si="125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1.5E-3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2">
        <f t="shared" si="123"/>
        <v>42507.71025462963</v>
      </c>
      <c r="T1151" s="12">
        <f t="shared" si="124"/>
        <v>42537.71025462963</v>
      </c>
      <c r="U1151" s="14">
        <f t="shared" si="125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0.1008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12">
        <f t="shared" si="123"/>
        <v>42317.954571759255</v>
      </c>
      <c r="T1152" s="12">
        <f t="shared" si="124"/>
        <v>42377.954571759255</v>
      </c>
      <c r="U1152" s="14">
        <f t="shared" si="125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7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2">
        <f t="shared" si="123"/>
        <v>42224.102581018517</v>
      </c>
      <c r="T1153" s="12">
        <f t="shared" si="124"/>
        <v>42254.102581018517</v>
      </c>
      <c r="U1153" s="14">
        <f t="shared" si="125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5.6937500000000002E-2</v>
      </c>
      <c r="P1154" s="7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2">
        <f t="shared" si="123"/>
        <v>42109.709629629629</v>
      </c>
      <c r="T1154" s="12">
        <f t="shared" si="124"/>
        <v>42139.709629629629</v>
      </c>
      <c r="U1154" s="14">
        <f t="shared" si="125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E1155/D1155</f>
        <v>6.2500000000000003E-3</v>
      </c>
      <c r="P1155" s="7">
        <f t="shared" ref="P1155:P1218" si="127">E1155/L1155</f>
        <v>50</v>
      </c>
      <c r="Q1155" t="str">
        <f t="shared" ref="Q1155:Q1218" si="128">LEFT(N1155,(FIND("/",N1155,1)-1))</f>
        <v>food</v>
      </c>
      <c r="R1155" t="str">
        <f t="shared" ref="R1155:R1218" si="129">RIGHT(N1155,LEN(N1155)-FIND("/",N1155))</f>
        <v>food trucks</v>
      </c>
      <c r="S1155" s="12">
        <f t="shared" ref="S1155:S1218" si="130">(((J1155/60)/60)/24)+DATE(1970,1,1)</f>
        <v>42143.714178240742</v>
      </c>
      <c r="T1155" s="12">
        <f t="shared" ref="T1155:T1218" si="131">(((I1155/60)/60)/24)+DATE(1970,1,1)</f>
        <v>42173.714178240742</v>
      </c>
      <c r="U1155" s="14">
        <f t="shared" ref="U1155:U1218" si="132"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6.5000000000000002E-2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2">
        <f t="shared" si="130"/>
        <v>42223.108865740738</v>
      </c>
      <c r="T1156" s="12">
        <f t="shared" si="131"/>
        <v>42253.108865740738</v>
      </c>
      <c r="U1156" s="14">
        <f t="shared" si="132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7.5199999999999998E-3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2">
        <f t="shared" si="130"/>
        <v>41835.763981481483</v>
      </c>
      <c r="T1157" s="12">
        <f t="shared" si="131"/>
        <v>41865.763981481483</v>
      </c>
      <c r="U1157" s="14">
        <f t="shared" si="132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7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2">
        <f t="shared" si="130"/>
        <v>42029.07131944444</v>
      </c>
      <c r="T1158" s="12">
        <f t="shared" si="131"/>
        <v>42059.07131944444</v>
      </c>
      <c r="U1158" s="14">
        <f t="shared" si="132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1.5100000000000001E-2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2">
        <f t="shared" si="130"/>
        <v>41918.628240740742</v>
      </c>
      <c r="T1159" s="12">
        <f t="shared" si="131"/>
        <v>41978.669907407413</v>
      </c>
      <c r="U1159" s="14">
        <f t="shared" si="132"/>
        <v>60.041666666671517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4.6666666666666671E-3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2">
        <f t="shared" si="130"/>
        <v>41952.09175925926</v>
      </c>
      <c r="T1160" s="12">
        <f t="shared" si="131"/>
        <v>41982.09175925926</v>
      </c>
      <c r="U1160" s="14">
        <f t="shared" si="132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7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2">
        <f t="shared" si="130"/>
        <v>42154.726446759261</v>
      </c>
      <c r="T1161" s="12">
        <f t="shared" si="131"/>
        <v>42185.65625</v>
      </c>
      <c r="U1161" s="14">
        <f t="shared" si="132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3.85E-2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2">
        <f t="shared" si="130"/>
        <v>42061.154930555553</v>
      </c>
      <c r="T1162" s="12">
        <f t="shared" si="131"/>
        <v>42091.113263888896</v>
      </c>
      <c r="U1162" s="14">
        <f t="shared" si="132"/>
        <v>29.958333333343035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7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2">
        <f t="shared" si="130"/>
        <v>42122.629502314812</v>
      </c>
      <c r="T1163" s="12">
        <f t="shared" si="131"/>
        <v>42143.629502314812</v>
      </c>
      <c r="U1163" s="14">
        <f t="shared" si="132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5.8333333333333338E-4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2">
        <f t="shared" si="130"/>
        <v>41876.683611111112</v>
      </c>
      <c r="T1164" s="12">
        <f t="shared" si="131"/>
        <v>41907.683611111112</v>
      </c>
      <c r="U1164" s="14">
        <f t="shared" si="132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7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2">
        <f t="shared" si="130"/>
        <v>41830.723611111112</v>
      </c>
      <c r="T1165" s="12">
        <f t="shared" si="131"/>
        <v>41860.723611111112</v>
      </c>
      <c r="U1165" s="14">
        <f t="shared" si="132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7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2">
        <f t="shared" si="130"/>
        <v>42509.724328703705</v>
      </c>
      <c r="T1166" s="12">
        <f t="shared" si="131"/>
        <v>42539.724328703705</v>
      </c>
      <c r="U1166" s="14">
        <f t="shared" si="132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0.20705000000000001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2">
        <f t="shared" si="130"/>
        <v>41792.214467592588</v>
      </c>
      <c r="T1167" s="12">
        <f t="shared" si="131"/>
        <v>41826.214467592588</v>
      </c>
      <c r="U1167" s="14">
        <f t="shared" si="132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0.19139999999999999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2">
        <f t="shared" si="130"/>
        <v>42150.485439814816</v>
      </c>
      <c r="T1168" s="12">
        <f t="shared" si="131"/>
        <v>42181.166666666672</v>
      </c>
      <c r="U1168" s="14">
        <f t="shared" si="132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1.6316666666666667E-2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2">
        <f t="shared" si="130"/>
        <v>41863.734895833331</v>
      </c>
      <c r="T1169" s="12">
        <f t="shared" si="131"/>
        <v>41894.734895833331</v>
      </c>
      <c r="U1169" s="14">
        <f t="shared" si="132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5.6666666666666664E-2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2">
        <f t="shared" si="130"/>
        <v>42605.053993055553</v>
      </c>
      <c r="T1170" s="12">
        <f t="shared" si="131"/>
        <v>42635.053993055553</v>
      </c>
      <c r="U1170" s="14">
        <f t="shared" si="132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1.6999999999999999E-3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2">
        <f t="shared" si="130"/>
        <v>42027.353738425925</v>
      </c>
      <c r="T1171" s="12">
        <f t="shared" si="131"/>
        <v>42057.353738425925</v>
      </c>
      <c r="U1171" s="14">
        <f t="shared" si="132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4.0000000000000001E-3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12">
        <f t="shared" si="130"/>
        <v>42124.893182870372</v>
      </c>
      <c r="T1172" s="12">
        <f t="shared" si="131"/>
        <v>42154.893182870372</v>
      </c>
      <c r="U1172" s="14">
        <f t="shared" si="132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1E-3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12">
        <f t="shared" si="130"/>
        <v>41938.804710648146</v>
      </c>
      <c r="T1173" s="12">
        <f t="shared" si="131"/>
        <v>41956.846377314811</v>
      </c>
      <c r="U1173" s="14">
        <f t="shared" si="132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7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2">
        <f t="shared" si="130"/>
        <v>41841.682314814818</v>
      </c>
      <c r="T1174" s="12">
        <f t="shared" si="131"/>
        <v>41871.682314814818</v>
      </c>
      <c r="U1174" s="14">
        <f t="shared" si="132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2.4000000000000001E-4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12">
        <f t="shared" si="130"/>
        <v>42184.185844907406</v>
      </c>
      <c r="T1175" s="12">
        <f t="shared" si="131"/>
        <v>42219.185844907406</v>
      </c>
      <c r="U1175" s="14">
        <f t="shared" si="132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5.906666666666667E-2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2">
        <f t="shared" si="130"/>
        <v>42468.84174768519</v>
      </c>
      <c r="T1176" s="12">
        <f t="shared" si="131"/>
        <v>42498.84174768519</v>
      </c>
      <c r="U1176" s="14">
        <f t="shared" si="132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2.9250000000000002E-2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2">
        <f t="shared" si="130"/>
        <v>42170.728460648148</v>
      </c>
      <c r="T1177" s="12">
        <f t="shared" si="131"/>
        <v>42200.728460648148</v>
      </c>
      <c r="U1177" s="14">
        <f t="shared" si="132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5.7142857142857142E-5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12">
        <f t="shared" si="130"/>
        <v>42746.019652777773</v>
      </c>
      <c r="T1178" s="12">
        <f t="shared" si="131"/>
        <v>42800.541666666672</v>
      </c>
      <c r="U1178" s="14">
        <f t="shared" si="132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7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2">
        <f t="shared" si="130"/>
        <v>41897.660833333335</v>
      </c>
      <c r="T1179" s="12">
        <f t="shared" si="131"/>
        <v>41927.660833333335</v>
      </c>
      <c r="U1179" s="14">
        <f t="shared" si="132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6.666666666666667E-5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12">
        <f t="shared" si="130"/>
        <v>41837.905694444446</v>
      </c>
      <c r="T1180" s="12">
        <f t="shared" si="131"/>
        <v>41867.905694444446</v>
      </c>
      <c r="U1180" s="14">
        <f t="shared" si="132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5.3333333333333337E-2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2">
        <f t="shared" si="130"/>
        <v>42275.720219907409</v>
      </c>
      <c r="T1181" s="12">
        <f t="shared" si="131"/>
        <v>42305.720219907409</v>
      </c>
      <c r="U1181" s="14">
        <f t="shared" si="132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0.11749999999999999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2">
        <f t="shared" si="130"/>
        <v>41781.806875000002</v>
      </c>
      <c r="T1182" s="12">
        <f t="shared" si="131"/>
        <v>41818.806875000002</v>
      </c>
      <c r="U1182" s="14">
        <f t="shared" si="132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8.0000000000000007E-5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2">
        <f t="shared" si="130"/>
        <v>42034.339363425926</v>
      </c>
      <c r="T1183" s="12">
        <f t="shared" si="131"/>
        <v>42064.339363425926</v>
      </c>
      <c r="U1183" s="14">
        <f t="shared" si="132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4.2000000000000003E-2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2">
        <f t="shared" si="130"/>
        <v>42728.827407407407</v>
      </c>
      <c r="T1184" s="12">
        <f t="shared" si="131"/>
        <v>42747.695833333331</v>
      </c>
      <c r="U1184" s="14">
        <f t="shared" si="132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0.04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2">
        <f t="shared" si="130"/>
        <v>42656.86137731481</v>
      </c>
      <c r="T1185" s="12">
        <f t="shared" si="131"/>
        <v>42676.165972222225</v>
      </c>
      <c r="U1185" s="14">
        <f t="shared" si="132"/>
        <v>19.304594907414867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1.0493636363636363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2">
        <f t="shared" si="130"/>
        <v>42741.599664351852</v>
      </c>
      <c r="T1186" s="12">
        <f t="shared" si="131"/>
        <v>42772.599664351852</v>
      </c>
      <c r="U1186" s="14">
        <f t="shared" si="132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1.0544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2">
        <f t="shared" si="130"/>
        <v>42130.865150462967</v>
      </c>
      <c r="T1187" s="12">
        <f t="shared" si="131"/>
        <v>42163.166666666672</v>
      </c>
      <c r="U1187" s="14">
        <f t="shared" si="132"/>
        <v>32.301516203704523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1.0673333333333332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2">
        <f t="shared" si="130"/>
        <v>42123.86336805555</v>
      </c>
      <c r="T1188" s="12">
        <f t="shared" si="131"/>
        <v>42156.945833333331</v>
      </c>
      <c r="U1188" s="14">
        <f t="shared" si="132"/>
        <v>33.082465277781012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1.0412571428571429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2">
        <f t="shared" si="130"/>
        <v>42109.894942129627</v>
      </c>
      <c r="T1189" s="12">
        <f t="shared" si="131"/>
        <v>42141.75</v>
      </c>
      <c r="U1189" s="14">
        <f t="shared" si="132"/>
        <v>31.855057870372548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1.6054999999999999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2">
        <f t="shared" si="130"/>
        <v>42711.700694444444</v>
      </c>
      <c r="T1190" s="12">
        <f t="shared" si="131"/>
        <v>42732.700694444444</v>
      </c>
      <c r="U1190" s="14">
        <f t="shared" si="132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1.0777777777777777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2">
        <f t="shared" si="130"/>
        <v>42529.979108796295</v>
      </c>
      <c r="T1191" s="12">
        <f t="shared" si="131"/>
        <v>42550.979108796295</v>
      </c>
      <c r="U1191" s="14">
        <f t="shared" si="132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1.35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2">
        <f t="shared" si="130"/>
        <v>41852.665798611109</v>
      </c>
      <c r="T1192" s="12">
        <f t="shared" si="131"/>
        <v>41882.665798611109</v>
      </c>
      <c r="U1192" s="14">
        <f t="shared" si="132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1.0907407407407408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2">
        <f t="shared" si="130"/>
        <v>42419.603703703702</v>
      </c>
      <c r="T1193" s="12">
        <f t="shared" si="131"/>
        <v>42449.562037037031</v>
      </c>
      <c r="U1193" s="14">
        <f t="shared" si="132"/>
        <v>29.958333333328483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2.9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2">
        <f t="shared" si="130"/>
        <v>42747.506689814814</v>
      </c>
      <c r="T1194" s="12">
        <f t="shared" si="131"/>
        <v>42777.506689814814</v>
      </c>
      <c r="U1194" s="14">
        <f t="shared" si="132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1.0395714285714286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2">
        <f t="shared" si="130"/>
        <v>42409.776076388895</v>
      </c>
      <c r="T1195" s="12">
        <f t="shared" si="131"/>
        <v>42469.734409722223</v>
      </c>
      <c r="U1195" s="14">
        <f t="shared" si="132"/>
        <v>59.958333333328483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3.2223999999999999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2">
        <f t="shared" si="130"/>
        <v>42072.488182870366</v>
      </c>
      <c r="T1196" s="12">
        <f t="shared" si="131"/>
        <v>42102.488182870366</v>
      </c>
      <c r="U1196" s="14">
        <f t="shared" si="132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1.35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2">
        <f t="shared" si="130"/>
        <v>42298.34783564815</v>
      </c>
      <c r="T1197" s="12">
        <f t="shared" si="131"/>
        <v>42358.375</v>
      </c>
      <c r="U1197" s="14">
        <f t="shared" si="132"/>
        <v>60.027164351849933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2.6991034482758622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2">
        <f t="shared" si="130"/>
        <v>42326.818738425922</v>
      </c>
      <c r="T1198" s="12">
        <f t="shared" si="131"/>
        <v>42356.818738425922</v>
      </c>
      <c r="U1198" s="14">
        <f t="shared" si="132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2.5329333333333333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2">
        <f t="shared" si="130"/>
        <v>42503.66474537037</v>
      </c>
      <c r="T1199" s="12">
        <f t="shared" si="131"/>
        <v>42534.249305555553</v>
      </c>
      <c r="U1199" s="14">
        <f t="shared" si="132"/>
        <v>30.584560185183364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2.6059999999999999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2">
        <f t="shared" si="130"/>
        <v>42333.619050925925</v>
      </c>
      <c r="T1200" s="12">
        <f t="shared" si="131"/>
        <v>42369.125</v>
      </c>
      <c r="U1200" s="14">
        <f t="shared" si="132"/>
        <v>35.505949074075033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1.0131677953348381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2">
        <f t="shared" si="130"/>
        <v>42161.770833333328</v>
      </c>
      <c r="T1201" s="12">
        <f t="shared" si="131"/>
        <v>42193.770833333328</v>
      </c>
      <c r="U1201" s="14">
        <f t="shared" si="132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1.2560416666666667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2">
        <f t="shared" si="130"/>
        <v>42089.477500000001</v>
      </c>
      <c r="T1202" s="12">
        <f t="shared" si="131"/>
        <v>42110.477500000001</v>
      </c>
      <c r="U1202" s="14">
        <f t="shared" si="132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1.0243783333333334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2">
        <f t="shared" si="130"/>
        <v>42536.60701388889</v>
      </c>
      <c r="T1203" s="12">
        <f t="shared" si="131"/>
        <v>42566.60701388889</v>
      </c>
      <c r="U1203" s="14">
        <f t="shared" si="132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1.99244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2">
        <f t="shared" si="130"/>
        <v>42152.288819444439</v>
      </c>
      <c r="T1204" s="12">
        <f t="shared" si="131"/>
        <v>42182.288819444439</v>
      </c>
      <c r="U1204" s="14">
        <f t="shared" si="132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1.0245398773006136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2">
        <f t="shared" si="130"/>
        <v>42125.614895833336</v>
      </c>
      <c r="T1205" s="12">
        <f t="shared" si="131"/>
        <v>42155.614895833336</v>
      </c>
      <c r="U1205" s="14">
        <f t="shared" si="132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1.0294615384615384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2">
        <f t="shared" si="130"/>
        <v>42297.748067129629</v>
      </c>
      <c r="T1206" s="12">
        <f t="shared" si="131"/>
        <v>42342.208333333328</v>
      </c>
      <c r="U1206" s="14">
        <f t="shared" si="132"/>
        <v>44.460266203699575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1.0086153846153847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2">
        <f t="shared" si="130"/>
        <v>42138.506377314814</v>
      </c>
      <c r="T1207" s="12">
        <f t="shared" si="131"/>
        <v>42168.506377314814</v>
      </c>
      <c r="U1207" s="14">
        <f t="shared" si="132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1.1499999999999999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2">
        <f t="shared" si="130"/>
        <v>42772.776076388895</v>
      </c>
      <c r="T1208" s="12">
        <f t="shared" si="131"/>
        <v>42805.561805555553</v>
      </c>
      <c r="U1208" s="14">
        <f t="shared" si="132"/>
        <v>32.785729166658712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1.0416766467065868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2">
        <f t="shared" si="130"/>
        <v>42430.430243055554</v>
      </c>
      <c r="T1209" s="12">
        <f t="shared" si="131"/>
        <v>42460.416666666672</v>
      </c>
      <c r="U1209" s="14">
        <f t="shared" si="132"/>
        <v>29.986423611117061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1.5529999999999999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2">
        <f t="shared" si="130"/>
        <v>42423.709074074075</v>
      </c>
      <c r="T1210" s="12">
        <f t="shared" si="131"/>
        <v>42453.667407407411</v>
      </c>
      <c r="U1210" s="14">
        <f t="shared" si="132"/>
        <v>29.958333333335759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1.06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2">
        <f t="shared" si="130"/>
        <v>42761.846122685187</v>
      </c>
      <c r="T1211" s="12">
        <f t="shared" si="131"/>
        <v>42791.846122685187</v>
      </c>
      <c r="U1211" s="14">
        <f t="shared" si="132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2.5431499999999998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2">
        <f t="shared" si="130"/>
        <v>42132.941805555558</v>
      </c>
      <c r="T1212" s="12">
        <f t="shared" si="131"/>
        <v>42155.875</v>
      </c>
      <c r="U1212" s="14">
        <f t="shared" si="132"/>
        <v>22.933194444442051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1.0109999999999999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2">
        <f t="shared" si="130"/>
        <v>42515.866446759261</v>
      </c>
      <c r="T1213" s="12">
        <f t="shared" si="131"/>
        <v>42530.866446759261</v>
      </c>
      <c r="U1213" s="14">
        <f t="shared" si="132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1.2904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2">
        <f t="shared" si="130"/>
        <v>42318.950173611112</v>
      </c>
      <c r="T1214" s="12">
        <f t="shared" si="131"/>
        <v>42335.041666666672</v>
      </c>
      <c r="U1214" s="14">
        <f t="shared" si="132"/>
        <v>16.091493055559113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1.0223076923076924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2">
        <f t="shared" si="130"/>
        <v>42731.755787037036</v>
      </c>
      <c r="T1215" s="12">
        <f t="shared" si="131"/>
        <v>42766.755787037036</v>
      </c>
      <c r="U1215" s="14">
        <f t="shared" si="132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1.3180000000000001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2">
        <f t="shared" si="130"/>
        <v>42104.840335648143</v>
      </c>
      <c r="T1216" s="12">
        <f t="shared" si="131"/>
        <v>42164.840335648143</v>
      </c>
      <c r="U1216" s="14">
        <f t="shared" si="132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7.8608020000000005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2">
        <f t="shared" si="130"/>
        <v>41759.923101851848</v>
      </c>
      <c r="T1217" s="12">
        <f t="shared" si="131"/>
        <v>41789.923101851848</v>
      </c>
      <c r="U1217" s="14">
        <f t="shared" si="132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1.4570000000000001</v>
      </c>
      <c r="P1218" s="7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2">
        <f t="shared" si="130"/>
        <v>42247.616400462968</v>
      </c>
      <c r="T1218" s="12">
        <f t="shared" si="131"/>
        <v>42279.960416666669</v>
      </c>
      <c r="U1218" s="14">
        <f t="shared" si="132"/>
        <v>32.344016203700448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E1219/D1219</f>
        <v>1.026</v>
      </c>
      <c r="P1219" s="7">
        <f t="shared" ref="P1219:P1282" si="134">E1219/L1219</f>
        <v>148.57377049180329</v>
      </c>
      <c r="Q1219" t="str">
        <f t="shared" ref="Q1219:Q1282" si="135">LEFT(N1219,(FIND("/",N1219,1)-1))</f>
        <v>photography</v>
      </c>
      <c r="R1219" t="str">
        <f t="shared" ref="R1219:R1282" si="136">RIGHT(N1219,LEN(N1219)-FIND("/",N1219))</f>
        <v>photobooks</v>
      </c>
      <c r="S1219" s="12">
        <f t="shared" ref="S1219:S1282" si="137">(((J1219/60)/60)/24)+DATE(1970,1,1)</f>
        <v>42535.809490740736</v>
      </c>
      <c r="T1219" s="12">
        <f t="shared" ref="T1219:T1282" si="138">(((I1219/60)/60)/24)+DATE(1970,1,1)</f>
        <v>42565.809490740736</v>
      </c>
      <c r="U1219" s="14">
        <f t="shared" ref="U1219:U1282" si="139">T1219-S1219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1.7227777777777777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2">
        <f t="shared" si="137"/>
        <v>42278.662037037036</v>
      </c>
      <c r="T1220" s="12">
        <f t="shared" si="138"/>
        <v>42309.125</v>
      </c>
      <c r="U1220" s="14">
        <f t="shared" si="139"/>
        <v>30.462962962963502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1.5916819571865444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2">
        <f t="shared" si="137"/>
        <v>42633.461956018517</v>
      </c>
      <c r="T1221" s="12">
        <f t="shared" si="138"/>
        <v>42663.461956018517</v>
      </c>
      <c r="U1221" s="14">
        <f t="shared" si="139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1.0376666666666667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2">
        <f t="shared" si="137"/>
        <v>42211.628611111111</v>
      </c>
      <c r="T1222" s="12">
        <f t="shared" si="138"/>
        <v>42241.628611111111</v>
      </c>
      <c r="U1222" s="14">
        <f t="shared" si="139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1.1140954545454547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2">
        <f t="shared" si="137"/>
        <v>42680.47555555556</v>
      </c>
      <c r="T1223" s="12">
        <f t="shared" si="138"/>
        <v>42708</v>
      </c>
      <c r="U1223" s="14">
        <f t="shared" si="139"/>
        <v>27.524444444439723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2.80375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2">
        <f t="shared" si="137"/>
        <v>42430.720451388886</v>
      </c>
      <c r="T1224" s="12">
        <f t="shared" si="138"/>
        <v>42461.166666666672</v>
      </c>
      <c r="U1224" s="14">
        <f t="shared" si="139"/>
        <v>30.446215277785086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1.1210606060606061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2">
        <f t="shared" si="137"/>
        <v>42654.177187499998</v>
      </c>
      <c r="T1225" s="12">
        <f t="shared" si="138"/>
        <v>42684.218854166669</v>
      </c>
      <c r="U1225" s="14">
        <f t="shared" si="139"/>
        <v>30.041666666671517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7.0666666666666669E-2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2">
        <f t="shared" si="137"/>
        <v>41736.549791666665</v>
      </c>
      <c r="T1226" s="12">
        <f t="shared" si="138"/>
        <v>41796.549791666665</v>
      </c>
      <c r="U1226" s="14">
        <f t="shared" si="139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4.3999999999999997E-2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2">
        <f t="shared" si="137"/>
        <v>41509.905995370369</v>
      </c>
      <c r="T1227" s="12">
        <f t="shared" si="138"/>
        <v>41569.905995370369</v>
      </c>
      <c r="U1227" s="14">
        <f t="shared" si="139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3.8739999999999997E-2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2">
        <f t="shared" si="137"/>
        <v>41715.874780092592</v>
      </c>
      <c r="T1228" s="12">
        <f t="shared" si="138"/>
        <v>41750.041666666664</v>
      </c>
      <c r="U1228" s="14">
        <f t="shared" si="139"/>
        <v>34.166886574072123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7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2">
        <f t="shared" si="137"/>
        <v>41827.919166666667</v>
      </c>
      <c r="T1229" s="12">
        <f t="shared" si="138"/>
        <v>41858.291666666664</v>
      </c>
      <c r="U1229" s="14">
        <f t="shared" si="139"/>
        <v>30.372499999997672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0.29299999999999998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2">
        <f t="shared" si="137"/>
        <v>40754.729259259257</v>
      </c>
      <c r="T1230" s="12">
        <f t="shared" si="138"/>
        <v>40814.729259259257</v>
      </c>
      <c r="U1230" s="14">
        <f t="shared" si="139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9.0909090909090905E-3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2">
        <f t="shared" si="137"/>
        <v>40985.459803240738</v>
      </c>
      <c r="T1231" s="12">
        <f t="shared" si="138"/>
        <v>41015.666666666664</v>
      </c>
      <c r="U1231" s="14">
        <f t="shared" si="139"/>
        <v>30.206863425926713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7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2">
        <f t="shared" si="137"/>
        <v>40568.972569444442</v>
      </c>
      <c r="T1232" s="12">
        <f t="shared" si="138"/>
        <v>40598.972569444442</v>
      </c>
      <c r="U1232" s="14">
        <f t="shared" si="139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7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2">
        <f t="shared" si="137"/>
        <v>42193.941759259258</v>
      </c>
      <c r="T1233" s="12">
        <f t="shared" si="138"/>
        <v>42244.041666666672</v>
      </c>
      <c r="U1233" s="14">
        <f t="shared" si="139"/>
        <v>50.099907407413411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8.0000000000000002E-3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2">
        <f t="shared" si="137"/>
        <v>41506.848032407412</v>
      </c>
      <c r="T1234" s="12">
        <f t="shared" si="138"/>
        <v>41553.848032407412</v>
      </c>
      <c r="U1234" s="14">
        <f t="shared" si="139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0.11600000000000001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2">
        <f t="shared" si="137"/>
        <v>40939.948773148149</v>
      </c>
      <c r="T1235" s="12">
        <f t="shared" si="138"/>
        <v>40960.948773148149</v>
      </c>
      <c r="U1235" s="14">
        <f t="shared" si="139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7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2">
        <f t="shared" si="137"/>
        <v>42007.788680555561</v>
      </c>
      <c r="T1236" s="12">
        <f t="shared" si="138"/>
        <v>42037.788680555561</v>
      </c>
      <c r="U1236" s="14">
        <f t="shared" si="139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2.787363950092912E-2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2">
        <f t="shared" si="137"/>
        <v>41583.135405092595</v>
      </c>
      <c r="T1237" s="12">
        <f t="shared" si="138"/>
        <v>41623.135405092595</v>
      </c>
      <c r="U1237" s="14">
        <f t="shared" si="139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7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2">
        <f t="shared" si="137"/>
        <v>41110.680138888885</v>
      </c>
      <c r="T1238" s="12">
        <f t="shared" si="138"/>
        <v>41118.666666666664</v>
      </c>
      <c r="U1238" s="14">
        <f t="shared" si="139"/>
        <v>7.9865277777789743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7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2">
        <f t="shared" si="137"/>
        <v>41125.283159722225</v>
      </c>
      <c r="T1239" s="12">
        <f t="shared" si="138"/>
        <v>41145.283159722225</v>
      </c>
      <c r="U1239" s="14">
        <f t="shared" si="139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0.17799999999999999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2">
        <f t="shared" si="137"/>
        <v>40731.61037037037</v>
      </c>
      <c r="T1240" s="12">
        <f t="shared" si="138"/>
        <v>40761.61037037037</v>
      </c>
      <c r="U1240" s="14">
        <f t="shared" si="139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7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2">
        <f t="shared" si="137"/>
        <v>40883.962581018517</v>
      </c>
      <c r="T1241" s="12">
        <f t="shared" si="138"/>
        <v>40913.962581018517</v>
      </c>
      <c r="U1241" s="14">
        <f t="shared" si="139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3.0124999999999999E-2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2">
        <f t="shared" si="137"/>
        <v>41409.040011574078</v>
      </c>
      <c r="T1242" s="12">
        <f t="shared" si="138"/>
        <v>41467.910416666666</v>
      </c>
      <c r="U1242" s="14">
        <f t="shared" si="139"/>
        <v>58.870405092588044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0.50739999999999996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2">
        <f t="shared" si="137"/>
        <v>41923.837731481479</v>
      </c>
      <c r="T1243" s="12">
        <f t="shared" si="138"/>
        <v>41946.249305555553</v>
      </c>
      <c r="U1243" s="14">
        <f t="shared" si="139"/>
        <v>22.411574074074451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5.4884742041712408E-3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12">
        <f t="shared" si="137"/>
        <v>40782.165532407409</v>
      </c>
      <c r="T1244" s="12">
        <f t="shared" si="138"/>
        <v>40797.554166666669</v>
      </c>
      <c r="U1244" s="14">
        <f t="shared" si="139"/>
        <v>15.388634259259561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0.14091666666666666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2">
        <f t="shared" si="137"/>
        <v>40671.879293981481</v>
      </c>
      <c r="T1245" s="12">
        <f t="shared" si="138"/>
        <v>40732.875</v>
      </c>
      <c r="U1245" s="14">
        <f t="shared" si="139"/>
        <v>60.995706018518831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1.038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2">
        <f t="shared" si="137"/>
        <v>41355.825497685182</v>
      </c>
      <c r="T1246" s="12">
        <f t="shared" si="138"/>
        <v>41386.875</v>
      </c>
      <c r="U1246" s="14">
        <f t="shared" si="139"/>
        <v>31.049502314817801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1.2024999999999999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2">
        <f t="shared" si="137"/>
        <v>41774.599930555552</v>
      </c>
      <c r="T1247" s="12">
        <f t="shared" si="138"/>
        <v>41804.599930555552</v>
      </c>
      <c r="U1247" s="14">
        <f t="shared" si="139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1.17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2">
        <f t="shared" si="137"/>
        <v>40838.043391203704</v>
      </c>
      <c r="T1248" s="12">
        <f t="shared" si="138"/>
        <v>40883.085057870368</v>
      </c>
      <c r="U1248" s="14">
        <f t="shared" si="139"/>
        <v>45.041666666664241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1.2214285714285715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12">
        <f t="shared" si="137"/>
        <v>41370.292303240742</v>
      </c>
      <c r="T1249" s="12">
        <f t="shared" si="138"/>
        <v>41400.292303240742</v>
      </c>
      <c r="U1249" s="14">
        <f t="shared" si="139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1.5164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2">
        <f t="shared" si="137"/>
        <v>41767.656863425924</v>
      </c>
      <c r="T1250" s="12">
        <f t="shared" si="138"/>
        <v>41803.290972222225</v>
      </c>
      <c r="U1250" s="14">
        <f t="shared" si="139"/>
        <v>35.634108796301007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1.0444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2">
        <f t="shared" si="137"/>
        <v>41067.74086805556</v>
      </c>
      <c r="T1251" s="12">
        <f t="shared" si="138"/>
        <v>41097.74086805556</v>
      </c>
      <c r="U1251" s="14">
        <f t="shared" si="139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2.0015333333333332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2">
        <f t="shared" si="137"/>
        <v>41843.64271990741</v>
      </c>
      <c r="T1252" s="12">
        <f t="shared" si="138"/>
        <v>41888.64271990741</v>
      </c>
      <c r="U1252" s="14">
        <f t="shared" si="139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1.018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2">
        <f t="shared" si="137"/>
        <v>40751.814432870371</v>
      </c>
      <c r="T1253" s="12">
        <f t="shared" si="138"/>
        <v>40811.814432870371</v>
      </c>
      <c r="U1253" s="14">
        <f t="shared" si="139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1.3765714285714286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2">
        <f t="shared" si="137"/>
        <v>41543.988067129627</v>
      </c>
      <c r="T1254" s="12">
        <f t="shared" si="138"/>
        <v>41571.988067129627</v>
      </c>
      <c r="U1254" s="14">
        <f t="shared" si="139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3038.3319999999999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2">
        <f t="shared" si="137"/>
        <v>41855.783645833333</v>
      </c>
      <c r="T1255" s="12">
        <f t="shared" si="138"/>
        <v>41885.783645833333</v>
      </c>
      <c r="U1255" s="14">
        <f t="shared" si="139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1.9885074626865671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2">
        <f t="shared" si="137"/>
        <v>40487.621365740742</v>
      </c>
      <c r="T1256" s="12">
        <f t="shared" si="138"/>
        <v>40544.207638888889</v>
      </c>
      <c r="U1256" s="14">
        <f t="shared" si="139"/>
        <v>56.586273148146574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2.0236666666666667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2">
        <f t="shared" si="137"/>
        <v>41579.845509259263</v>
      </c>
      <c r="T1257" s="12">
        <f t="shared" si="138"/>
        <v>41609.887175925927</v>
      </c>
      <c r="U1257" s="14">
        <f t="shared" si="139"/>
        <v>30.041666666664241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1.1796376666666666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2">
        <f t="shared" si="137"/>
        <v>40921.919340277782</v>
      </c>
      <c r="T1258" s="12">
        <f t="shared" si="138"/>
        <v>40951.919340277782</v>
      </c>
      <c r="U1258" s="14">
        <f t="shared" si="139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2.9472727272727273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2">
        <f t="shared" si="137"/>
        <v>40587.085532407407</v>
      </c>
      <c r="T1259" s="12">
        <f t="shared" si="138"/>
        <v>40636.043865740743</v>
      </c>
      <c r="U1259" s="14">
        <f t="shared" si="139"/>
        <v>48.958333333335759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2.1314633333333335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2">
        <f t="shared" si="137"/>
        <v>41487.611250000002</v>
      </c>
      <c r="T1260" s="12">
        <f t="shared" si="138"/>
        <v>41517.611250000002</v>
      </c>
      <c r="U1260" s="14">
        <f t="shared" si="139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1.0424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2">
        <f t="shared" si="137"/>
        <v>41766.970648148148</v>
      </c>
      <c r="T1261" s="12">
        <f t="shared" si="138"/>
        <v>41799.165972222225</v>
      </c>
      <c r="U1261" s="14">
        <f t="shared" si="139"/>
        <v>32.19532407407678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1.1366666666666667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2">
        <f t="shared" si="137"/>
        <v>41666.842824074076</v>
      </c>
      <c r="T1262" s="12">
        <f t="shared" si="138"/>
        <v>41696.842824074076</v>
      </c>
      <c r="U1262" s="14">
        <f t="shared" si="139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1.0125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2">
        <f t="shared" si="137"/>
        <v>41638.342905092592</v>
      </c>
      <c r="T1263" s="12">
        <f t="shared" si="138"/>
        <v>41668.342905092592</v>
      </c>
      <c r="U1263" s="14">
        <f t="shared" si="139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1.2541538461538462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2">
        <f t="shared" si="137"/>
        <v>41656.762638888889</v>
      </c>
      <c r="T1264" s="12">
        <f t="shared" si="138"/>
        <v>41686.762638888889</v>
      </c>
      <c r="U1264" s="14">
        <f t="shared" si="139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1.19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2">
        <f t="shared" si="137"/>
        <v>41692.084143518521</v>
      </c>
      <c r="T1265" s="12">
        <f t="shared" si="138"/>
        <v>41727.041666666664</v>
      </c>
      <c r="U1265" s="14">
        <f t="shared" si="139"/>
        <v>34.957523148143082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1.6646153846153846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2">
        <f t="shared" si="137"/>
        <v>41547.662997685184</v>
      </c>
      <c r="T1266" s="12">
        <f t="shared" si="138"/>
        <v>41576.662997685184</v>
      </c>
      <c r="U1266" s="14">
        <f t="shared" si="139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1.1914771428571429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2">
        <f t="shared" si="137"/>
        <v>40465.655266203699</v>
      </c>
      <c r="T1267" s="12">
        <f t="shared" si="138"/>
        <v>40512.655266203699</v>
      </c>
      <c r="U1267" s="14">
        <f t="shared" si="139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1.0047368421052632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12">
        <f t="shared" si="137"/>
        <v>41620.87667824074</v>
      </c>
      <c r="T1268" s="12">
        <f t="shared" si="138"/>
        <v>41650.87667824074</v>
      </c>
      <c r="U1268" s="14">
        <f t="shared" si="139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1.018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2">
        <f t="shared" si="137"/>
        <v>41449.585162037038</v>
      </c>
      <c r="T1269" s="12">
        <f t="shared" si="138"/>
        <v>41479.585162037038</v>
      </c>
      <c r="U1269" s="14">
        <f t="shared" si="139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1.1666666666666667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2">
        <f t="shared" si="137"/>
        <v>41507.845451388886</v>
      </c>
      <c r="T1270" s="12">
        <f t="shared" si="138"/>
        <v>41537.845451388886</v>
      </c>
      <c r="U1270" s="14">
        <f t="shared" si="139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1.0864893617021276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2">
        <f t="shared" si="137"/>
        <v>42445.823055555549</v>
      </c>
      <c r="T1271" s="12">
        <f t="shared" si="138"/>
        <v>42476</v>
      </c>
      <c r="U1271" s="14">
        <f t="shared" si="139"/>
        <v>30.176944444450783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1.1472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2">
        <f t="shared" si="137"/>
        <v>40933.856967592597</v>
      </c>
      <c r="T1272" s="12">
        <f t="shared" si="138"/>
        <v>40993.815300925926</v>
      </c>
      <c r="U1272" s="14">
        <f t="shared" si="139"/>
        <v>59.958333333328483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1.018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2">
        <f t="shared" si="137"/>
        <v>41561.683553240742</v>
      </c>
      <c r="T1273" s="12">
        <f t="shared" si="138"/>
        <v>41591.725219907406</v>
      </c>
      <c r="U1273" s="14">
        <f t="shared" si="139"/>
        <v>30.041666666664241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1.06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2">
        <f t="shared" si="137"/>
        <v>40274.745127314818</v>
      </c>
      <c r="T1274" s="12">
        <f t="shared" si="138"/>
        <v>40344.166666666664</v>
      </c>
      <c r="U1274" s="14">
        <f t="shared" si="139"/>
        <v>69.42153935184615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1.0349999999999999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2">
        <f t="shared" si="137"/>
        <v>41852.730219907404</v>
      </c>
      <c r="T1275" s="12">
        <f t="shared" si="138"/>
        <v>41882.730219907404</v>
      </c>
      <c r="U1275" s="14">
        <f t="shared" si="139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1.5497535999999998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2">
        <f t="shared" si="137"/>
        <v>41116.690104166664</v>
      </c>
      <c r="T1276" s="12">
        <f t="shared" si="138"/>
        <v>41151.690104166664</v>
      </c>
      <c r="U1276" s="14">
        <f t="shared" si="139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1.6214066666666667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2">
        <f t="shared" si="137"/>
        <v>41458.867905092593</v>
      </c>
      <c r="T1277" s="12">
        <f t="shared" si="138"/>
        <v>41493.867905092593</v>
      </c>
      <c r="U1277" s="14">
        <f t="shared" si="139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1.0442100000000001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2">
        <f t="shared" si="137"/>
        <v>40007.704247685186</v>
      </c>
      <c r="T1278" s="12">
        <f t="shared" si="138"/>
        <v>40057.166666666664</v>
      </c>
      <c r="U1278" s="14">
        <f t="shared" si="139"/>
        <v>49.46241898147855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1.0612433333333333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2">
        <f t="shared" si="137"/>
        <v>41121.561886574076</v>
      </c>
      <c r="T1279" s="12">
        <f t="shared" si="138"/>
        <v>41156.561886574076</v>
      </c>
      <c r="U1279" s="14">
        <f t="shared" si="139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1.5493846153846154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2">
        <f t="shared" si="137"/>
        <v>41786.555162037039</v>
      </c>
      <c r="T1280" s="12">
        <f t="shared" si="138"/>
        <v>41815.083333333336</v>
      </c>
      <c r="U1280" s="14">
        <f t="shared" si="139"/>
        <v>28.528171296296932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1.1077157238734421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2">
        <f t="shared" si="137"/>
        <v>41682.099189814813</v>
      </c>
      <c r="T1281" s="12">
        <f t="shared" si="138"/>
        <v>41722.057523148149</v>
      </c>
      <c r="U1281" s="14">
        <f t="shared" si="139"/>
        <v>39.958333333335759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1.1091186666666666</v>
      </c>
      <c r="P1282" s="7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2">
        <f t="shared" si="137"/>
        <v>40513.757569444446</v>
      </c>
      <c r="T1282" s="12">
        <f t="shared" si="138"/>
        <v>40603.757569444446</v>
      </c>
      <c r="U1282" s="14">
        <f t="shared" si="139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E1283/D1283</f>
        <v>1.1071428571428572</v>
      </c>
      <c r="P1283" s="7">
        <f t="shared" ref="P1283:P1346" si="141">E1283/L1283</f>
        <v>104.72972972972973</v>
      </c>
      <c r="Q1283" t="str">
        <f t="shared" ref="Q1283:Q1346" si="142">LEFT(N1283,(FIND("/",N1283,1)-1))</f>
        <v>music</v>
      </c>
      <c r="R1283" t="str">
        <f t="shared" ref="R1283:R1346" si="143">RIGHT(N1283,LEN(N1283)-FIND("/",N1283))</f>
        <v>rock</v>
      </c>
      <c r="S1283" s="12">
        <f t="shared" ref="S1283:S1346" si="144">(((J1283/60)/60)/24)+DATE(1970,1,1)</f>
        <v>41463.743472222224</v>
      </c>
      <c r="T1283" s="12">
        <f t="shared" ref="T1283:T1346" si="145">(((I1283/60)/60)/24)+DATE(1970,1,1)</f>
        <v>41483.743472222224</v>
      </c>
      <c r="U1283" s="14">
        <f t="shared" ref="U1283:U1346" si="146">T1283-S1283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1.2361333333333333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2">
        <f t="shared" si="144"/>
        <v>41586.475173611114</v>
      </c>
      <c r="T1284" s="12">
        <f t="shared" si="145"/>
        <v>41617.207638888889</v>
      </c>
      <c r="U1284" s="14">
        <f t="shared" si="146"/>
        <v>30.732465277775191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2.1105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2">
        <f t="shared" si="144"/>
        <v>41320.717465277776</v>
      </c>
      <c r="T1285" s="12">
        <f t="shared" si="145"/>
        <v>41344.166666666664</v>
      </c>
      <c r="U1285" s="14">
        <f t="shared" si="146"/>
        <v>23.449201388888469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1.01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2">
        <f t="shared" si="144"/>
        <v>42712.23474537037</v>
      </c>
      <c r="T1286" s="12">
        <f t="shared" si="145"/>
        <v>42735.707638888889</v>
      </c>
      <c r="U1286" s="14">
        <f t="shared" si="146"/>
        <v>23.472893518519413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1.0165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2">
        <f t="shared" si="144"/>
        <v>42160.583043981482</v>
      </c>
      <c r="T1287" s="12">
        <f t="shared" si="145"/>
        <v>42175.583043981482</v>
      </c>
      <c r="U1287" s="14">
        <f t="shared" si="146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1.0833333333333333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12">
        <f t="shared" si="144"/>
        <v>42039.384571759263</v>
      </c>
      <c r="T1288" s="12">
        <f t="shared" si="145"/>
        <v>42052.583333333328</v>
      </c>
      <c r="U1288" s="14">
        <f t="shared" si="146"/>
        <v>13.198761574065429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2.42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12">
        <f t="shared" si="144"/>
        <v>42107.621018518519</v>
      </c>
      <c r="T1289" s="12">
        <f t="shared" si="145"/>
        <v>42167.621018518519</v>
      </c>
      <c r="U1289" s="14">
        <f t="shared" si="146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1.0044999999999999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2">
        <f t="shared" si="144"/>
        <v>42561.154664351852</v>
      </c>
      <c r="T1290" s="12">
        <f t="shared" si="145"/>
        <v>42592.166666666672</v>
      </c>
      <c r="U1290" s="14">
        <f t="shared" si="146"/>
        <v>31.012002314819256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1.2506666666666666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2">
        <f t="shared" si="144"/>
        <v>42709.134780092587</v>
      </c>
      <c r="T1291" s="12">
        <f t="shared" si="145"/>
        <v>42739.134780092587</v>
      </c>
      <c r="U1291" s="14">
        <f t="shared" si="146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1.0857142857142856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2">
        <f t="shared" si="144"/>
        <v>42086.614942129629</v>
      </c>
      <c r="T1292" s="12">
        <f t="shared" si="145"/>
        <v>42117.290972222225</v>
      </c>
      <c r="U1292" s="14">
        <f t="shared" si="146"/>
        <v>30.676030092596193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1.4570000000000001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2">
        <f t="shared" si="144"/>
        <v>42064.652673611112</v>
      </c>
      <c r="T1293" s="12">
        <f t="shared" si="145"/>
        <v>42101.291666666672</v>
      </c>
      <c r="U1293" s="14">
        <f t="shared" si="146"/>
        <v>36.638993055559695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1.1000000000000001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2">
        <f t="shared" si="144"/>
        <v>42256.764212962968</v>
      </c>
      <c r="T1294" s="12">
        <f t="shared" si="145"/>
        <v>42283.957638888889</v>
      </c>
      <c r="U1294" s="14">
        <f t="shared" si="146"/>
        <v>27.193425925921474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1.0223333333333333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2">
        <f t="shared" si="144"/>
        <v>42292.701053240744</v>
      </c>
      <c r="T1295" s="12">
        <f t="shared" si="145"/>
        <v>42322.742719907401</v>
      </c>
      <c r="U1295" s="14">
        <f t="shared" si="146"/>
        <v>30.041666666656965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1.22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2">
        <f t="shared" si="144"/>
        <v>42278.453668981485</v>
      </c>
      <c r="T1296" s="12">
        <f t="shared" si="145"/>
        <v>42296.458333333328</v>
      </c>
      <c r="U1296" s="14">
        <f t="shared" si="146"/>
        <v>18.00466435184353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1.0196000000000001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2">
        <f t="shared" si="144"/>
        <v>42184.572881944448</v>
      </c>
      <c r="T1297" s="12">
        <f t="shared" si="145"/>
        <v>42214.708333333328</v>
      </c>
      <c r="U1297" s="14">
        <f t="shared" si="146"/>
        <v>30.135451388880028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1.411764705882353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2">
        <f t="shared" si="144"/>
        <v>42423.050613425927</v>
      </c>
      <c r="T1298" s="12">
        <f t="shared" si="145"/>
        <v>42443.008946759262</v>
      </c>
      <c r="U1298" s="14">
        <f t="shared" si="146"/>
        <v>19.958333333335759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1.0952500000000001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2">
        <f t="shared" si="144"/>
        <v>42461.747199074074</v>
      </c>
      <c r="T1299" s="12">
        <f t="shared" si="145"/>
        <v>42491.747199074074</v>
      </c>
      <c r="U1299" s="14">
        <f t="shared" si="146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1.0465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2">
        <f t="shared" si="144"/>
        <v>42458.680925925932</v>
      </c>
      <c r="T1300" s="12">
        <f t="shared" si="145"/>
        <v>42488.680925925932</v>
      </c>
      <c r="U1300" s="14">
        <f t="shared" si="146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1.24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2">
        <f t="shared" si="144"/>
        <v>42169.814340277779</v>
      </c>
      <c r="T1301" s="12">
        <f t="shared" si="145"/>
        <v>42199.814340277779</v>
      </c>
      <c r="U1301" s="14">
        <f t="shared" si="146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1.35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2">
        <f t="shared" si="144"/>
        <v>42483.675208333334</v>
      </c>
      <c r="T1302" s="12">
        <f t="shared" si="145"/>
        <v>42522.789583333331</v>
      </c>
      <c r="U1302" s="14">
        <f t="shared" si="146"/>
        <v>39.114374999997381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1.0275000000000001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2">
        <f t="shared" si="144"/>
        <v>42195.749745370369</v>
      </c>
      <c r="T1303" s="12">
        <f t="shared" si="145"/>
        <v>42206.125</v>
      </c>
      <c r="U1303" s="14">
        <f t="shared" si="146"/>
        <v>10.375254629630945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12">
        <f t="shared" si="144"/>
        <v>42675.057997685188</v>
      </c>
      <c r="T1304" s="12">
        <f t="shared" si="145"/>
        <v>42705.099664351852</v>
      </c>
      <c r="U1304" s="14">
        <f t="shared" si="146"/>
        <v>30.041666666664241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1.3026085714285716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2">
        <f t="shared" si="144"/>
        <v>42566.441203703704</v>
      </c>
      <c r="T1305" s="12">
        <f t="shared" si="145"/>
        <v>42582.458333333328</v>
      </c>
      <c r="U1305" s="14">
        <f t="shared" si="146"/>
        <v>16.017129629624833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0.39627499999999999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2">
        <f t="shared" si="144"/>
        <v>42747.194502314815</v>
      </c>
      <c r="T1306" s="12">
        <f t="shared" si="145"/>
        <v>42807.152835648143</v>
      </c>
      <c r="U1306" s="14">
        <f t="shared" si="146"/>
        <v>59.958333333328483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0.25976666666666665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2">
        <f t="shared" si="144"/>
        <v>42543.665601851855</v>
      </c>
      <c r="T1307" s="12">
        <f t="shared" si="145"/>
        <v>42572.729166666672</v>
      </c>
      <c r="U1307" s="14">
        <f t="shared" si="146"/>
        <v>29.063564814816345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0.65246363636363636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2">
        <f t="shared" si="144"/>
        <v>41947.457569444443</v>
      </c>
      <c r="T1308" s="12">
        <f t="shared" si="145"/>
        <v>41977.457569444443</v>
      </c>
      <c r="U1308" s="14">
        <f t="shared" si="146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0.11514000000000001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2">
        <f t="shared" si="144"/>
        <v>42387.503229166665</v>
      </c>
      <c r="T1309" s="12">
        <f t="shared" si="145"/>
        <v>42417.503229166665</v>
      </c>
      <c r="U1309" s="14">
        <f t="shared" si="146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0.11360000000000001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2">
        <f t="shared" si="144"/>
        <v>42611.613564814819</v>
      </c>
      <c r="T1310" s="12">
        <f t="shared" si="145"/>
        <v>42651.613564814819</v>
      </c>
      <c r="U1310" s="14">
        <f t="shared" si="146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1.1199130434782609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2">
        <f t="shared" si="144"/>
        <v>42257.882731481484</v>
      </c>
      <c r="T1311" s="12">
        <f t="shared" si="145"/>
        <v>42292.882731481484</v>
      </c>
      <c r="U1311" s="14">
        <f t="shared" si="146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0.155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2">
        <f t="shared" si="144"/>
        <v>42556.667245370365</v>
      </c>
      <c r="T1312" s="12">
        <f t="shared" si="145"/>
        <v>42601.667245370365</v>
      </c>
      <c r="U1312" s="14">
        <f t="shared" si="146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0.32028000000000001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2">
        <f t="shared" si="144"/>
        <v>42669.802303240736</v>
      </c>
      <c r="T1313" s="12">
        <f t="shared" si="145"/>
        <v>42704.843969907408</v>
      </c>
      <c r="U1313" s="14">
        <f t="shared" si="146"/>
        <v>35.041666666671517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6.0869565217391303E-3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2">
        <f t="shared" si="144"/>
        <v>42082.702800925923</v>
      </c>
      <c r="T1314" s="12">
        <f t="shared" si="145"/>
        <v>42112.702800925923</v>
      </c>
      <c r="U1314" s="14">
        <f t="shared" si="146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0.31114999999999998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2">
        <f t="shared" si="144"/>
        <v>42402.709652777776</v>
      </c>
      <c r="T1315" s="12">
        <f t="shared" si="145"/>
        <v>42432.709652777776</v>
      </c>
      <c r="U1315" s="14">
        <f t="shared" si="146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1.1266666666666666E-2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2">
        <f t="shared" si="144"/>
        <v>42604.669675925921</v>
      </c>
      <c r="T1316" s="12">
        <f t="shared" si="145"/>
        <v>42664.669675925921</v>
      </c>
      <c r="U1316" s="14">
        <f t="shared" si="146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0.40404000000000001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2">
        <f t="shared" si="144"/>
        <v>42278.498240740737</v>
      </c>
      <c r="T1317" s="12">
        <f t="shared" si="145"/>
        <v>42314.041666666672</v>
      </c>
      <c r="U1317" s="14">
        <f t="shared" si="146"/>
        <v>35.543425925934571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1.3333333333333333E-5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2">
        <f t="shared" si="144"/>
        <v>42393.961909722217</v>
      </c>
      <c r="T1318" s="12">
        <f t="shared" si="145"/>
        <v>42428.961909722217</v>
      </c>
      <c r="U1318" s="14">
        <f t="shared" si="146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5.7334999999999997E-2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2">
        <f t="shared" si="144"/>
        <v>42520.235486111109</v>
      </c>
      <c r="T1319" s="12">
        <f t="shared" si="145"/>
        <v>42572.583333333328</v>
      </c>
      <c r="U1319" s="14">
        <f t="shared" si="146"/>
        <v>52.347847222219571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0.15325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2">
        <f t="shared" si="144"/>
        <v>41985.043657407412</v>
      </c>
      <c r="T1320" s="12">
        <f t="shared" si="145"/>
        <v>42015.043657407412</v>
      </c>
      <c r="U1320" s="14">
        <f t="shared" si="146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0.15103448275862069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2">
        <f t="shared" si="144"/>
        <v>41816.812094907407</v>
      </c>
      <c r="T1321" s="12">
        <f t="shared" si="145"/>
        <v>41831.666666666664</v>
      </c>
      <c r="U1321" s="14">
        <f t="shared" si="146"/>
        <v>14.854571759256942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5.0299999999999997E-3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2">
        <f t="shared" si="144"/>
        <v>42705.690347222218</v>
      </c>
      <c r="T1322" s="12">
        <f t="shared" si="145"/>
        <v>42734.958333333328</v>
      </c>
      <c r="U1322" s="14">
        <f t="shared" si="146"/>
        <v>29.267986111110076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1.3028138528138528E-2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2">
        <f t="shared" si="144"/>
        <v>42697.74927083333</v>
      </c>
      <c r="T1323" s="12">
        <f t="shared" si="145"/>
        <v>42727.74927083333</v>
      </c>
      <c r="U1323" s="14">
        <f t="shared" si="146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3.0285714285714286E-3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2">
        <f t="shared" si="144"/>
        <v>42115.656539351854</v>
      </c>
      <c r="T1324" s="12">
        <f t="shared" si="145"/>
        <v>42145.656539351854</v>
      </c>
      <c r="U1324" s="14">
        <f t="shared" si="146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8.8800000000000004E-2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2">
        <f t="shared" si="144"/>
        <v>42451.698449074072</v>
      </c>
      <c r="T1325" s="12">
        <f t="shared" si="145"/>
        <v>42486.288194444445</v>
      </c>
      <c r="U1325" s="14">
        <f t="shared" si="146"/>
        <v>34.589745370372839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9.8400000000000001E-2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2">
        <f t="shared" si="144"/>
        <v>42626.633703703701</v>
      </c>
      <c r="T1326" s="12">
        <f t="shared" si="145"/>
        <v>42656.633703703701</v>
      </c>
      <c r="U1326" s="14">
        <f t="shared" si="146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2.4299999999999999E-2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2">
        <f t="shared" si="144"/>
        <v>42704.086053240739</v>
      </c>
      <c r="T1327" s="12">
        <f t="shared" si="145"/>
        <v>42734.086053240739</v>
      </c>
      <c r="U1327" s="14">
        <f t="shared" si="146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1.1299999999999999E-2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2">
        <f t="shared" si="144"/>
        <v>41974.791990740734</v>
      </c>
      <c r="T1328" s="12">
        <f t="shared" si="145"/>
        <v>42019.791990740734</v>
      </c>
      <c r="U1328" s="14">
        <f t="shared" si="146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3.5520833333333335E-2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2">
        <f t="shared" si="144"/>
        <v>42123.678645833337</v>
      </c>
      <c r="T1329" s="12">
        <f t="shared" si="145"/>
        <v>42153.678645833337</v>
      </c>
      <c r="U1329" s="14">
        <f t="shared" si="146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2.3306666666666667E-2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2">
        <f t="shared" si="144"/>
        <v>42612.642754629633</v>
      </c>
      <c r="T1330" s="12">
        <f t="shared" si="145"/>
        <v>42657.642754629633</v>
      </c>
      <c r="U1330" s="14">
        <f t="shared" si="146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8.1600000000000006E-3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2">
        <f t="shared" si="144"/>
        <v>41935.221585648149</v>
      </c>
      <c r="T1331" s="12">
        <f t="shared" si="145"/>
        <v>41975.263252314813</v>
      </c>
      <c r="U1331" s="14">
        <f t="shared" si="146"/>
        <v>40.041666666664241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0.22494285714285714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2">
        <f t="shared" si="144"/>
        <v>42522.276724537034</v>
      </c>
      <c r="T1332" s="12">
        <f t="shared" si="145"/>
        <v>42553.166666666672</v>
      </c>
      <c r="U1332" s="14">
        <f t="shared" si="146"/>
        <v>30.889942129637348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1.3668E-2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2">
        <f t="shared" si="144"/>
        <v>42569.50409722222</v>
      </c>
      <c r="T1333" s="12">
        <f t="shared" si="145"/>
        <v>42599.50409722222</v>
      </c>
      <c r="U1333" s="14">
        <f t="shared" si="146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7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2">
        <f t="shared" si="144"/>
        <v>42732.060277777782</v>
      </c>
      <c r="T1334" s="12">
        <f t="shared" si="145"/>
        <v>42762.060277777782</v>
      </c>
      <c r="U1334" s="14">
        <f t="shared" si="146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7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2">
        <f t="shared" si="144"/>
        <v>41806.106770833336</v>
      </c>
      <c r="T1335" s="12">
        <f t="shared" si="145"/>
        <v>41836.106770833336</v>
      </c>
      <c r="U1335" s="14">
        <f t="shared" si="146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0.10754135338345865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2">
        <f t="shared" si="144"/>
        <v>42410.774155092593</v>
      </c>
      <c r="T1336" s="12">
        <f t="shared" si="145"/>
        <v>42440.774155092593</v>
      </c>
      <c r="U1336" s="14">
        <f t="shared" si="146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0.1976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2">
        <f t="shared" si="144"/>
        <v>42313.936365740738</v>
      </c>
      <c r="T1337" s="12">
        <f t="shared" si="145"/>
        <v>42343.936365740738</v>
      </c>
      <c r="U1337" s="14">
        <f t="shared" si="146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0.84946999999999995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2">
        <f t="shared" si="144"/>
        <v>41955.863750000004</v>
      </c>
      <c r="T1338" s="12">
        <f t="shared" si="145"/>
        <v>41990.863750000004</v>
      </c>
      <c r="U1338" s="14">
        <f t="shared" si="146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0.49381999999999998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2">
        <f t="shared" si="144"/>
        <v>42767.577303240745</v>
      </c>
      <c r="T1339" s="12">
        <f t="shared" si="145"/>
        <v>42797.577303240745</v>
      </c>
      <c r="U1339" s="14">
        <f t="shared" si="146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3.3033333333333331E-2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2">
        <f t="shared" si="144"/>
        <v>42188.803622685184</v>
      </c>
      <c r="T1340" s="12">
        <f t="shared" si="145"/>
        <v>42218.803622685184</v>
      </c>
      <c r="U1340" s="14">
        <f t="shared" si="146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6.6339999999999996E-2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2">
        <f t="shared" si="144"/>
        <v>41936.647164351853</v>
      </c>
      <c r="T1341" s="12">
        <f t="shared" si="145"/>
        <v>41981.688831018517</v>
      </c>
      <c r="U1341" s="14">
        <f t="shared" si="146"/>
        <v>45.041666666664241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7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2">
        <f t="shared" si="144"/>
        <v>41836.595520833333</v>
      </c>
      <c r="T1342" s="12">
        <f t="shared" si="145"/>
        <v>41866.595520833333</v>
      </c>
      <c r="U1342" s="14">
        <f t="shared" si="146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0.7036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2">
        <f t="shared" si="144"/>
        <v>42612.624039351853</v>
      </c>
      <c r="T1343" s="12">
        <f t="shared" si="145"/>
        <v>42644.624039351853</v>
      </c>
      <c r="U1343" s="14">
        <f t="shared" si="146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2E-3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2">
        <f t="shared" si="144"/>
        <v>42172.816423611104</v>
      </c>
      <c r="T1344" s="12">
        <f t="shared" si="145"/>
        <v>42202.816423611104</v>
      </c>
      <c r="U1344" s="14">
        <f t="shared" si="146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1.02298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2">
        <f t="shared" si="144"/>
        <v>42542.526423611111</v>
      </c>
      <c r="T1345" s="12">
        <f t="shared" si="145"/>
        <v>42601.165972222225</v>
      </c>
      <c r="U1345" s="14">
        <f t="shared" si="146"/>
        <v>58.639548611114151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3.7773333333333334</v>
      </c>
      <c r="P1346" s="7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2">
        <f t="shared" si="144"/>
        <v>42522.789803240739</v>
      </c>
      <c r="T1346" s="12">
        <f t="shared" si="145"/>
        <v>42551.789803240739</v>
      </c>
      <c r="U1346" s="14">
        <f t="shared" si="146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E1347/D1347</f>
        <v>1.25</v>
      </c>
      <c r="P1347" s="7">
        <f t="shared" ref="P1347:P1410" si="148">E1347/L1347</f>
        <v>53.571428571428569</v>
      </c>
      <c r="Q1347" t="str">
        <f t="shared" ref="Q1347:Q1410" si="149">LEFT(N1347,(FIND("/",N1347,1)-1))</f>
        <v>publishing</v>
      </c>
      <c r="R1347" t="str">
        <f t="shared" ref="R1347:R1410" si="150">RIGHT(N1347,LEN(N1347)-FIND("/",N1347))</f>
        <v>nonfiction</v>
      </c>
      <c r="S1347" s="12">
        <f t="shared" ref="S1347:S1410" si="151">(((J1347/60)/60)/24)+DATE(1970,1,1)</f>
        <v>41799.814340277779</v>
      </c>
      <c r="T1347" s="12">
        <f t="shared" ref="T1347:T1410" si="152">(((I1347/60)/60)/24)+DATE(1970,1,1)</f>
        <v>41834.814340277779</v>
      </c>
      <c r="U1347" s="14">
        <f t="shared" ref="U1347:U1410" si="153">T1347-S1347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1.473265306122449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2">
        <f t="shared" si="151"/>
        <v>41422.075821759259</v>
      </c>
      <c r="T1348" s="12">
        <f t="shared" si="152"/>
        <v>41452.075821759259</v>
      </c>
      <c r="U1348" s="14">
        <f t="shared" si="153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1.022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2">
        <f t="shared" si="151"/>
        <v>42040.638020833328</v>
      </c>
      <c r="T1349" s="12">
        <f t="shared" si="152"/>
        <v>42070.638020833328</v>
      </c>
      <c r="U1349" s="14">
        <f t="shared" si="153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1.018723404255319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2">
        <f t="shared" si="151"/>
        <v>41963.506168981476</v>
      </c>
      <c r="T1350" s="12">
        <f t="shared" si="152"/>
        <v>41991.506168981476</v>
      </c>
      <c r="U1350" s="14">
        <f t="shared" si="153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2.0419999999999998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2">
        <f t="shared" si="151"/>
        <v>42317.33258101852</v>
      </c>
      <c r="T1351" s="12">
        <f t="shared" si="152"/>
        <v>42354.290972222225</v>
      </c>
      <c r="U1351" s="14">
        <f t="shared" si="153"/>
        <v>36.958391203705105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1.0405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2">
        <f t="shared" si="151"/>
        <v>42334.013124999998</v>
      </c>
      <c r="T1352" s="12">
        <f t="shared" si="152"/>
        <v>42364.013124999998</v>
      </c>
      <c r="U1352" s="14">
        <f t="shared" si="153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1.0126500000000001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2">
        <f t="shared" si="151"/>
        <v>42382.74009259259</v>
      </c>
      <c r="T1353" s="12">
        <f t="shared" si="152"/>
        <v>42412.74009259259</v>
      </c>
      <c r="U1353" s="14">
        <f t="shared" si="153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1.3613999999999999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2">
        <f t="shared" si="151"/>
        <v>42200.578310185185</v>
      </c>
      <c r="T1354" s="12">
        <f t="shared" si="152"/>
        <v>42252.165972222225</v>
      </c>
      <c r="U1354" s="14">
        <f t="shared" si="153"/>
        <v>51.587662037039991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1.3360000000000001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2">
        <f t="shared" si="151"/>
        <v>41309.11791666667</v>
      </c>
      <c r="T1355" s="12">
        <f t="shared" si="152"/>
        <v>41344</v>
      </c>
      <c r="U1355" s="14">
        <f t="shared" si="153"/>
        <v>34.882083333330229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1.3025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2">
        <f t="shared" si="151"/>
        <v>42502.807627314818</v>
      </c>
      <c r="T1356" s="12">
        <f t="shared" si="152"/>
        <v>42532.807627314818</v>
      </c>
      <c r="U1356" s="14">
        <f t="shared" si="153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1.2267999999999999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2">
        <f t="shared" si="151"/>
        <v>41213.254687499997</v>
      </c>
      <c r="T1357" s="12">
        <f t="shared" si="152"/>
        <v>41243.416666666664</v>
      </c>
      <c r="U1357" s="14">
        <f t="shared" si="153"/>
        <v>30.161979166667152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1.8281058823529412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2">
        <f t="shared" si="151"/>
        <v>41430.038888888892</v>
      </c>
      <c r="T1358" s="12">
        <f t="shared" si="152"/>
        <v>41460.038888888892</v>
      </c>
      <c r="U1358" s="14">
        <f t="shared" si="153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1.2529999999999999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2">
        <f t="shared" si="151"/>
        <v>41304.962233796294</v>
      </c>
      <c r="T1359" s="12">
        <f t="shared" si="152"/>
        <v>41334.249305555553</v>
      </c>
      <c r="U1359" s="14">
        <f t="shared" si="153"/>
        <v>29.287071759259561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1.1166666666666667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2">
        <f t="shared" si="151"/>
        <v>40689.570868055554</v>
      </c>
      <c r="T1360" s="12">
        <f t="shared" si="152"/>
        <v>40719.570868055554</v>
      </c>
      <c r="U1360" s="14">
        <f t="shared" si="153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1.1575757575757575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2">
        <f t="shared" si="151"/>
        <v>40668.814699074072</v>
      </c>
      <c r="T1361" s="12">
        <f t="shared" si="152"/>
        <v>40730.814699074072</v>
      </c>
      <c r="U1361" s="14">
        <f t="shared" si="153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1.732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2">
        <f t="shared" si="151"/>
        <v>41095.900694444441</v>
      </c>
      <c r="T1362" s="12">
        <f t="shared" si="152"/>
        <v>41123.900694444441</v>
      </c>
      <c r="U1362" s="14">
        <f t="shared" si="153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1.2598333333333334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2">
        <f t="shared" si="151"/>
        <v>41781.717268518521</v>
      </c>
      <c r="T1363" s="12">
        <f t="shared" si="152"/>
        <v>41811.717268518521</v>
      </c>
      <c r="U1363" s="14">
        <f t="shared" si="153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1.091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2">
        <f t="shared" si="151"/>
        <v>41464.934386574074</v>
      </c>
      <c r="T1364" s="12">
        <f t="shared" si="152"/>
        <v>41524.934386574074</v>
      </c>
      <c r="U1364" s="14">
        <f t="shared" si="153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2">
        <f t="shared" si="151"/>
        <v>42396.8440625</v>
      </c>
      <c r="T1365" s="12">
        <f t="shared" si="152"/>
        <v>42415.332638888889</v>
      </c>
      <c r="U1365" s="14">
        <f t="shared" si="153"/>
        <v>18.48857638888876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1.1864285714285714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2">
        <f t="shared" si="151"/>
        <v>41951.695671296293</v>
      </c>
      <c r="T1366" s="12">
        <f t="shared" si="152"/>
        <v>42011.6956712963</v>
      </c>
      <c r="U1366" s="14">
        <f t="shared" si="153"/>
        <v>60.000000000007276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1.0026666666666666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2">
        <f t="shared" si="151"/>
        <v>42049.733240740738</v>
      </c>
      <c r="T1367" s="12">
        <f t="shared" si="152"/>
        <v>42079.691574074073</v>
      </c>
      <c r="U1367" s="14">
        <f t="shared" si="153"/>
        <v>29.958333333335759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1.2648920000000001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2">
        <f t="shared" si="151"/>
        <v>41924.996099537035</v>
      </c>
      <c r="T1368" s="12">
        <f t="shared" si="152"/>
        <v>41970.037766203706</v>
      </c>
      <c r="U1368" s="14">
        <f t="shared" si="153"/>
        <v>45.041666666671517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1.1426000000000001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2">
        <f t="shared" si="151"/>
        <v>42292.002893518518</v>
      </c>
      <c r="T1369" s="12">
        <f t="shared" si="152"/>
        <v>42322.044560185182</v>
      </c>
      <c r="U1369" s="14">
        <f t="shared" si="153"/>
        <v>30.041666666664241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1.107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2">
        <f t="shared" si="151"/>
        <v>42146.190902777773</v>
      </c>
      <c r="T1370" s="12">
        <f t="shared" si="152"/>
        <v>42170.190902777773</v>
      </c>
      <c r="U1370" s="14">
        <f t="shared" si="153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1.0534805315203954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2">
        <f t="shared" si="151"/>
        <v>41710.594282407408</v>
      </c>
      <c r="T1371" s="12">
        <f t="shared" si="152"/>
        <v>41740.594282407408</v>
      </c>
      <c r="U1371" s="14">
        <f t="shared" si="153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1.0366666666666666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12">
        <f t="shared" si="151"/>
        <v>41548.00335648148</v>
      </c>
      <c r="T1372" s="12">
        <f t="shared" si="152"/>
        <v>41563.00335648148</v>
      </c>
      <c r="U1372" s="14">
        <f t="shared" si="153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1.0708672667523933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2">
        <f t="shared" si="151"/>
        <v>42101.758587962962</v>
      </c>
      <c r="T1373" s="12">
        <f t="shared" si="152"/>
        <v>42131.758587962962</v>
      </c>
      <c r="U1373" s="14">
        <f t="shared" si="153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1.24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12">
        <f t="shared" si="151"/>
        <v>41072.739953703705</v>
      </c>
      <c r="T1374" s="12">
        <f t="shared" si="152"/>
        <v>41102.739953703705</v>
      </c>
      <c r="U1374" s="14">
        <f t="shared" si="153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1.0501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2">
        <f t="shared" si="151"/>
        <v>42704.95177083333</v>
      </c>
      <c r="T1375" s="12">
        <f t="shared" si="152"/>
        <v>42734.95177083333</v>
      </c>
      <c r="U1375" s="14">
        <f t="shared" si="153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1.8946666666666667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2">
        <f t="shared" si="151"/>
        <v>42424.161898148144</v>
      </c>
      <c r="T1376" s="12">
        <f t="shared" si="152"/>
        <v>42454.12023148148</v>
      </c>
      <c r="U1376" s="14">
        <f t="shared" si="153"/>
        <v>29.958333333335759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1.7132499999999999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2">
        <f t="shared" si="151"/>
        <v>42720.066192129627</v>
      </c>
      <c r="T1377" s="12">
        <f t="shared" si="152"/>
        <v>42750.066192129627</v>
      </c>
      <c r="U1377" s="14">
        <f t="shared" si="153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2.5248648648648651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2">
        <f t="shared" si="151"/>
        <v>42677.669050925921</v>
      </c>
      <c r="T1378" s="12">
        <f t="shared" si="152"/>
        <v>42707.710717592592</v>
      </c>
      <c r="U1378" s="14">
        <f t="shared" si="153"/>
        <v>30.041666666671517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1.1615384615384616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2">
        <f t="shared" si="151"/>
        <v>42747.219560185185</v>
      </c>
      <c r="T1379" s="12">
        <f t="shared" si="152"/>
        <v>42769.174305555556</v>
      </c>
      <c r="U1379" s="14">
        <f t="shared" si="153"/>
        <v>21.954745370370802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2.0335000000000001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2">
        <f t="shared" si="151"/>
        <v>42568.759374999994</v>
      </c>
      <c r="T1380" s="12">
        <f t="shared" si="152"/>
        <v>42583.759374999994</v>
      </c>
      <c r="U1380" s="14">
        <f t="shared" si="153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1.1160000000000001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2">
        <f t="shared" si="151"/>
        <v>42130.491620370376</v>
      </c>
      <c r="T1381" s="12">
        <f t="shared" si="152"/>
        <v>42160.491620370376</v>
      </c>
      <c r="U1381" s="14">
        <f t="shared" si="153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4.24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12">
        <f t="shared" si="151"/>
        <v>42141.762800925921</v>
      </c>
      <c r="T1382" s="12">
        <f t="shared" si="152"/>
        <v>42164.083333333328</v>
      </c>
      <c r="U1382" s="14">
        <f t="shared" si="153"/>
        <v>22.320532407407882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1.071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2">
        <f t="shared" si="151"/>
        <v>42703.214409722219</v>
      </c>
      <c r="T1383" s="12">
        <f t="shared" si="152"/>
        <v>42733.214409722219</v>
      </c>
      <c r="U1383" s="14">
        <f t="shared" si="153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1.043625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2">
        <f t="shared" si="151"/>
        <v>41370.800185185188</v>
      </c>
      <c r="T1384" s="12">
        <f t="shared" si="152"/>
        <v>41400.800185185188</v>
      </c>
      <c r="U1384" s="14">
        <f t="shared" si="153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2.124090909090909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2">
        <f t="shared" si="151"/>
        <v>42707.074976851851</v>
      </c>
      <c r="T1385" s="12">
        <f t="shared" si="152"/>
        <v>42727.074976851851</v>
      </c>
      <c r="U1385" s="14">
        <f t="shared" si="153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1.2408571428571429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2">
        <f t="shared" si="151"/>
        <v>42160.735208333332</v>
      </c>
      <c r="T1386" s="12">
        <f t="shared" si="152"/>
        <v>42190.735208333332</v>
      </c>
      <c r="U1386" s="14">
        <f t="shared" si="153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1.10406125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2">
        <f t="shared" si="151"/>
        <v>42433.688900462963</v>
      </c>
      <c r="T1387" s="12">
        <f t="shared" si="152"/>
        <v>42489.507638888885</v>
      </c>
      <c r="U1387" s="14">
        <f t="shared" si="153"/>
        <v>55.818738425921765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2.1875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12">
        <f t="shared" si="151"/>
        <v>42184.646863425922</v>
      </c>
      <c r="T1388" s="12">
        <f t="shared" si="152"/>
        <v>42214.646863425922</v>
      </c>
      <c r="U1388" s="14">
        <f t="shared" si="153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1.36625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2">
        <f t="shared" si="151"/>
        <v>42126.92123842593</v>
      </c>
      <c r="T1389" s="12">
        <f t="shared" si="152"/>
        <v>42158.1875</v>
      </c>
      <c r="U1389" s="14">
        <f t="shared" si="153"/>
        <v>31.266261574070086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1.348074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2">
        <f t="shared" si="151"/>
        <v>42634.614780092597</v>
      </c>
      <c r="T1390" s="12">
        <f t="shared" si="152"/>
        <v>42660.676388888889</v>
      </c>
      <c r="U1390" s="14">
        <f t="shared" si="153"/>
        <v>26.061608796291694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1.454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2">
        <f t="shared" si="151"/>
        <v>42565.480983796297</v>
      </c>
      <c r="T1391" s="12">
        <f t="shared" si="152"/>
        <v>42595.480983796297</v>
      </c>
      <c r="U1391" s="14">
        <f t="shared" si="153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1.0910714285714285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2">
        <f t="shared" si="151"/>
        <v>42087.803310185183</v>
      </c>
      <c r="T1392" s="12">
        <f t="shared" si="152"/>
        <v>42121.716666666667</v>
      </c>
      <c r="U1392" s="14">
        <f t="shared" si="153"/>
        <v>33.913356481483788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1.1020000000000001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2">
        <f t="shared" si="151"/>
        <v>42193.650671296295</v>
      </c>
      <c r="T1393" s="12">
        <f t="shared" si="152"/>
        <v>42238.207638888889</v>
      </c>
      <c r="U1393" s="14">
        <f t="shared" si="153"/>
        <v>44.556967592594447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1.1364000000000001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2">
        <f t="shared" si="151"/>
        <v>42401.154930555553</v>
      </c>
      <c r="T1394" s="12">
        <f t="shared" si="152"/>
        <v>42432.154930555553</v>
      </c>
      <c r="U1394" s="14">
        <f t="shared" si="153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1.0235000000000001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2">
        <f t="shared" si="151"/>
        <v>42553.681979166664</v>
      </c>
      <c r="T1395" s="12">
        <f t="shared" si="152"/>
        <v>42583.681979166664</v>
      </c>
      <c r="U1395" s="14">
        <f t="shared" si="153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1.2213333333333334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2">
        <f t="shared" si="151"/>
        <v>42752.144976851851</v>
      </c>
      <c r="T1396" s="12">
        <f t="shared" si="152"/>
        <v>42795.125</v>
      </c>
      <c r="U1396" s="14">
        <f t="shared" si="153"/>
        <v>42.980023148149485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1.1188571428571428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2">
        <f t="shared" si="151"/>
        <v>42719.90834490741</v>
      </c>
      <c r="T1397" s="12">
        <f t="shared" si="152"/>
        <v>42749.90834490741</v>
      </c>
      <c r="U1397" s="14">
        <f t="shared" si="153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1.073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2">
        <f t="shared" si="151"/>
        <v>42018.99863425926</v>
      </c>
      <c r="T1398" s="12">
        <f t="shared" si="152"/>
        <v>42048.99863425926</v>
      </c>
      <c r="U1398" s="14">
        <f t="shared" si="153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1.1385000000000001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2">
        <f t="shared" si="151"/>
        <v>42640.917939814812</v>
      </c>
      <c r="T1399" s="12">
        <f t="shared" si="152"/>
        <v>42670.888194444444</v>
      </c>
      <c r="U1399" s="14">
        <f t="shared" si="153"/>
        <v>29.970254629632109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1.0968181818181819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2">
        <f t="shared" si="151"/>
        <v>42526.874236111107</v>
      </c>
      <c r="T1400" s="12">
        <f t="shared" si="152"/>
        <v>42556.874236111107</v>
      </c>
      <c r="U1400" s="14">
        <f t="shared" si="153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1.2614444444444444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2">
        <f t="shared" si="151"/>
        <v>41889.004317129627</v>
      </c>
      <c r="T1401" s="12">
        <f t="shared" si="152"/>
        <v>41919.004317129627</v>
      </c>
      <c r="U1401" s="14">
        <f t="shared" si="153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1.6742857142857144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2">
        <f t="shared" si="151"/>
        <v>42498.341122685189</v>
      </c>
      <c r="T1402" s="12">
        <f t="shared" si="152"/>
        <v>42533.229166666672</v>
      </c>
      <c r="U1402" s="14">
        <f t="shared" si="153"/>
        <v>34.888043981482042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4.9652000000000003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2">
        <f t="shared" si="151"/>
        <v>41399.99622685185</v>
      </c>
      <c r="T1403" s="12">
        <f t="shared" si="152"/>
        <v>41420.99622685185</v>
      </c>
      <c r="U1403" s="14">
        <f t="shared" si="153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1.0915999999999999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2">
        <f t="shared" si="151"/>
        <v>42065.053368055553</v>
      </c>
      <c r="T1404" s="12">
        <f t="shared" si="152"/>
        <v>42125.011701388896</v>
      </c>
      <c r="U1404" s="14">
        <f t="shared" si="153"/>
        <v>59.958333333343035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1.0257499999999999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2">
        <f t="shared" si="151"/>
        <v>41451.062905092593</v>
      </c>
      <c r="T1405" s="12">
        <f t="shared" si="152"/>
        <v>41481.062905092593</v>
      </c>
      <c r="U1405" s="14">
        <f t="shared" si="153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1.6620689655172414E-2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2">
        <f t="shared" si="151"/>
        <v>42032.510243055556</v>
      </c>
      <c r="T1406" s="12">
        <f t="shared" si="152"/>
        <v>42057.510243055556</v>
      </c>
      <c r="U1406" s="14">
        <f t="shared" si="153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4.1999999999999997E-3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2">
        <f t="shared" si="151"/>
        <v>41941.680567129632</v>
      </c>
      <c r="T1407" s="12">
        <f t="shared" si="152"/>
        <v>41971.722233796296</v>
      </c>
      <c r="U1407" s="14">
        <f t="shared" si="153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1.25E-3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2">
        <f t="shared" si="151"/>
        <v>42297.432951388888</v>
      </c>
      <c r="T1408" s="12">
        <f t="shared" si="152"/>
        <v>42350.416666666672</v>
      </c>
      <c r="U1408" s="14">
        <f t="shared" si="153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5.0000000000000001E-3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2">
        <f t="shared" si="151"/>
        <v>41838.536782407406</v>
      </c>
      <c r="T1409" s="12">
        <f t="shared" si="152"/>
        <v>41863.536782407406</v>
      </c>
      <c r="U1409" s="14">
        <f t="shared" si="153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7.1999999999999995E-2</v>
      </c>
      <c r="P1410" s="7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2">
        <f t="shared" si="151"/>
        <v>42291.872175925921</v>
      </c>
      <c r="T1410" s="12">
        <f t="shared" si="152"/>
        <v>42321.913842592592</v>
      </c>
      <c r="U1410" s="14">
        <f t="shared" si="153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E1411/D1411</f>
        <v>0</v>
      </c>
      <c r="P1411" s="7" t="e">
        <f t="shared" ref="P1411:P1474" si="155">E1411/L1411</f>
        <v>#DIV/0!</v>
      </c>
      <c r="Q1411" t="str">
        <f t="shared" ref="Q1411:Q1474" si="156">LEFT(N1411,(FIND("/",N1411,1)-1))</f>
        <v>publishing</v>
      </c>
      <c r="R1411" t="str">
        <f t="shared" ref="R1411:R1474" si="157">RIGHT(N1411,LEN(N1411)-FIND("/",N1411))</f>
        <v>translations</v>
      </c>
      <c r="S1411" s="12">
        <f t="shared" ref="S1411:S1474" si="158">(((J1411/60)/60)/24)+DATE(1970,1,1)</f>
        <v>41945.133506944447</v>
      </c>
      <c r="T1411" s="12">
        <f t="shared" ref="T1411:T1474" si="159">(((I1411/60)/60)/24)+DATE(1970,1,1)</f>
        <v>42005.175173611111</v>
      </c>
      <c r="U1411" s="14">
        <f t="shared" ref="U1411:U1474" si="160"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1.6666666666666666E-4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2">
        <f t="shared" si="158"/>
        <v>42479.318518518514</v>
      </c>
      <c r="T1412" s="12">
        <f t="shared" si="159"/>
        <v>42524.318518518514</v>
      </c>
      <c r="U1412" s="14">
        <f t="shared" si="160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2.3333333333333335E-3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2">
        <f t="shared" si="158"/>
        <v>42013.059027777781</v>
      </c>
      <c r="T1413" s="12">
        <f t="shared" si="159"/>
        <v>42041.059027777781</v>
      </c>
      <c r="U1413" s="14">
        <f t="shared" si="160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4.5714285714285714E-2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2">
        <f t="shared" si="158"/>
        <v>41947.063645833332</v>
      </c>
      <c r="T1414" s="12">
        <f t="shared" si="159"/>
        <v>41977.063645833332</v>
      </c>
      <c r="U1414" s="14">
        <f t="shared" si="160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0.05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2">
        <f t="shared" si="158"/>
        <v>42360.437152777777</v>
      </c>
      <c r="T1415" s="12">
        <f t="shared" si="159"/>
        <v>42420.437152777777</v>
      </c>
      <c r="U1415" s="14">
        <f t="shared" si="160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2E-3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2">
        <f t="shared" si="158"/>
        <v>42708.25309027778</v>
      </c>
      <c r="T1416" s="12">
        <f t="shared" si="159"/>
        <v>42738.25309027778</v>
      </c>
      <c r="U1416" s="14">
        <f t="shared" si="160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0.18181818181818182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2">
        <f t="shared" si="158"/>
        <v>42192.675821759258</v>
      </c>
      <c r="T1417" s="12">
        <f t="shared" si="159"/>
        <v>42232.675821759258</v>
      </c>
      <c r="U1417" s="14">
        <f t="shared" si="160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7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2">
        <f t="shared" si="158"/>
        <v>42299.926145833335</v>
      </c>
      <c r="T1418" s="12">
        <f t="shared" si="159"/>
        <v>42329.967812499999</v>
      </c>
      <c r="U1418" s="14">
        <f t="shared" si="160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1.2222222222222223E-2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2">
        <f t="shared" si="158"/>
        <v>42232.15016203704</v>
      </c>
      <c r="T1419" s="12">
        <f t="shared" si="159"/>
        <v>42262.465972222228</v>
      </c>
      <c r="U1419" s="14">
        <f t="shared" si="160"/>
        <v>30.315810185187729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2E-3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2">
        <f t="shared" si="158"/>
        <v>42395.456412037034</v>
      </c>
      <c r="T1420" s="12">
        <f t="shared" si="159"/>
        <v>42425.456412037034</v>
      </c>
      <c r="U1420" s="14">
        <f t="shared" si="160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7.0634920634920634E-2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2">
        <f t="shared" si="158"/>
        <v>42622.456238425926</v>
      </c>
      <c r="T1421" s="12">
        <f t="shared" si="159"/>
        <v>42652.456238425926</v>
      </c>
      <c r="U1421" s="14">
        <f t="shared" si="160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2.7272727272727271E-2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2">
        <f t="shared" si="158"/>
        <v>42524.667662037042</v>
      </c>
      <c r="T1422" s="12">
        <f t="shared" si="159"/>
        <v>42549.667662037042</v>
      </c>
      <c r="U1422" s="14">
        <f t="shared" si="160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1E-3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2">
        <f t="shared" si="158"/>
        <v>42013.915613425925</v>
      </c>
      <c r="T1423" s="12">
        <f t="shared" si="159"/>
        <v>42043.915613425925</v>
      </c>
      <c r="U1423" s="14">
        <f t="shared" si="160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1.0399999999999999E-3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2">
        <f t="shared" si="158"/>
        <v>42604.239629629628</v>
      </c>
      <c r="T1424" s="12">
        <f t="shared" si="159"/>
        <v>42634.239629629628</v>
      </c>
      <c r="U1424" s="14">
        <f t="shared" si="160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3.3333333333333335E-3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2">
        <f t="shared" si="158"/>
        <v>42340.360312500001</v>
      </c>
      <c r="T1425" s="12">
        <f t="shared" si="159"/>
        <v>42370.360312500001</v>
      </c>
      <c r="U1425" s="14">
        <f t="shared" si="160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0.2036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2">
        <f t="shared" si="158"/>
        <v>42676.717615740738</v>
      </c>
      <c r="T1426" s="12">
        <f t="shared" si="159"/>
        <v>42689.759282407409</v>
      </c>
      <c r="U1426" s="14">
        <f t="shared" si="160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2">
        <f t="shared" si="158"/>
        <v>42093.131469907406</v>
      </c>
      <c r="T1427" s="12">
        <f t="shared" si="159"/>
        <v>42123.131469907406</v>
      </c>
      <c r="U1427" s="14">
        <f t="shared" si="160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7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2">
        <f t="shared" si="158"/>
        <v>42180.390277777777</v>
      </c>
      <c r="T1428" s="12">
        <f t="shared" si="159"/>
        <v>42240.390277777777</v>
      </c>
      <c r="U1428" s="14">
        <f t="shared" si="160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8.3799999999999999E-2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2">
        <f t="shared" si="158"/>
        <v>42601.851678240739</v>
      </c>
      <c r="T1429" s="12">
        <f t="shared" si="159"/>
        <v>42631.851678240739</v>
      </c>
      <c r="U1429" s="14">
        <f t="shared" si="160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4.4999999999999998E-2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2">
        <f t="shared" si="158"/>
        <v>42432.379826388889</v>
      </c>
      <c r="T1430" s="12">
        <f t="shared" si="159"/>
        <v>42462.338159722218</v>
      </c>
      <c r="U1430" s="14">
        <f t="shared" si="160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7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2">
        <f t="shared" si="158"/>
        <v>42074.060671296291</v>
      </c>
      <c r="T1431" s="12">
        <f t="shared" si="159"/>
        <v>42104.060671296291</v>
      </c>
      <c r="U1431" s="14">
        <f t="shared" si="160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8.0600000000000005E-2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2">
        <f t="shared" si="158"/>
        <v>41961.813518518517</v>
      </c>
      <c r="T1432" s="12">
        <f t="shared" si="159"/>
        <v>41992.813518518517</v>
      </c>
      <c r="U1432" s="14">
        <f t="shared" si="160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0.31947058823529412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2">
        <f t="shared" si="158"/>
        <v>42304.210833333331</v>
      </c>
      <c r="T1433" s="12">
        <f t="shared" si="159"/>
        <v>42334.252500000002</v>
      </c>
      <c r="U1433" s="14">
        <f t="shared" si="160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7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2">
        <f t="shared" si="158"/>
        <v>42175.780416666668</v>
      </c>
      <c r="T1434" s="12">
        <f t="shared" si="159"/>
        <v>42205.780416666668</v>
      </c>
      <c r="U1434" s="14">
        <f t="shared" si="160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6.7083333333333328E-2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2">
        <f t="shared" si="158"/>
        <v>42673.625868055555</v>
      </c>
      <c r="T1435" s="12">
        <f t="shared" si="159"/>
        <v>42714.458333333328</v>
      </c>
      <c r="U1435" s="14">
        <f t="shared" si="160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9.987804878048781E-2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2">
        <f t="shared" si="158"/>
        <v>42142.767106481479</v>
      </c>
      <c r="T1436" s="12">
        <f t="shared" si="159"/>
        <v>42163.625</v>
      </c>
      <c r="U1436" s="14">
        <f t="shared" si="160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1E-3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2">
        <f t="shared" si="158"/>
        <v>42258.780324074076</v>
      </c>
      <c r="T1437" s="12">
        <f t="shared" si="159"/>
        <v>42288.780324074076</v>
      </c>
      <c r="U1437" s="14">
        <f t="shared" si="160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7.7000000000000002E-3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2">
        <f t="shared" si="158"/>
        <v>42391.35019675926</v>
      </c>
      <c r="T1438" s="12">
        <f t="shared" si="159"/>
        <v>42421.35019675926</v>
      </c>
      <c r="U1438" s="14">
        <f t="shared" si="160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0.26900000000000002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2">
        <f t="shared" si="158"/>
        <v>41796.531701388885</v>
      </c>
      <c r="T1439" s="12">
        <f t="shared" si="159"/>
        <v>41833.207638888889</v>
      </c>
      <c r="U1439" s="14">
        <f t="shared" si="160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0.03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2">
        <f t="shared" si="158"/>
        <v>42457.871516203704</v>
      </c>
      <c r="T1440" s="12">
        <f t="shared" si="159"/>
        <v>42487.579861111109</v>
      </c>
      <c r="U1440" s="14">
        <f t="shared" si="160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6.6055045871559637E-2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2">
        <f t="shared" si="158"/>
        <v>42040.829872685179</v>
      </c>
      <c r="T1441" s="12">
        <f t="shared" si="159"/>
        <v>42070.829872685179</v>
      </c>
      <c r="U1441" s="14">
        <f t="shared" si="160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7.6923076923076926E-5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2">
        <f t="shared" si="158"/>
        <v>42486.748414351852</v>
      </c>
      <c r="T1442" s="12">
        <f t="shared" si="159"/>
        <v>42516.748414351852</v>
      </c>
      <c r="U1442" s="14">
        <f t="shared" si="160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1.1222222222222222E-2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2">
        <f t="shared" si="158"/>
        <v>42198.765844907408</v>
      </c>
      <c r="T1443" s="12">
        <f t="shared" si="159"/>
        <v>42258.765844907408</v>
      </c>
      <c r="U1443" s="14">
        <f t="shared" si="160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7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2">
        <f t="shared" si="158"/>
        <v>42485.64534722222</v>
      </c>
      <c r="T1444" s="12">
        <f t="shared" si="159"/>
        <v>42515.64534722222</v>
      </c>
      <c r="U1444" s="14">
        <f t="shared" si="160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7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2">
        <f t="shared" si="158"/>
        <v>42707.926030092596</v>
      </c>
      <c r="T1445" s="12">
        <f t="shared" si="159"/>
        <v>42737.926030092596</v>
      </c>
      <c r="U1445" s="14">
        <f t="shared" si="160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7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2">
        <f t="shared" si="158"/>
        <v>42199.873402777783</v>
      </c>
      <c r="T1446" s="12">
        <f t="shared" si="159"/>
        <v>42259.873402777783</v>
      </c>
      <c r="U1446" s="14">
        <f t="shared" si="160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2">
        <f t="shared" si="158"/>
        <v>42139.542303240742</v>
      </c>
      <c r="T1447" s="12">
        <f t="shared" si="159"/>
        <v>42169.542303240742</v>
      </c>
      <c r="U1447" s="14">
        <f t="shared" si="160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7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2">
        <f t="shared" si="158"/>
        <v>42461.447662037041</v>
      </c>
      <c r="T1448" s="12">
        <f t="shared" si="159"/>
        <v>42481.447662037041</v>
      </c>
      <c r="U1448" s="14">
        <f t="shared" si="160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1.4999999999999999E-4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2">
        <f t="shared" si="158"/>
        <v>42529.730717592596</v>
      </c>
      <c r="T1449" s="12">
        <f t="shared" si="159"/>
        <v>42559.730717592596</v>
      </c>
      <c r="U1449" s="14">
        <f t="shared" si="160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7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2">
        <f t="shared" si="158"/>
        <v>42115.936550925922</v>
      </c>
      <c r="T1450" s="12">
        <f t="shared" si="159"/>
        <v>42146.225694444445</v>
      </c>
      <c r="U1450" s="14">
        <f t="shared" si="160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7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2">
        <f t="shared" si="158"/>
        <v>42086.811400462961</v>
      </c>
      <c r="T1451" s="12">
        <f t="shared" si="159"/>
        <v>42134.811400462961</v>
      </c>
      <c r="U1451" s="14">
        <f t="shared" si="160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1.0000000000000001E-5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2">
        <f t="shared" si="158"/>
        <v>42390.171261574069</v>
      </c>
      <c r="T1452" s="12">
        <f t="shared" si="159"/>
        <v>42420.171261574069</v>
      </c>
      <c r="U1452" s="14">
        <f t="shared" si="160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1.0554089709762533E-4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2">
        <f t="shared" si="158"/>
        <v>41931.959016203706</v>
      </c>
      <c r="T1453" s="12">
        <f t="shared" si="159"/>
        <v>41962.00068287037</v>
      </c>
      <c r="U1453" s="14">
        <f t="shared" si="160"/>
        <v>30.041666666664241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7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2">
        <f t="shared" si="158"/>
        <v>41818.703275462962</v>
      </c>
      <c r="T1454" s="12">
        <f t="shared" si="159"/>
        <v>41848.703275462962</v>
      </c>
      <c r="U1454" s="14">
        <f t="shared" si="160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7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2">
        <f t="shared" si="158"/>
        <v>42795.696145833332</v>
      </c>
      <c r="T1455" s="12">
        <f t="shared" si="159"/>
        <v>42840.654479166667</v>
      </c>
      <c r="U1455" s="14">
        <f t="shared" si="160"/>
        <v>44.958333333335759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8.5714285714285719E-3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2">
        <f t="shared" si="158"/>
        <v>42463.866666666669</v>
      </c>
      <c r="T1456" s="12">
        <f t="shared" si="159"/>
        <v>42484.915972222225</v>
      </c>
      <c r="U1456" s="14">
        <f t="shared" si="160"/>
        <v>21.049305555556202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0.105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2">
        <f t="shared" si="158"/>
        <v>41832.672685185185</v>
      </c>
      <c r="T1457" s="12">
        <f t="shared" si="159"/>
        <v>41887.568749999999</v>
      </c>
      <c r="U1457" s="14">
        <f t="shared" si="160"/>
        <v>54.896064814813144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2.9000000000000001E-2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2">
        <f t="shared" si="158"/>
        <v>42708.668576388889</v>
      </c>
      <c r="T1458" s="12">
        <f t="shared" si="159"/>
        <v>42738.668576388889</v>
      </c>
      <c r="U1458" s="14">
        <f t="shared" si="160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7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2">
        <f t="shared" si="158"/>
        <v>42289.89634259259</v>
      </c>
      <c r="T1459" s="12">
        <f t="shared" si="159"/>
        <v>42319.938009259262</v>
      </c>
      <c r="U1459" s="14">
        <f t="shared" si="160"/>
        <v>30.041666666671517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7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2">
        <f t="shared" si="158"/>
        <v>41831.705555555556</v>
      </c>
      <c r="T1460" s="12">
        <f t="shared" si="159"/>
        <v>41862.166666666664</v>
      </c>
      <c r="U1460" s="14">
        <f t="shared" si="160"/>
        <v>30.461111111108039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7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2">
        <f t="shared" si="158"/>
        <v>42312.204814814817</v>
      </c>
      <c r="T1461" s="12">
        <f t="shared" si="159"/>
        <v>42340.725694444445</v>
      </c>
      <c r="U1461" s="14">
        <f t="shared" si="160"/>
        <v>28.520879629628325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7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2">
        <f t="shared" si="158"/>
        <v>41915.896967592591</v>
      </c>
      <c r="T1462" s="12">
        <f t="shared" si="159"/>
        <v>41973.989583333328</v>
      </c>
      <c r="U1462" s="14">
        <f t="shared" si="160"/>
        <v>58.092615740737529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1.012446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2">
        <f t="shared" si="158"/>
        <v>41899.645300925928</v>
      </c>
      <c r="T1463" s="12">
        <f t="shared" si="159"/>
        <v>41933</v>
      </c>
      <c r="U1463" s="14">
        <f t="shared" si="160"/>
        <v>33.354699074072414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1.085175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2">
        <f t="shared" si="158"/>
        <v>41344.662858796299</v>
      </c>
      <c r="T1464" s="12">
        <f t="shared" si="159"/>
        <v>41374.662858796299</v>
      </c>
      <c r="U1464" s="14">
        <f t="shared" si="160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1.4766666666666666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2">
        <f t="shared" si="158"/>
        <v>41326.911319444444</v>
      </c>
      <c r="T1465" s="12">
        <f t="shared" si="159"/>
        <v>41371.869652777779</v>
      </c>
      <c r="U1465" s="14">
        <f t="shared" si="160"/>
        <v>44.958333333335759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1.6319999999999999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2">
        <f t="shared" si="158"/>
        <v>41291.661550925928</v>
      </c>
      <c r="T1466" s="12">
        <f t="shared" si="159"/>
        <v>41321.661550925928</v>
      </c>
      <c r="U1466" s="14">
        <f t="shared" si="160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4.5641449999999999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2">
        <f t="shared" si="158"/>
        <v>40959.734398148146</v>
      </c>
      <c r="T1467" s="12">
        <f t="shared" si="159"/>
        <v>40990.125</v>
      </c>
      <c r="U1467" s="14">
        <f t="shared" si="160"/>
        <v>30.390601851853717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1.0787731249999999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2">
        <f t="shared" si="158"/>
        <v>42340.172060185185</v>
      </c>
      <c r="T1468" s="12">
        <f t="shared" si="159"/>
        <v>42381.208333333328</v>
      </c>
      <c r="U1468" s="14">
        <f t="shared" si="160"/>
        <v>41.036273148143664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1.1508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2">
        <f t="shared" si="158"/>
        <v>40933.80190972222</v>
      </c>
      <c r="T1469" s="12">
        <f t="shared" si="159"/>
        <v>40993.760243055556</v>
      </c>
      <c r="U1469" s="14">
        <f t="shared" si="160"/>
        <v>59.958333333335759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1.0236842105263158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2">
        <f t="shared" si="158"/>
        <v>40646.014456018522</v>
      </c>
      <c r="T1470" s="12">
        <f t="shared" si="159"/>
        <v>40706.014456018522</v>
      </c>
      <c r="U1470" s="14">
        <f t="shared" si="160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1.0842485875706214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2">
        <f t="shared" si="158"/>
        <v>41290.598483796297</v>
      </c>
      <c r="T1471" s="12">
        <f t="shared" si="159"/>
        <v>41320.598483796297</v>
      </c>
      <c r="U1471" s="14">
        <f t="shared" si="160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1.2513333333333334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2">
        <f t="shared" si="158"/>
        <v>41250.827118055553</v>
      </c>
      <c r="T1472" s="12">
        <f t="shared" si="159"/>
        <v>41271.827118055553</v>
      </c>
      <c r="U1472" s="14">
        <f t="shared" si="160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1.03840625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2">
        <f t="shared" si="158"/>
        <v>42073.957569444443</v>
      </c>
      <c r="T1473" s="12">
        <f t="shared" si="159"/>
        <v>42103.957569444443</v>
      </c>
      <c r="U1473" s="14">
        <f t="shared" si="160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1.3870400000000001</v>
      </c>
      <c r="P1474" s="7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2">
        <f t="shared" si="158"/>
        <v>41533.542858796296</v>
      </c>
      <c r="T1474" s="12">
        <f t="shared" si="159"/>
        <v>41563.542858796296</v>
      </c>
      <c r="U1474" s="14">
        <f t="shared" si="160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E1475/D1475</f>
        <v>1.20516</v>
      </c>
      <c r="P1475" s="7">
        <f t="shared" ref="P1475:P1538" si="162">E1475/L1475</f>
        <v>38.462553191489363</v>
      </c>
      <c r="Q1475" t="str">
        <f t="shared" ref="Q1475:Q1538" si="163">LEFT(N1475,(FIND("/",N1475,1)-1))</f>
        <v>publishing</v>
      </c>
      <c r="R1475" t="str">
        <f t="shared" ref="R1475:R1538" si="164">RIGHT(N1475,LEN(N1475)-FIND("/",N1475))</f>
        <v>radio &amp; podcasts</v>
      </c>
      <c r="S1475" s="12">
        <f t="shared" ref="S1475:S1538" si="165">(((J1475/60)/60)/24)+DATE(1970,1,1)</f>
        <v>40939.979618055557</v>
      </c>
      <c r="T1475" s="12">
        <f t="shared" ref="T1475:T1538" si="166">(((I1475/60)/60)/24)+DATE(1970,1,1)</f>
        <v>40969.979618055557</v>
      </c>
      <c r="U1475" s="14">
        <f t="shared" ref="U1475:U1538" si="167">T1475-S1475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1.1226666666666667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2">
        <f t="shared" si="165"/>
        <v>41500.727916666663</v>
      </c>
      <c r="T1476" s="12">
        <f t="shared" si="166"/>
        <v>41530.727916666663</v>
      </c>
      <c r="U1476" s="14">
        <f t="shared" si="167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1.8866966666666667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2">
        <f t="shared" si="165"/>
        <v>41960.722951388889</v>
      </c>
      <c r="T1477" s="12">
        <f t="shared" si="166"/>
        <v>41993.207638888889</v>
      </c>
      <c r="U1477" s="14">
        <f t="shared" si="167"/>
        <v>32.484687500000291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6.6155466666666669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2">
        <f t="shared" si="165"/>
        <v>40766.041921296295</v>
      </c>
      <c r="T1478" s="12">
        <f t="shared" si="166"/>
        <v>40796.041921296295</v>
      </c>
      <c r="U1478" s="14">
        <f t="shared" si="167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1.1131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2">
        <f t="shared" si="165"/>
        <v>40840.615787037037</v>
      </c>
      <c r="T1479" s="12">
        <f t="shared" si="166"/>
        <v>40900.125</v>
      </c>
      <c r="U1479" s="14">
        <f t="shared" si="167"/>
        <v>59.50921296296292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11.8161422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2">
        <f t="shared" si="165"/>
        <v>41394.871678240743</v>
      </c>
      <c r="T1480" s="12">
        <f t="shared" si="166"/>
        <v>41408.871678240743</v>
      </c>
      <c r="U1480" s="14">
        <f t="shared" si="167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1.37375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2">
        <f t="shared" si="165"/>
        <v>41754.745243055557</v>
      </c>
      <c r="T1481" s="12">
        <f t="shared" si="166"/>
        <v>41769.165972222225</v>
      </c>
      <c r="U1481" s="14">
        <f t="shared" si="167"/>
        <v>14.420729166668025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1.170404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2">
        <f t="shared" si="165"/>
        <v>41464.934016203704</v>
      </c>
      <c r="T1482" s="12">
        <f t="shared" si="166"/>
        <v>41481.708333333336</v>
      </c>
      <c r="U1482" s="14">
        <f t="shared" si="167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2.1000000000000001E-2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2">
        <f t="shared" si="165"/>
        <v>41550.922974537039</v>
      </c>
      <c r="T1483" s="12">
        <f t="shared" si="166"/>
        <v>41580.922974537039</v>
      </c>
      <c r="U1483" s="14">
        <f t="shared" si="167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1E-3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2">
        <f t="shared" si="165"/>
        <v>41136.85805555556</v>
      </c>
      <c r="T1484" s="12">
        <f t="shared" si="166"/>
        <v>41159.32708333333</v>
      </c>
      <c r="U1484" s="14">
        <f t="shared" si="167"/>
        <v>22.469027777769952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7.1428571428571426E-3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2">
        <f t="shared" si="165"/>
        <v>42548.192997685182</v>
      </c>
      <c r="T1485" s="12">
        <f t="shared" si="166"/>
        <v>42573.192997685182</v>
      </c>
      <c r="U1485" s="14">
        <f t="shared" si="167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7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2">
        <f t="shared" si="165"/>
        <v>41053.200960648144</v>
      </c>
      <c r="T1486" s="12">
        <f t="shared" si="166"/>
        <v>41111.618750000001</v>
      </c>
      <c r="U1486" s="14">
        <f t="shared" si="167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2.2388059701492536E-2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2">
        <f t="shared" si="165"/>
        <v>42130.795983796299</v>
      </c>
      <c r="T1487" s="12">
        <f t="shared" si="166"/>
        <v>42175.795983796299</v>
      </c>
      <c r="U1487" s="14">
        <f t="shared" si="167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2.3999999999999998E-3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2">
        <f t="shared" si="165"/>
        <v>42032.168530092589</v>
      </c>
      <c r="T1488" s="12">
        <f t="shared" si="166"/>
        <v>42062.168530092589</v>
      </c>
      <c r="U1488" s="14">
        <f t="shared" si="167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7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2">
        <f t="shared" si="165"/>
        <v>42554.917488425926</v>
      </c>
      <c r="T1489" s="12">
        <f t="shared" si="166"/>
        <v>42584.917488425926</v>
      </c>
      <c r="U1489" s="14">
        <f t="shared" si="167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2.4E-2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2">
        <f t="shared" si="165"/>
        <v>41614.563194444447</v>
      </c>
      <c r="T1490" s="12">
        <f t="shared" si="166"/>
        <v>41644.563194444447</v>
      </c>
      <c r="U1490" s="14">
        <f t="shared" si="167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7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2">
        <f t="shared" si="165"/>
        <v>41198.611712962964</v>
      </c>
      <c r="T1491" s="12">
        <f t="shared" si="166"/>
        <v>41228.653379629628</v>
      </c>
      <c r="U1491" s="14">
        <f t="shared" si="167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0.30862068965517242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2">
        <f t="shared" si="165"/>
        <v>41520.561041666668</v>
      </c>
      <c r="T1492" s="12">
        <f t="shared" si="166"/>
        <v>41549.561041666668</v>
      </c>
      <c r="U1492" s="14">
        <f t="shared" si="167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8.3333333333333329E-2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2">
        <f t="shared" si="165"/>
        <v>41991.713460648149</v>
      </c>
      <c r="T1493" s="12">
        <f t="shared" si="166"/>
        <v>42050.651388888888</v>
      </c>
      <c r="U1493" s="14">
        <f t="shared" si="167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7.4999999999999997E-3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2">
        <f t="shared" si="165"/>
        <v>40682.884791666671</v>
      </c>
      <c r="T1494" s="12">
        <f t="shared" si="166"/>
        <v>40712.884791666671</v>
      </c>
      <c r="U1494" s="14">
        <f t="shared" si="167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7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2">
        <f t="shared" si="165"/>
        <v>41411.866608796299</v>
      </c>
      <c r="T1495" s="12">
        <f t="shared" si="166"/>
        <v>41441.866608796299</v>
      </c>
      <c r="U1495" s="14">
        <f t="shared" si="167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8.8999999999999996E-2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2">
        <f t="shared" si="165"/>
        <v>42067.722372685181</v>
      </c>
      <c r="T1496" s="12">
        <f t="shared" si="166"/>
        <v>42097.651388888888</v>
      </c>
      <c r="U1496" s="14">
        <f t="shared" si="167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2">
        <f t="shared" si="165"/>
        <v>40752.789710648147</v>
      </c>
      <c r="T1497" s="12">
        <f t="shared" si="166"/>
        <v>40782.789710648147</v>
      </c>
      <c r="U1497" s="14">
        <f t="shared" si="167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7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2">
        <f t="shared" si="165"/>
        <v>41838.475219907406</v>
      </c>
      <c r="T1498" s="12">
        <f t="shared" si="166"/>
        <v>41898.475219907406</v>
      </c>
      <c r="U1498" s="14">
        <f t="shared" si="167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6.666666666666667E-5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2">
        <f t="shared" si="165"/>
        <v>41444.64261574074</v>
      </c>
      <c r="T1499" s="12">
        <f t="shared" si="166"/>
        <v>41486.821527777778</v>
      </c>
      <c r="U1499" s="14">
        <f t="shared" si="167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1.9E-2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2">
        <f t="shared" si="165"/>
        <v>41840.983541666668</v>
      </c>
      <c r="T1500" s="12">
        <f t="shared" si="166"/>
        <v>41885.983541666668</v>
      </c>
      <c r="U1500" s="14">
        <f t="shared" si="167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2.5000000000000001E-3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2">
        <f t="shared" si="165"/>
        <v>42527.007326388892</v>
      </c>
      <c r="T1501" s="12">
        <f t="shared" si="166"/>
        <v>42587.007326388892</v>
      </c>
      <c r="U1501" s="14">
        <f t="shared" si="167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0.25035714285714283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2">
        <f t="shared" si="165"/>
        <v>41365.904594907406</v>
      </c>
      <c r="T1502" s="12">
        <f t="shared" si="166"/>
        <v>41395.904594907406</v>
      </c>
      <c r="U1502" s="14">
        <f t="shared" si="167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1.6633076923076924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2">
        <f t="shared" si="165"/>
        <v>42163.583599537036</v>
      </c>
      <c r="T1503" s="12">
        <f t="shared" si="166"/>
        <v>42193.583599537036</v>
      </c>
      <c r="U1503" s="14">
        <f t="shared" si="167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1.0144545454545455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2">
        <f t="shared" si="165"/>
        <v>42426.542592592596</v>
      </c>
      <c r="T1504" s="12">
        <f t="shared" si="166"/>
        <v>42454.916666666672</v>
      </c>
      <c r="U1504" s="14">
        <f t="shared" si="167"/>
        <v>28.374074074075907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1.0789146666666667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2">
        <f t="shared" si="165"/>
        <v>42606.347233796296</v>
      </c>
      <c r="T1505" s="12">
        <f t="shared" si="166"/>
        <v>42666.347233796296</v>
      </c>
      <c r="U1505" s="14">
        <f t="shared" si="167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2.7793846153846156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2">
        <f t="shared" si="165"/>
        <v>41772.657685185186</v>
      </c>
      <c r="T1506" s="12">
        <f t="shared" si="166"/>
        <v>41800.356249999997</v>
      </c>
      <c r="U1506" s="14">
        <f t="shared" si="167"/>
        <v>27.698564814811107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1.0358125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2">
        <f t="shared" si="165"/>
        <v>42414.44332175926</v>
      </c>
      <c r="T1507" s="12">
        <f t="shared" si="166"/>
        <v>42451.834027777775</v>
      </c>
      <c r="U1507" s="14">
        <f t="shared" si="167"/>
        <v>37.39070601851563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1.1140000000000001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2">
        <f t="shared" si="165"/>
        <v>41814.785925925928</v>
      </c>
      <c r="T1508" s="12">
        <f t="shared" si="166"/>
        <v>41844.785925925928</v>
      </c>
      <c r="U1508" s="14">
        <f t="shared" si="167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2.15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2">
        <f t="shared" si="165"/>
        <v>40254.450335648151</v>
      </c>
      <c r="T1509" s="12">
        <f t="shared" si="166"/>
        <v>40313.340277777781</v>
      </c>
      <c r="U1509" s="14">
        <f t="shared" si="167"/>
        <v>58.889942129630072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1.1076216216216217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2">
        <f t="shared" si="165"/>
        <v>41786.614363425928</v>
      </c>
      <c r="T1510" s="12">
        <f t="shared" si="166"/>
        <v>41817.614363425928</v>
      </c>
      <c r="U1510" s="14">
        <f t="shared" si="167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1.2364125714285714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2">
        <f t="shared" si="165"/>
        <v>42751.533391203702</v>
      </c>
      <c r="T1511" s="12">
        <f t="shared" si="166"/>
        <v>42780.957638888889</v>
      </c>
      <c r="U1511" s="14">
        <f t="shared" si="167"/>
        <v>29.424247685186856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1.0103500000000001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2">
        <f t="shared" si="165"/>
        <v>41809.385162037033</v>
      </c>
      <c r="T1512" s="12">
        <f t="shared" si="166"/>
        <v>41839.385162037033</v>
      </c>
      <c r="U1512" s="14">
        <f t="shared" si="167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1.1179285714285714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2">
        <f t="shared" si="165"/>
        <v>42296.583379629628</v>
      </c>
      <c r="T1513" s="12">
        <f t="shared" si="166"/>
        <v>42326.625046296293</v>
      </c>
      <c r="U1513" s="14">
        <f t="shared" si="167"/>
        <v>30.041666666664241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5.5877142857142861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2">
        <f t="shared" si="165"/>
        <v>42741.684479166666</v>
      </c>
      <c r="T1514" s="12">
        <f t="shared" si="166"/>
        <v>42771.684479166666</v>
      </c>
      <c r="U1514" s="14">
        <f t="shared" si="167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1.5001875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2">
        <f t="shared" si="165"/>
        <v>41806.637337962966</v>
      </c>
      <c r="T1515" s="12">
        <f t="shared" si="166"/>
        <v>41836.637337962966</v>
      </c>
      <c r="U1515" s="14">
        <f t="shared" si="167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1.0647599999999999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2">
        <f t="shared" si="165"/>
        <v>42234.597685185188</v>
      </c>
      <c r="T1516" s="12">
        <f t="shared" si="166"/>
        <v>42274.597685185188</v>
      </c>
      <c r="U1516" s="14">
        <f t="shared" si="167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1.57189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2">
        <f t="shared" si="165"/>
        <v>42415.253437499996</v>
      </c>
      <c r="T1517" s="12">
        <f t="shared" si="166"/>
        <v>42445.211770833332</v>
      </c>
      <c r="U1517" s="14">
        <f t="shared" si="167"/>
        <v>29.958333333335759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1.0865882352941176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2">
        <f t="shared" si="165"/>
        <v>42619.466342592597</v>
      </c>
      <c r="T1518" s="12">
        <f t="shared" si="166"/>
        <v>42649.583333333328</v>
      </c>
      <c r="U1518" s="14">
        <f t="shared" si="167"/>
        <v>30.116990740731126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1.6197999999999999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2">
        <f t="shared" si="165"/>
        <v>41948.56658564815</v>
      </c>
      <c r="T1519" s="12">
        <f t="shared" si="166"/>
        <v>41979.25</v>
      </c>
      <c r="U1519" s="14">
        <f t="shared" si="167"/>
        <v>30.683414351849933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2.0536666666666665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2">
        <f t="shared" si="165"/>
        <v>41760.8200462963</v>
      </c>
      <c r="T1520" s="12">
        <f t="shared" si="166"/>
        <v>41790.8200462963</v>
      </c>
      <c r="U1520" s="14">
        <f t="shared" si="167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1.033638888888889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2">
        <f t="shared" si="165"/>
        <v>41782.741701388892</v>
      </c>
      <c r="T1521" s="12">
        <f t="shared" si="166"/>
        <v>41810.915972222225</v>
      </c>
      <c r="U1521" s="14">
        <f t="shared" si="167"/>
        <v>28.174270833333139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1.0347222222222223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2">
        <f t="shared" si="165"/>
        <v>41955.857789351852</v>
      </c>
      <c r="T1522" s="12">
        <f t="shared" si="166"/>
        <v>41992.166666666672</v>
      </c>
      <c r="U1522" s="14">
        <f t="shared" si="167"/>
        <v>36.308877314819256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1.0681333333333334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2">
        <f t="shared" si="165"/>
        <v>42493.167719907404</v>
      </c>
      <c r="T1523" s="12">
        <f t="shared" si="166"/>
        <v>42528.167719907404</v>
      </c>
      <c r="U1523" s="14">
        <f t="shared" si="167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1.3896574712643677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2">
        <f t="shared" si="165"/>
        <v>41899.830312500002</v>
      </c>
      <c r="T1524" s="12">
        <f t="shared" si="166"/>
        <v>41929.830312500002</v>
      </c>
      <c r="U1524" s="14">
        <f t="shared" si="167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1.2484324324324325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2">
        <f t="shared" si="165"/>
        <v>41964.751342592594</v>
      </c>
      <c r="T1525" s="12">
        <f t="shared" si="166"/>
        <v>41996</v>
      </c>
      <c r="U1525" s="14">
        <f t="shared" si="167"/>
        <v>31.248657407406427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2.0699999999999998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2">
        <f t="shared" si="165"/>
        <v>42756.501041666663</v>
      </c>
      <c r="T1526" s="12">
        <f t="shared" si="166"/>
        <v>42786.501041666663</v>
      </c>
      <c r="U1526" s="14">
        <f t="shared" si="167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1.7400576923076922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2">
        <f t="shared" si="165"/>
        <v>42570.702986111108</v>
      </c>
      <c r="T1527" s="12">
        <f t="shared" si="166"/>
        <v>42600.702986111108</v>
      </c>
      <c r="U1527" s="14">
        <f t="shared" si="167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1.2032608695652174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2">
        <f t="shared" si="165"/>
        <v>42339.276006944448</v>
      </c>
      <c r="T1528" s="12">
        <f t="shared" si="166"/>
        <v>42388.276006944448</v>
      </c>
      <c r="U1528" s="14">
        <f t="shared" si="167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1.1044428571428573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2">
        <f t="shared" si="165"/>
        <v>42780.600532407407</v>
      </c>
      <c r="T1529" s="12">
        <f t="shared" si="166"/>
        <v>42808.558865740735</v>
      </c>
      <c r="U1529" s="14">
        <f t="shared" si="167"/>
        <v>27.958333333328483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2.8156666666666665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2">
        <f t="shared" si="165"/>
        <v>42736.732893518521</v>
      </c>
      <c r="T1530" s="12">
        <f t="shared" si="166"/>
        <v>42767</v>
      </c>
      <c r="U1530" s="14">
        <f t="shared" si="167"/>
        <v>30.26710648147855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1.0067894736842105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2">
        <f t="shared" si="165"/>
        <v>42052.628703703704</v>
      </c>
      <c r="T1531" s="12">
        <f t="shared" si="166"/>
        <v>42082.587037037039</v>
      </c>
      <c r="U1531" s="14">
        <f t="shared" si="167"/>
        <v>29.958333333335759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1.3482571428571428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2">
        <f t="shared" si="165"/>
        <v>42275.767303240747</v>
      </c>
      <c r="T1532" s="12">
        <f t="shared" si="166"/>
        <v>42300.767303240747</v>
      </c>
      <c r="U1532" s="14">
        <f t="shared" si="167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1.7595744680851064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2">
        <f t="shared" si="165"/>
        <v>41941.802384259259</v>
      </c>
      <c r="T1533" s="12">
        <f t="shared" si="166"/>
        <v>41974.125</v>
      </c>
      <c r="U1533" s="14">
        <f t="shared" si="167"/>
        <v>32.32261574074073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4.8402000000000003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2">
        <f t="shared" si="165"/>
        <v>42391.475289351853</v>
      </c>
      <c r="T1534" s="12">
        <f t="shared" si="166"/>
        <v>42415.625</v>
      </c>
      <c r="U1534" s="14">
        <f t="shared" si="167"/>
        <v>24.149710648147448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1.4514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2">
        <f t="shared" si="165"/>
        <v>42443.00204861111</v>
      </c>
      <c r="T1535" s="12">
        <f t="shared" si="166"/>
        <v>42492.165972222225</v>
      </c>
      <c r="U1535" s="14">
        <f t="shared" si="167"/>
        <v>49.163923611115024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4.1773333333333333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2">
        <f t="shared" si="165"/>
        <v>42221.67432870371</v>
      </c>
      <c r="T1536" s="12">
        <f t="shared" si="166"/>
        <v>42251.67432870371</v>
      </c>
      <c r="U1536" s="14">
        <f t="shared" si="167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1.3242499999999999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2">
        <f t="shared" si="165"/>
        <v>42484.829062500001</v>
      </c>
      <c r="T1537" s="12">
        <f t="shared" si="166"/>
        <v>42513.916666666672</v>
      </c>
      <c r="U1537" s="14">
        <f t="shared" si="167"/>
        <v>29.087604166670644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2.5030841666666666</v>
      </c>
      <c r="P1538" s="7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2">
        <f t="shared" si="165"/>
        <v>42213.802199074074</v>
      </c>
      <c r="T1538" s="12">
        <f t="shared" si="166"/>
        <v>42243.802199074074</v>
      </c>
      <c r="U1538" s="14">
        <f t="shared" si="167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E1539/D1539</f>
        <v>1.7989999999999999</v>
      </c>
      <c r="P1539" s="7">
        <f t="shared" ref="P1539:P1602" si="169">E1539/L1539</f>
        <v>96.375</v>
      </c>
      <c r="Q1539" t="str">
        <f t="shared" ref="Q1539:Q1602" si="170">LEFT(N1539,(FIND("/",N1539,1)-1))</f>
        <v>photography</v>
      </c>
      <c r="R1539" t="str">
        <f t="shared" ref="R1539:R1602" si="171">RIGHT(N1539,LEN(N1539)-FIND("/",N1539))</f>
        <v>photobooks</v>
      </c>
      <c r="S1539" s="12">
        <f t="shared" ref="S1539:S1602" si="172">(((J1539/60)/60)/24)+DATE(1970,1,1)</f>
        <v>42552.315127314811</v>
      </c>
      <c r="T1539" s="12">
        <f t="shared" ref="T1539:T1602" si="173">(((I1539/60)/60)/24)+DATE(1970,1,1)</f>
        <v>42588.75</v>
      </c>
      <c r="U1539" s="14">
        <f t="shared" ref="U1539:U1602" si="174">T1539-S1539</f>
        <v>36.434872685189475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1.0262857142857142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2">
        <f t="shared" si="172"/>
        <v>41981.782060185185</v>
      </c>
      <c r="T1540" s="12">
        <f t="shared" si="173"/>
        <v>42026.782060185185</v>
      </c>
      <c r="U1540" s="14">
        <f t="shared" si="174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1.359861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2">
        <f t="shared" si="172"/>
        <v>42705.919201388882</v>
      </c>
      <c r="T1541" s="12">
        <f t="shared" si="173"/>
        <v>42738.919201388882</v>
      </c>
      <c r="U1541" s="14">
        <f t="shared" si="174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1.1786666666666668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2">
        <f t="shared" si="172"/>
        <v>41939.00712962963</v>
      </c>
      <c r="T1542" s="12">
        <f t="shared" si="173"/>
        <v>41969.052083333328</v>
      </c>
      <c r="U1542" s="14">
        <f t="shared" si="174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3.3333333333333332E-4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2">
        <f t="shared" si="172"/>
        <v>41974.712245370371</v>
      </c>
      <c r="T1543" s="12">
        <f t="shared" si="173"/>
        <v>42004.712245370371</v>
      </c>
      <c r="U1543" s="14">
        <f t="shared" si="17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0.04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2">
        <f t="shared" si="172"/>
        <v>42170.996527777781</v>
      </c>
      <c r="T1544" s="12">
        <f t="shared" si="173"/>
        <v>42185.996527777781</v>
      </c>
      <c r="U1544" s="14">
        <f t="shared" si="17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4.4444444444444444E-3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2">
        <f t="shared" si="172"/>
        <v>41935.509652777779</v>
      </c>
      <c r="T1545" s="12">
        <f t="shared" si="173"/>
        <v>41965.551319444443</v>
      </c>
      <c r="U1545" s="14">
        <f t="shared" si="174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7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2">
        <f t="shared" si="172"/>
        <v>42053.051203703704</v>
      </c>
      <c r="T1546" s="12">
        <f t="shared" si="173"/>
        <v>42095.012499999997</v>
      </c>
      <c r="U1546" s="14">
        <f t="shared" si="174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3.3333333333333332E-4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2">
        <f t="shared" si="172"/>
        <v>42031.884652777779</v>
      </c>
      <c r="T1547" s="12">
        <f t="shared" si="173"/>
        <v>42065.886111111111</v>
      </c>
      <c r="U1547" s="14">
        <f t="shared" si="174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0.28899999999999998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2">
        <f t="shared" si="172"/>
        <v>41839.212951388887</v>
      </c>
      <c r="T1548" s="12">
        <f t="shared" si="173"/>
        <v>41899.212951388887</v>
      </c>
      <c r="U1548" s="14">
        <f t="shared" si="17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7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2">
        <f t="shared" si="172"/>
        <v>42782.426875000005</v>
      </c>
      <c r="T1549" s="12">
        <f t="shared" si="173"/>
        <v>42789.426875000005</v>
      </c>
      <c r="U1549" s="14">
        <f t="shared" si="17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8.5714285714285715E-2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2">
        <f t="shared" si="172"/>
        <v>42286.88217592593</v>
      </c>
      <c r="T1550" s="12">
        <f t="shared" si="173"/>
        <v>42316.923842592587</v>
      </c>
      <c r="U1550" s="14">
        <f t="shared" si="174"/>
        <v>30.041666666656965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0.34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2">
        <f t="shared" si="172"/>
        <v>42281.136099537034</v>
      </c>
      <c r="T1551" s="12">
        <f t="shared" si="173"/>
        <v>42311.177766203706</v>
      </c>
      <c r="U1551" s="14">
        <f t="shared" si="174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0.13466666666666666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2">
        <f t="shared" si="172"/>
        <v>42472.449467592596</v>
      </c>
      <c r="T1552" s="12">
        <f t="shared" si="173"/>
        <v>42502.449467592596</v>
      </c>
      <c r="U1552" s="14">
        <f t="shared" si="17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7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2">
        <f t="shared" si="172"/>
        <v>42121.824525462958</v>
      </c>
      <c r="T1553" s="12">
        <f t="shared" si="173"/>
        <v>42151.824525462958</v>
      </c>
      <c r="U1553" s="14">
        <f t="shared" si="17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0.49186046511627907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2">
        <f t="shared" si="172"/>
        <v>41892.688750000001</v>
      </c>
      <c r="T1554" s="12">
        <f t="shared" si="173"/>
        <v>41913.165972222225</v>
      </c>
      <c r="U1554" s="14">
        <f t="shared" si="174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7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2">
        <f t="shared" si="172"/>
        <v>42219.282951388886</v>
      </c>
      <c r="T1555" s="12">
        <f t="shared" si="173"/>
        <v>42249.282951388886</v>
      </c>
      <c r="U1555" s="14">
        <f t="shared" si="174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7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2">
        <f t="shared" si="172"/>
        <v>42188.252199074079</v>
      </c>
      <c r="T1556" s="12">
        <f t="shared" si="173"/>
        <v>42218.252199074079</v>
      </c>
      <c r="U1556" s="14">
        <f t="shared" si="174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2">
        <f t="shared" si="172"/>
        <v>42241.613796296297</v>
      </c>
      <c r="T1557" s="12">
        <f t="shared" si="173"/>
        <v>42264.708333333328</v>
      </c>
      <c r="U1557" s="14">
        <f t="shared" si="174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0.45133333333333331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2">
        <f t="shared" si="172"/>
        <v>42525.153055555551</v>
      </c>
      <c r="T1558" s="12">
        <f t="shared" si="173"/>
        <v>42555.153055555551</v>
      </c>
      <c r="U1558" s="14">
        <f t="shared" si="17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0.04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2">
        <f t="shared" si="172"/>
        <v>41871.65315972222</v>
      </c>
      <c r="T1559" s="12">
        <f t="shared" si="173"/>
        <v>41902.65315972222</v>
      </c>
      <c r="U1559" s="14">
        <f t="shared" si="174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4.6666666666666669E-2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2">
        <f t="shared" si="172"/>
        <v>42185.397673611107</v>
      </c>
      <c r="T1560" s="12">
        <f t="shared" si="173"/>
        <v>42244.508333333331</v>
      </c>
      <c r="U1560" s="14">
        <f t="shared" si="174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3.3333333333333335E-3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2">
        <f t="shared" si="172"/>
        <v>42108.05322916666</v>
      </c>
      <c r="T1561" s="12">
        <f t="shared" si="173"/>
        <v>42123.05322916666</v>
      </c>
      <c r="U1561" s="14">
        <f t="shared" si="17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3.7600000000000001E-2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2">
        <f t="shared" si="172"/>
        <v>41936.020752314813</v>
      </c>
      <c r="T1562" s="12">
        <f t="shared" si="173"/>
        <v>41956.062418981484</v>
      </c>
      <c r="U1562" s="14">
        <f t="shared" si="174"/>
        <v>20.041666666671517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6.7000000000000002E-3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2">
        <f t="shared" si="172"/>
        <v>41555.041701388887</v>
      </c>
      <c r="T1563" s="12">
        <f t="shared" si="173"/>
        <v>41585.083368055559</v>
      </c>
      <c r="U1563" s="14">
        <f t="shared" si="174"/>
        <v>30.041666666671517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7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2">
        <f t="shared" si="172"/>
        <v>40079.566157407404</v>
      </c>
      <c r="T1564" s="12">
        <f t="shared" si="173"/>
        <v>40149.034722222219</v>
      </c>
      <c r="U1564" s="14">
        <f t="shared" si="174"/>
        <v>69.468564814815181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1.4166666666666666E-2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2">
        <f t="shared" si="172"/>
        <v>41652.742488425924</v>
      </c>
      <c r="T1565" s="12">
        <f t="shared" si="173"/>
        <v>41712.700821759259</v>
      </c>
      <c r="U1565" s="14">
        <f t="shared" si="174"/>
        <v>59.958333333335759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1E-3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2">
        <f t="shared" si="172"/>
        <v>42121.367002314815</v>
      </c>
      <c r="T1566" s="12">
        <f t="shared" si="173"/>
        <v>42152.836805555555</v>
      </c>
      <c r="U1566" s="14">
        <f t="shared" si="174"/>
        <v>31.469803240739566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2.5000000000000001E-2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2">
        <f t="shared" si="172"/>
        <v>40672.729872685188</v>
      </c>
      <c r="T1567" s="12">
        <f t="shared" si="173"/>
        <v>40702.729872685188</v>
      </c>
      <c r="U1567" s="14">
        <f t="shared" si="174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0.21249999999999999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2">
        <f t="shared" si="172"/>
        <v>42549.916712962964</v>
      </c>
      <c r="T1568" s="12">
        <f t="shared" si="173"/>
        <v>42578.916666666672</v>
      </c>
      <c r="U1568" s="14">
        <f t="shared" si="174"/>
        <v>28.999953703707433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4.1176470588235294E-2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2">
        <f t="shared" si="172"/>
        <v>41671.936863425923</v>
      </c>
      <c r="T1569" s="12">
        <f t="shared" si="173"/>
        <v>41687</v>
      </c>
      <c r="U1569" s="14">
        <f t="shared" si="174"/>
        <v>15.063136574077362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0.13639999999999999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2">
        <f t="shared" si="172"/>
        <v>41962.062326388885</v>
      </c>
      <c r="T1570" s="12">
        <f t="shared" si="173"/>
        <v>41997.062326388885</v>
      </c>
      <c r="U1570" s="14">
        <f t="shared" si="174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7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2">
        <f t="shared" si="172"/>
        <v>41389.679560185185</v>
      </c>
      <c r="T1571" s="12">
        <f t="shared" si="173"/>
        <v>41419.679560185185</v>
      </c>
      <c r="U1571" s="14">
        <f t="shared" si="174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0.41399999999999998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2">
        <f t="shared" si="172"/>
        <v>42438.813449074078</v>
      </c>
      <c r="T1572" s="12">
        <f t="shared" si="173"/>
        <v>42468.771782407406</v>
      </c>
      <c r="U1572" s="14">
        <f t="shared" si="174"/>
        <v>29.958333333328483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6.6115702479338841E-3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2">
        <f t="shared" si="172"/>
        <v>42144.769479166673</v>
      </c>
      <c r="T1573" s="12">
        <f t="shared" si="173"/>
        <v>42174.769479166673</v>
      </c>
      <c r="U1573" s="14">
        <f t="shared" si="174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0.05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2">
        <f t="shared" si="172"/>
        <v>42404.033090277779</v>
      </c>
      <c r="T1574" s="12">
        <f t="shared" si="173"/>
        <v>42428.999305555553</v>
      </c>
      <c r="U1574" s="14">
        <f t="shared" si="174"/>
        <v>24.966215277774609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2.4777777777777777E-2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2">
        <f t="shared" si="172"/>
        <v>42786.000023148154</v>
      </c>
      <c r="T1575" s="12">
        <f t="shared" si="173"/>
        <v>42826.165972222225</v>
      </c>
      <c r="U1575" s="14">
        <f t="shared" si="174"/>
        <v>40.16594907407125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5.0599999999999999E-2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2">
        <f t="shared" si="172"/>
        <v>42017.927418981482</v>
      </c>
      <c r="T1576" s="12">
        <f t="shared" si="173"/>
        <v>42052.927418981482</v>
      </c>
      <c r="U1576" s="14">
        <f t="shared" si="174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0.2291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2">
        <f t="shared" si="172"/>
        <v>41799.524259259262</v>
      </c>
      <c r="T1577" s="12">
        <f t="shared" si="173"/>
        <v>41829.524259259262</v>
      </c>
      <c r="U1577" s="14">
        <f t="shared" si="174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0.13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2">
        <f t="shared" si="172"/>
        <v>42140.879259259258</v>
      </c>
      <c r="T1578" s="12">
        <f t="shared" si="173"/>
        <v>42185.879259259258</v>
      </c>
      <c r="U1578" s="14">
        <f t="shared" si="174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5.4999999999999997E-3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2">
        <f t="shared" si="172"/>
        <v>41054.847777777781</v>
      </c>
      <c r="T1579" s="12">
        <f t="shared" si="173"/>
        <v>41114.847777777781</v>
      </c>
      <c r="U1579" s="14">
        <f t="shared" si="174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0.10806536636794939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2">
        <f t="shared" si="172"/>
        <v>40399.065868055557</v>
      </c>
      <c r="T1580" s="12">
        <f t="shared" si="173"/>
        <v>40423.083333333336</v>
      </c>
      <c r="U1580" s="14">
        <f t="shared" si="174"/>
        <v>24.017465277778683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8.4008400840084006E-3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2">
        <f t="shared" si="172"/>
        <v>41481.996423611112</v>
      </c>
      <c r="T1581" s="12">
        <f t="shared" si="173"/>
        <v>41514.996423611112</v>
      </c>
      <c r="U1581" s="14">
        <f t="shared" si="174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7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2">
        <f t="shared" si="172"/>
        <v>40990.050069444449</v>
      </c>
      <c r="T1582" s="12">
        <f t="shared" si="173"/>
        <v>41050.050069444449</v>
      </c>
      <c r="U1582" s="14">
        <f t="shared" si="17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5.0000000000000001E-3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2">
        <f t="shared" si="172"/>
        <v>42325.448958333334</v>
      </c>
      <c r="T1583" s="12">
        <f t="shared" si="173"/>
        <v>42357.448958333334</v>
      </c>
      <c r="U1583" s="14">
        <f t="shared" si="17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9.2999999999999999E-2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2">
        <f t="shared" si="172"/>
        <v>42246.789965277778</v>
      </c>
      <c r="T1584" s="12">
        <f t="shared" si="173"/>
        <v>42303.888888888891</v>
      </c>
      <c r="U1584" s="14">
        <f t="shared" si="174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7.5000000000000002E-4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2">
        <f t="shared" si="172"/>
        <v>41877.904988425929</v>
      </c>
      <c r="T1585" s="12">
        <f t="shared" si="173"/>
        <v>41907.904988425929</v>
      </c>
      <c r="U1585" s="14">
        <f t="shared" si="17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7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2">
        <f t="shared" si="172"/>
        <v>41779.649317129632</v>
      </c>
      <c r="T1586" s="12">
        <f t="shared" si="173"/>
        <v>41789.649317129632</v>
      </c>
      <c r="U1586" s="14">
        <f t="shared" si="174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0.79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2">
        <f t="shared" si="172"/>
        <v>42707.895462962959</v>
      </c>
      <c r="T1587" s="12">
        <f t="shared" si="173"/>
        <v>42729.458333333328</v>
      </c>
      <c r="U1587" s="14">
        <f t="shared" si="174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7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2">
        <f t="shared" si="172"/>
        <v>42069.104421296302</v>
      </c>
      <c r="T1588" s="12">
        <f t="shared" si="173"/>
        <v>42099.062754629631</v>
      </c>
      <c r="U1588" s="14">
        <f t="shared" si="174"/>
        <v>29.958333333328483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1.3333333333333334E-4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2">
        <f t="shared" si="172"/>
        <v>41956.950983796298</v>
      </c>
      <c r="T1589" s="12">
        <f t="shared" si="173"/>
        <v>41986.950983796298</v>
      </c>
      <c r="U1589" s="14">
        <f t="shared" si="17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7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2">
        <f t="shared" si="172"/>
        <v>42005.24998842593</v>
      </c>
      <c r="T1590" s="12">
        <f t="shared" si="173"/>
        <v>42035.841666666667</v>
      </c>
      <c r="U1590" s="14">
        <f t="shared" si="174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7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2">
        <f t="shared" si="172"/>
        <v>42256.984791666662</v>
      </c>
      <c r="T1591" s="12">
        <f t="shared" si="173"/>
        <v>42286.984791666662</v>
      </c>
      <c r="U1591" s="14">
        <f t="shared" si="17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1.7000000000000001E-2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2">
        <f t="shared" si="172"/>
        <v>42240.857222222221</v>
      </c>
      <c r="T1592" s="12">
        <f t="shared" si="173"/>
        <v>42270.857222222221</v>
      </c>
      <c r="U1592" s="14">
        <f t="shared" si="174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0.29228571428571426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2">
        <f t="shared" si="172"/>
        <v>42433.726168981477</v>
      </c>
      <c r="T1593" s="12">
        <f t="shared" si="173"/>
        <v>42463.68450231482</v>
      </c>
      <c r="U1593" s="14">
        <f t="shared" si="174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7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2">
        <f t="shared" si="172"/>
        <v>42046.072743055556</v>
      </c>
      <c r="T1594" s="12">
        <f t="shared" si="173"/>
        <v>42091.031076388885</v>
      </c>
      <c r="U1594" s="14">
        <f t="shared" si="174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1.3636363636363637E-4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2">
        <f t="shared" si="172"/>
        <v>42033.845543981486</v>
      </c>
      <c r="T1595" s="12">
        <f t="shared" si="173"/>
        <v>42063.845543981486</v>
      </c>
      <c r="U1595" s="14">
        <f t="shared" si="17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0.20499999999999999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2">
        <f t="shared" si="172"/>
        <v>42445.712754629625</v>
      </c>
      <c r="T1596" s="12">
        <f t="shared" si="173"/>
        <v>42505.681249999994</v>
      </c>
      <c r="U1596" s="14">
        <f t="shared" si="174"/>
        <v>59.968495370369055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2.8E-3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2">
        <f t="shared" si="172"/>
        <v>41780.050092592595</v>
      </c>
      <c r="T1597" s="12">
        <f t="shared" si="173"/>
        <v>41808.842361111114</v>
      </c>
      <c r="U1597" s="14">
        <f t="shared" si="174"/>
        <v>28.79226851851854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2.3076923076923078E-2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2">
        <f t="shared" si="172"/>
        <v>41941.430196759262</v>
      </c>
      <c r="T1598" s="12">
        <f t="shared" si="173"/>
        <v>41986.471863425926</v>
      </c>
      <c r="U1598" s="14">
        <f t="shared" si="174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7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2">
        <f t="shared" si="172"/>
        <v>42603.354131944448</v>
      </c>
      <c r="T1599" s="12">
        <f t="shared" si="173"/>
        <v>42633.354131944448</v>
      </c>
      <c r="U1599" s="14">
        <f t="shared" si="174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1.25E-3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2">
        <f t="shared" si="172"/>
        <v>42151.667337962965</v>
      </c>
      <c r="T1600" s="12">
        <f t="shared" si="173"/>
        <v>42211.667337962965</v>
      </c>
      <c r="U1600" s="14">
        <f t="shared" si="174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7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2">
        <f t="shared" si="172"/>
        <v>42438.53907407407</v>
      </c>
      <c r="T1601" s="12">
        <f t="shared" si="173"/>
        <v>42468.497407407413</v>
      </c>
      <c r="U1601" s="14">
        <f t="shared" si="174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7.3400000000000007E-2</v>
      </c>
      <c r="P1602" s="7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2">
        <f t="shared" si="172"/>
        <v>41791.057314814818</v>
      </c>
      <c r="T1602" s="12">
        <f t="shared" si="173"/>
        <v>41835.21597222222</v>
      </c>
      <c r="U1602" s="14">
        <f t="shared" si="174"/>
        <v>44.158657407402643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E1603/D1603</f>
        <v>1.082492</v>
      </c>
      <c r="P1603" s="7">
        <f t="shared" ref="P1603:P1666" si="176">E1603/L1603</f>
        <v>48.325535714285714</v>
      </c>
      <c r="Q1603" t="str">
        <f t="shared" ref="Q1603:Q1666" si="177">LEFT(N1603,(FIND("/",N1603,1)-1))</f>
        <v>music</v>
      </c>
      <c r="R1603" t="str">
        <f t="shared" ref="R1603:R1666" si="178">RIGHT(N1603,LEN(N1603)-FIND("/",N1603))</f>
        <v>rock</v>
      </c>
      <c r="S1603" s="12">
        <f t="shared" ref="S1603:S1666" si="179">(((J1603/60)/60)/24)+DATE(1970,1,1)</f>
        <v>40638.092974537038</v>
      </c>
      <c r="T1603" s="12">
        <f t="shared" ref="T1603:T1666" si="180">(((I1603/60)/60)/24)+DATE(1970,1,1)</f>
        <v>40668.092974537038</v>
      </c>
      <c r="U1603" s="14">
        <f t="shared" ref="U1603:U1666" si="181">T1603-S1603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1.0016666666666667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2">
        <f t="shared" si="179"/>
        <v>40788.297650462962</v>
      </c>
      <c r="T1604" s="12">
        <f t="shared" si="180"/>
        <v>40830.958333333336</v>
      </c>
      <c r="U1604" s="14">
        <f t="shared" si="181"/>
        <v>42.660682870373421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1.0003299999999999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2">
        <f t="shared" si="179"/>
        <v>40876.169664351852</v>
      </c>
      <c r="T1605" s="12">
        <f t="shared" si="180"/>
        <v>40936.169664351852</v>
      </c>
      <c r="U1605" s="14">
        <f t="shared" si="181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1.2210714285714286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2">
        <f t="shared" si="179"/>
        <v>40945.845312500001</v>
      </c>
      <c r="T1606" s="12">
        <f t="shared" si="180"/>
        <v>40985.80364583333</v>
      </c>
      <c r="U1606" s="14">
        <f t="shared" si="181"/>
        <v>39.958333333328483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1.0069333333333335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2">
        <f t="shared" si="179"/>
        <v>40747.012881944444</v>
      </c>
      <c r="T1607" s="12">
        <f t="shared" si="180"/>
        <v>40756.291666666664</v>
      </c>
      <c r="U1607" s="14">
        <f t="shared" si="181"/>
        <v>9.2787847222207347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1.01004125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2">
        <f t="shared" si="179"/>
        <v>40536.111550925925</v>
      </c>
      <c r="T1608" s="12">
        <f t="shared" si="180"/>
        <v>40626.069884259261</v>
      </c>
      <c r="U1608" s="14">
        <f t="shared" si="181"/>
        <v>89.958333333335759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1.4511000000000001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2">
        <f t="shared" si="179"/>
        <v>41053.80846064815</v>
      </c>
      <c r="T1609" s="12">
        <f t="shared" si="180"/>
        <v>41074.80846064815</v>
      </c>
      <c r="U1609" s="14">
        <f t="shared" si="181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1.0125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2">
        <f t="shared" si="179"/>
        <v>41607.83085648148</v>
      </c>
      <c r="T1610" s="12">
        <f t="shared" si="180"/>
        <v>41640.226388888892</v>
      </c>
      <c r="U1610" s="14">
        <f t="shared" si="181"/>
        <v>32.395532407412247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1.1833333333333333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12">
        <f t="shared" si="179"/>
        <v>40796.001261574071</v>
      </c>
      <c r="T1611" s="12">
        <f t="shared" si="180"/>
        <v>40849.333333333336</v>
      </c>
      <c r="U1611" s="14">
        <f t="shared" si="181"/>
        <v>53.332071759265091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2.7185000000000001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2">
        <f t="shared" si="179"/>
        <v>41228.924884259257</v>
      </c>
      <c r="T1612" s="12">
        <f t="shared" si="180"/>
        <v>41258.924884259257</v>
      </c>
      <c r="U1612" s="14">
        <f t="shared" si="181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1.25125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2">
        <f t="shared" si="179"/>
        <v>41409.00037037037</v>
      </c>
      <c r="T1613" s="12">
        <f t="shared" si="180"/>
        <v>41430.00037037037</v>
      </c>
      <c r="U1613" s="14">
        <f t="shared" si="181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1.1000000000000001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12">
        <f t="shared" si="179"/>
        <v>41246.874814814815</v>
      </c>
      <c r="T1614" s="12">
        <f t="shared" si="180"/>
        <v>41276.874814814815</v>
      </c>
      <c r="U1614" s="14">
        <f t="shared" si="181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1.0149999999999999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2">
        <f t="shared" si="179"/>
        <v>41082.069467592592</v>
      </c>
      <c r="T1615" s="12">
        <f t="shared" si="180"/>
        <v>41112.069467592592</v>
      </c>
      <c r="U1615" s="14">
        <f t="shared" si="181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1.0269999999999999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2">
        <f t="shared" si="179"/>
        <v>41794.981122685182</v>
      </c>
      <c r="T1616" s="12">
        <f t="shared" si="180"/>
        <v>41854.708333333336</v>
      </c>
      <c r="U1616" s="14">
        <f t="shared" si="181"/>
        <v>59.727210648154141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1.1412500000000001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2">
        <f t="shared" si="179"/>
        <v>40845.050879629627</v>
      </c>
      <c r="T1617" s="12">
        <f t="shared" si="180"/>
        <v>40890.092546296299</v>
      </c>
      <c r="U1617" s="14">
        <f t="shared" si="181"/>
        <v>45.041666666671517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1.042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2">
        <f t="shared" si="179"/>
        <v>41194.715520833335</v>
      </c>
      <c r="T1618" s="12">
        <f t="shared" si="180"/>
        <v>41235.916666666664</v>
      </c>
      <c r="U1618" s="14">
        <f t="shared" si="181"/>
        <v>41.201145833329065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1.4585714285714286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2">
        <f t="shared" si="179"/>
        <v>41546.664212962962</v>
      </c>
      <c r="T1619" s="12">
        <f t="shared" si="180"/>
        <v>41579.791666666664</v>
      </c>
      <c r="U1619" s="14">
        <f t="shared" si="181"/>
        <v>33.127453703702486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1.0506666666666666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2">
        <f t="shared" si="179"/>
        <v>41301.654340277775</v>
      </c>
      <c r="T1620" s="12">
        <f t="shared" si="180"/>
        <v>41341.654340277775</v>
      </c>
      <c r="U1620" s="14">
        <f t="shared" si="181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1.3333333333333333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2">
        <f t="shared" si="179"/>
        <v>41876.18618055556</v>
      </c>
      <c r="T1621" s="12">
        <f t="shared" si="180"/>
        <v>41897.18618055556</v>
      </c>
      <c r="U1621" s="14">
        <f t="shared" si="181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1.1299999999999999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2">
        <f t="shared" si="179"/>
        <v>41321.339583333334</v>
      </c>
      <c r="T1622" s="12">
        <f t="shared" si="180"/>
        <v>41328.339583333334</v>
      </c>
      <c r="U1622" s="14">
        <f t="shared" si="181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1.212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2">
        <f t="shared" si="179"/>
        <v>41003.60665509259</v>
      </c>
      <c r="T1623" s="12">
        <f t="shared" si="180"/>
        <v>41057.165972222225</v>
      </c>
      <c r="U1623" s="14">
        <f t="shared" si="181"/>
        <v>53.559317129635019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1.0172463768115942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2">
        <f t="shared" si="179"/>
        <v>41950.29483796296</v>
      </c>
      <c r="T1624" s="12">
        <f t="shared" si="180"/>
        <v>41990.332638888889</v>
      </c>
      <c r="U1624" s="14">
        <f t="shared" si="181"/>
        <v>40.037800925929332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1.0106666666666666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2">
        <f t="shared" si="179"/>
        <v>41453.688530092593</v>
      </c>
      <c r="T1625" s="12">
        <f t="shared" si="180"/>
        <v>41513.688530092593</v>
      </c>
      <c r="U1625" s="14">
        <f t="shared" si="181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1.18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12">
        <f t="shared" si="179"/>
        <v>41243.367303240739</v>
      </c>
      <c r="T1626" s="12">
        <f t="shared" si="180"/>
        <v>41283.367303240739</v>
      </c>
      <c r="U1626" s="14">
        <f t="shared" si="181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1.5533333333333332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2">
        <f t="shared" si="179"/>
        <v>41135.699687500004</v>
      </c>
      <c r="T1627" s="12">
        <f t="shared" si="180"/>
        <v>41163.699687500004</v>
      </c>
      <c r="U1627" s="14">
        <f t="shared" si="181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1.0118750000000001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2">
        <f t="shared" si="179"/>
        <v>41579.847997685189</v>
      </c>
      <c r="T1628" s="12">
        <f t="shared" si="180"/>
        <v>41609.889664351853</v>
      </c>
      <c r="U1628" s="14">
        <f t="shared" si="181"/>
        <v>30.041666666664241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1.17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2">
        <f t="shared" si="179"/>
        <v>41205.707048611112</v>
      </c>
      <c r="T1629" s="12">
        <f t="shared" si="180"/>
        <v>41239.207638888889</v>
      </c>
      <c r="U1629" s="14">
        <f t="shared" si="181"/>
        <v>33.500590277777519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1.00925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12">
        <f t="shared" si="179"/>
        <v>41774.737060185187</v>
      </c>
      <c r="T1630" s="12">
        <f t="shared" si="180"/>
        <v>41807.737060185187</v>
      </c>
      <c r="U1630" s="14">
        <f t="shared" si="181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1.0366666666666666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2">
        <f t="shared" si="179"/>
        <v>41645.867280092592</v>
      </c>
      <c r="T1631" s="12">
        <f t="shared" si="180"/>
        <v>41690.867280092592</v>
      </c>
      <c r="U1631" s="14">
        <f t="shared" si="181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2.6524999999999999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2">
        <f t="shared" si="179"/>
        <v>40939.837673611109</v>
      </c>
      <c r="T1632" s="12">
        <f t="shared" si="180"/>
        <v>40970.290972222225</v>
      </c>
      <c r="U1632" s="14">
        <f t="shared" si="181"/>
        <v>30.453298611115315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1.5590999999999999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2">
        <f t="shared" si="179"/>
        <v>41164.859502314815</v>
      </c>
      <c r="T1633" s="12">
        <f t="shared" si="180"/>
        <v>41194.859502314815</v>
      </c>
      <c r="U1633" s="14">
        <f t="shared" si="181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1.0162500000000001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2">
        <f t="shared" si="179"/>
        <v>40750.340902777774</v>
      </c>
      <c r="T1634" s="12">
        <f t="shared" si="180"/>
        <v>40810.340902777774</v>
      </c>
      <c r="U1634" s="14">
        <f t="shared" si="181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2">
        <f t="shared" si="179"/>
        <v>40896.883750000001</v>
      </c>
      <c r="T1635" s="12">
        <f t="shared" si="180"/>
        <v>40924.208333333336</v>
      </c>
      <c r="U1635" s="14">
        <f t="shared" si="181"/>
        <v>27.324583333334886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1.0049999999999999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12">
        <f t="shared" si="179"/>
        <v>40658.189826388887</v>
      </c>
      <c r="T1636" s="12">
        <f t="shared" si="180"/>
        <v>40696.249305555553</v>
      </c>
      <c r="U1636" s="14">
        <f t="shared" si="181"/>
        <v>38.059479166666279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1.2529999999999999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2">
        <f t="shared" si="179"/>
        <v>42502.868761574078</v>
      </c>
      <c r="T1637" s="12">
        <f t="shared" si="180"/>
        <v>42562.868761574078</v>
      </c>
      <c r="U1637" s="14">
        <f t="shared" si="181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1.0355555555555556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2">
        <f t="shared" si="179"/>
        <v>40663.08666666667</v>
      </c>
      <c r="T1638" s="12">
        <f t="shared" si="180"/>
        <v>40706.166666666664</v>
      </c>
      <c r="U1638" s="14">
        <f t="shared" si="181"/>
        <v>43.07999999999447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1.038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12">
        <f t="shared" si="179"/>
        <v>40122.751620370371</v>
      </c>
      <c r="T1639" s="12">
        <f t="shared" si="180"/>
        <v>40178.98541666667</v>
      </c>
      <c r="U1639" s="14">
        <f t="shared" si="181"/>
        <v>56.233796296299261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1.05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2">
        <f t="shared" si="179"/>
        <v>41288.68712962963</v>
      </c>
      <c r="T1640" s="12">
        <f t="shared" si="180"/>
        <v>41333.892361111109</v>
      </c>
      <c r="U1640" s="14">
        <f t="shared" si="181"/>
        <v>45.205231481479132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2">
        <f t="shared" si="179"/>
        <v>40941.652372685188</v>
      </c>
      <c r="T1641" s="12">
        <f t="shared" si="180"/>
        <v>40971.652372685188</v>
      </c>
      <c r="U1641" s="14">
        <f t="shared" si="181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1.6986000000000001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2">
        <f t="shared" si="179"/>
        <v>40379.23096064815</v>
      </c>
      <c r="T1642" s="12">
        <f t="shared" si="180"/>
        <v>40393.082638888889</v>
      </c>
      <c r="U1642" s="14">
        <f t="shared" si="181"/>
        <v>13.851678240738693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1.014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12">
        <f t="shared" si="179"/>
        <v>41962.596574074079</v>
      </c>
      <c r="T1643" s="12">
        <f t="shared" si="180"/>
        <v>41992.596574074079</v>
      </c>
      <c r="U1643" s="14">
        <f t="shared" si="181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2">
        <f t="shared" si="179"/>
        <v>40688.024618055555</v>
      </c>
      <c r="T1644" s="12">
        <f t="shared" si="180"/>
        <v>40708.024618055555</v>
      </c>
      <c r="U1644" s="14">
        <f t="shared" si="181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1.2470000000000001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2">
        <f t="shared" si="179"/>
        <v>41146.824212962965</v>
      </c>
      <c r="T1645" s="12">
        <f t="shared" si="180"/>
        <v>41176.824212962965</v>
      </c>
      <c r="U1645" s="14">
        <f t="shared" si="181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1.095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12">
        <f t="shared" si="179"/>
        <v>41175.05972222222</v>
      </c>
      <c r="T1646" s="12">
        <f t="shared" si="180"/>
        <v>41235.101388888892</v>
      </c>
      <c r="U1646" s="14">
        <f t="shared" si="181"/>
        <v>60.041666666671517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1.1080000000000001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12">
        <f t="shared" si="179"/>
        <v>41521.617361111108</v>
      </c>
      <c r="T1647" s="12">
        <f t="shared" si="180"/>
        <v>41535.617361111108</v>
      </c>
      <c r="U1647" s="14">
        <f t="shared" si="181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1.1020000000000001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2">
        <f t="shared" si="179"/>
        <v>41833.450266203705</v>
      </c>
      <c r="T1648" s="12">
        <f t="shared" si="180"/>
        <v>41865.757638888892</v>
      </c>
      <c r="U1648" s="14">
        <f t="shared" si="181"/>
        <v>32.307372685187147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1.0471999999999999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2">
        <f t="shared" si="179"/>
        <v>41039.409456018519</v>
      </c>
      <c r="T1649" s="12">
        <f t="shared" si="180"/>
        <v>41069.409456018519</v>
      </c>
      <c r="U1649" s="14">
        <f t="shared" si="181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1.2526086956521738</v>
      </c>
      <c r="P1650" s="7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2">
        <f t="shared" si="179"/>
        <v>40592.704652777778</v>
      </c>
      <c r="T1650" s="12">
        <f t="shared" si="180"/>
        <v>40622.662986111114</v>
      </c>
      <c r="U1650" s="14">
        <f t="shared" si="181"/>
        <v>29.958333333335759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1.0058763157894737</v>
      </c>
      <c r="P1651" s="7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2">
        <f t="shared" si="179"/>
        <v>41737.684664351851</v>
      </c>
      <c r="T1651" s="12">
        <f t="shared" si="180"/>
        <v>41782.684664351851</v>
      </c>
      <c r="U1651" s="14">
        <f t="shared" si="181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1.4155</v>
      </c>
      <c r="P1652" s="7">
        <f t="shared" si="176"/>
        <v>88.46875</v>
      </c>
      <c r="Q1652" t="str">
        <f t="shared" si="177"/>
        <v>music</v>
      </c>
      <c r="R1652" t="str">
        <f t="shared" si="178"/>
        <v>pop</v>
      </c>
      <c r="S1652" s="12">
        <f t="shared" si="179"/>
        <v>41526.435613425929</v>
      </c>
      <c r="T1652" s="12">
        <f t="shared" si="180"/>
        <v>41556.435613425929</v>
      </c>
      <c r="U1652" s="14">
        <f t="shared" si="181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1.0075000000000001</v>
      </c>
      <c r="P1653" s="7">
        <f t="shared" si="176"/>
        <v>100.75</v>
      </c>
      <c r="Q1653" t="str">
        <f t="shared" si="177"/>
        <v>music</v>
      </c>
      <c r="R1653" t="str">
        <f t="shared" si="178"/>
        <v>pop</v>
      </c>
      <c r="S1653" s="12">
        <f t="shared" si="179"/>
        <v>40625.900694444441</v>
      </c>
      <c r="T1653" s="12">
        <f t="shared" si="180"/>
        <v>40659.290972222225</v>
      </c>
      <c r="U1653" s="14">
        <f t="shared" si="181"/>
        <v>33.390277777783922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1.0066666666666666</v>
      </c>
      <c r="P1654" s="7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2">
        <f t="shared" si="179"/>
        <v>41572.492974537039</v>
      </c>
      <c r="T1654" s="12">
        <f t="shared" si="180"/>
        <v>41602.534641203703</v>
      </c>
      <c r="U1654" s="14">
        <f t="shared" si="181"/>
        <v>30.041666666664241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1.7423040000000001</v>
      </c>
      <c r="P1655" s="7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2">
        <f t="shared" si="179"/>
        <v>40626.834444444445</v>
      </c>
      <c r="T1655" s="12">
        <f t="shared" si="180"/>
        <v>40657.834444444445</v>
      </c>
      <c r="U1655" s="14">
        <f t="shared" si="181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1.199090909090909</v>
      </c>
      <c r="P1656" s="7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2">
        <f t="shared" si="179"/>
        <v>40987.890740740739</v>
      </c>
      <c r="T1656" s="12">
        <f t="shared" si="180"/>
        <v>41017.890740740739</v>
      </c>
      <c r="U1656" s="14">
        <f t="shared" si="181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1.4286666666666668</v>
      </c>
      <c r="P1657" s="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2">
        <f t="shared" si="179"/>
        <v>40974.791898148149</v>
      </c>
      <c r="T1657" s="12">
        <f t="shared" si="180"/>
        <v>41004.750231481477</v>
      </c>
      <c r="U1657" s="14">
        <f t="shared" si="181"/>
        <v>29.958333333328483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1.0033493333333334</v>
      </c>
      <c r="P1658" s="7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2">
        <f t="shared" si="179"/>
        <v>41226.928842592592</v>
      </c>
      <c r="T1658" s="12">
        <f t="shared" si="180"/>
        <v>41256.928842592592</v>
      </c>
      <c r="U1658" s="14">
        <f t="shared" si="181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1.0493380000000001</v>
      </c>
      <c r="P1659" s="7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2">
        <f t="shared" si="179"/>
        <v>41023.782037037039</v>
      </c>
      <c r="T1659" s="12">
        <f t="shared" si="180"/>
        <v>41053.782037037039</v>
      </c>
      <c r="U1659" s="14">
        <f t="shared" si="181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1.3223333333333334</v>
      </c>
      <c r="P1660" s="7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2">
        <f t="shared" si="179"/>
        <v>41223.22184027778</v>
      </c>
      <c r="T1660" s="12">
        <f t="shared" si="180"/>
        <v>41261.597222222219</v>
      </c>
      <c r="U1660" s="14">
        <f t="shared" si="181"/>
        <v>38.375381944439141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1.1279999999999999</v>
      </c>
      <c r="P1661" s="7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2">
        <f t="shared" si="179"/>
        <v>41596.913437499999</v>
      </c>
      <c r="T1661" s="12">
        <f t="shared" si="180"/>
        <v>41625.5</v>
      </c>
      <c r="U1661" s="14">
        <f t="shared" si="181"/>
        <v>28.586562500000582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12.5375</v>
      </c>
      <c r="P1662" s="7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2">
        <f t="shared" si="179"/>
        <v>42459.693865740745</v>
      </c>
      <c r="T1662" s="12">
        <f t="shared" si="180"/>
        <v>42490.915972222225</v>
      </c>
      <c r="U1662" s="14">
        <f t="shared" si="181"/>
        <v>31.222106481480296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1.0250632911392406</v>
      </c>
      <c r="P1663" s="7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2">
        <f t="shared" si="179"/>
        <v>42343.998043981483</v>
      </c>
      <c r="T1663" s="12">
        <f t="shared" si="180"/>
        <v>42386.875</v>
      </c>
      <c r="U1663" s="14">
        <f t="shared" si="181"/>
        <v>42.876956018517376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1.026375</v>
      </c>
      <c r="P1664" s="7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2">
        <f t="shared" si="179"/>
        <v>40848.198333333334</v>
      </c>
      <c r="T1664" s="12">
        <f t="shared" si="180"/>
        <v>40908.239999999998</v>
      </c>
      <c r="U1664" s="14">
        <f t="shared" si="181"/>
        <v>60.041666666664241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1.08</v>
      </c>
      <c r="P1665" s="7">
        <f t="shared" si="176"/>
        <v>33.75</v>
      </c>
      <c r="Q1665" t="str">
        <f t="shared" si="177"/>
        <v>music</v>
      </c>
      <c r="R1665" t="str">
        <f t="shared" si="178"/>
        <v>pop</v>
      </c>
      <c r="S1665" s="12">
        <f t="shared" si="179"/>
        <v>42006.02207175926</v>
      </c>
      <c r="T1665" s="12">
        <f t="shared" si="180"/>
        <v>42036.02207175926</v>
      </c>
      <c r="U1665" s="14">
        <f t="shared" si="181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1.2240879999999998</v>
      </c>
      <c r="P1666" s="7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2">
        <f t="shared" si="179"/>
        <v>40939.761782407404</v>
      </c>
      <c r="T1666" s="12">
        <f t="shared" si="180"/>
        <v>40984.165972222225</v>
      </c>
      <c r="U1666" s="14">
        <f t="shared" si="181"/>
        <v>44.404189814820711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E1667/D1667</f>
        <v>1.1945714285714286</v>
      </c>
      <c r="P1667" s="7">
        <f t="shared" ref="P1667:P1730" si="183">E1667/L1667</f>
        <v>44.956989247311824</v>
      </c>
      <c r="Q1667" t="str">
        <f t="shared" ref="Q1667:Q1730" si="184">LEFT(N1667,(FIND("/",N1667,1)-1))</f>
        <v>music</v>
      </c>
      <c r="R1667" t="str">
        <f t="shared" ref="R1667:R1730" si="185">RIGHT(N1667,LEN(N1667)-FIND("/",N1667))</f>
        <v>pop</v>
      </c>
      <c r="S1667" s="12">
        <f t="shared" ref="S1667:S1730" si="186">(((J1667/60)/60)/24)+DATE(1970,1,1)</f>
        <v>40564.649456018517</v>
      </c>
      <c r="T1667" s="12">
        <f t="shared" ref="T1667:T1730" si="187">(((I1667/60)/60)/24)+DATE(1970,1,1)</f>
        <v>40596.125</v>
      </c>
      <c r="U1667" s="14">
        <f t="shared" ref="U1667:U1730" si="188">T1667-S1667</f>
        <v>31.475543981483497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1.6088</v>
      </c>
      <c r="P1668" s="7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2">
        <f t="shared" si="186"/>
        <v>41331.253159722226</v>
      </c>
      <c r="T1668" s="12">
        <f t="shared" si="187"/>
        <v>41361.211493055554</v>
      </c>
      <c r="U1668" s="14">
        <f t="shared" si="188"/>
        <v>29.958333333328483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1.2685294117647059</v>
      </c>
      <c r="P1669" s="7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2">
        <f t="shared" si="186"/>
        <v>41682.0705787037</v>
      </c>
      <c r="T1669" s="12">
        <f t="shared" si="187"/>
        <v>41709.290972222225</v>
      </c>
      <c r="U1669" s="14">
        <f t="shared" si="188"/>
        <v>27.220393518524361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1.026375</v>
      </c>
      <c r="P1670" s="7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2">
        <f t="shared" si="186"/>
        <v>40845.14975694444</v>
      </c>
      <c r="T1670" s="12">
        <f t="shared" si="187"/>
        <v>40875.191423611112</v>
      </c>
      <c r="U1670" s="14">
        <f t="shared" si="188"/>
        <v>30.041666666671517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1.3975</v>
      </c>
      <c r="P1671" s="7">
        <f t="shared" si="183"/>
        <v>53.75</v>
      </c>
      <c r="Q1671" t="str">
        <f t="shared" si="184"/>
        <v>music</v>
      </c>
      <c r="R1671" t="str">
        <f t="shared" si="185"/>
        <v>pop</v>
      </c>
      <c r="S1671" s="12">
        <f t="shared" si="186"/>
        <v>42461.885138888887</v>
      </c>
      <c r="T1671" s="12">
        <f t="shared" si="187"/>
        <v>42521.885138888887</v>
      </c>
      <c r="U1671" s="14">
        <f t="shared" si="188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1.026</v>
      </c>
      <c r="P1672" s="7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2">
        <f t="shared" si="186"/>
        <v>40313.930543981485</v>
      </c>
      <c r="T1672" s="12">
        <f t="shared" si="187"/>
        <v>40364.166666666664</v>
      </c>
      <c r="U1672" s="14">
        <f t="shared" si="188"/>
        <v>50.236122685178998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1.0067349999999999</v>
      </c>
      <c r="P1673" s="7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2">
        <f t="shared" si="186"/>
        <v>42553.54414351852</v>
      </c>
      <c r="T1673" s="12">
        <f t="shared" si="187"/>
        <v>42583.54414351852</v>
      </c>
      <c r="U1673" s="14">
        <f t="shared" si="188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1.1294117647058823</v>
      </c>
      <c r="P1674" s="7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2">
        <f t="shared" si="186"/>
        <v>41034.656597222223</v>
      </c>
      <c r="T1674" s="12">
        <f t="shared" si="187"/>
        <v>41064.656597222223</v>
      </c>
      <c r="U1674" s="14">
        <f t="shared" si="188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1.2809523809523808</v>
      </c>
      <c r="P1675" s="7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2">
        <f t="shared" si="186"/>
        <v>42039.878379629634</v>
      </c>
      <c r="T1675" s="12">
        <f t="shared" si="187"/>
        <v>42069.878379629634</v>
      </c>
      <c r="U1675" s="14">
        <f t="shared" si="188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2.0169999999999999</v>
      </c>
      <c r="P1676" s="7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2">
        <f t="shared" si="186"/>
        <v>42569.605393518519</v>
      </c>
      <c r="T1676" s="12">
        <f t="shared" si="187"/>
        <v>42600.290972222225</v>
      </c>
      <c r="U1676" s="14">
        <f t="shared" si="188"/>
        <v>30.685578703705687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1.37416</v>
      </c>
      <c r="P1677" s="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2">
        <f t="shared" si="186"/>
        <v>40802.733101851853</v>
      </c>
      <c r="T1677" s="12">
        <f t="shared" si="187"/>
        <v>40832.918749999997</v>
      </c>
      <c r="U1677" s="14">
        <f t="shared" si="188"/>
        <v>30.185648148144537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1.1533333333333333</v>
      </c>
      <c r="P1678" s="7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2">
        <f t="shared" si="186"/>
        <v>40973.72623842593</v>
      </c>
      <c r="T1678" s="12">
        <f t="shared" si="187"/>
        <v>41020.165972222225</v>
      </c>
      <c r="U1678" s="14">
        <f t="shared" si="188"/>
        <v>46.439733796294604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1.1166666666666667</v>
      </c>
      <c r="P1679" s="7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2">
        <f t="shared" si="186"/>
        <v>42416.407129629632</v>
      </c>
      <c r="T1679" s="12">
        <f t="shared" si="187"/>
        <v>42476.249305555553</v>
      </c>
      <c r="U1679" s="14">
        <f t="shared" si="188"/>
        <v>59.842175925921765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1.1839999999999999</v>
      </c>
      <c r="P1680" s="7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2">
        <f t="shared" si="186"/>
        <v>41662.854988425926</v>
      </c>
      <c r="T1680" s="12">
        <f t="shared" si="187"/>
        <v>41676.854988425926</v>
      </c>
      <c r="U1680" s="14">
        <f t="shared" si="188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1.75</v>
      </c>
      <c r="P1681" s="7">
        <f t="shared" si="183"/>
        <v>62.5</v>
      </c>
      <c r="Q1681" t="str">
        <f t="shared" si="184"/>
        <v>music</v>
      </c>
      <c r="R1681" t="str">
        <f t="shared" si="185"/>
        <v>pop</v>
      </c>
      <c r="S1681" s="12">
        <f t="shared" si="186"/>
        <v>40723.068807870368</v>
      </c>
      <c r="T1681" s="12">
        <f t="shared" si="187"/>
        <v>40746.068807870368</v>
      </c>
      <c r="U1681" s="14">
        <f t="shared" si="188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1.175</v>
      </c>
      <c r="P1682" s="7">
        <f t="shared" si="183"/>
        <v>47</v>
      </c>
      <c r="Q1682" t="str">
        <f t="shared" si="184"/>
        <v>music</v>
      </c>
      <c r="R1682" t="str">
        <f t="shared" si="185"/>
        <v>pop</v>
      </c>
      <c r="S1682" s="12">
        <f t="shared" si="186"/>
        <v>41802.757719907408</v>
      </c>
      <c r="T1682" s="12">
        <f t="shared" si="187"/>
        <v>41832.757719907408</v>
      </c>
      <c r="U1682" s="14">
        <f t="shared" si="188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1.0142212307692309</v>
      </c>
      <c r="P1683" s="7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2">
        <f t="shared" si="186"/>
        <v>42774.121342592596</v>
      </c>
      <c r="T1683" s="12">
        <f t="shared" si="187"/>
        <v>42823.083333333328</v>
      </c>
      <c r="U1683" s="14">
        <f t="shared" si="188"/>
        <v>48.96199074073229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7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2">
        <f t="shared" si="186"/>
        <v>42779.21365740741</v>
      </c>
      <c r="T1684" s="12">
        <f t="shared" si="187"/>
        <v>42839.171990740739</v>
      </c>
      <c r="U1684" s="14">
        <f t="shared" si="188"/>
        <v>59.958333333328483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0.21714285714285714</v>
      </c>
      <c r="P1685" s="7">
        <f t="shared" si="183"/>
        <v>76</v>
      </c>
      <c r="Q1685" t="str">
        <f t="shared" si="184"/>
        <v>music</v>
      </c>
      <c r="R1685" t="str">
        <f t="shared" si="185"/>
        <v>faith</v>
      </c>
      <c r="S1685" s="12">
        <f t="shared" si="186"/>
        <v>42808.781689814816</v>
      </c>
      <c r="T1685" s="12">
        <f t="shared" si="187"/>
        <v>42832.781689814816</v>
      </c>
      <c r="U1685" s="14">
        <f t="shared" si="188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1.0912500000000001</v>
      </c>
      <c r="P1686" s="7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2">
        <f t="shared" si="186"/>
        <v>42783.815289351856</v>
      </c>
      <c r="T1686" s="12">
        <f t="shared" si="187"/>
        <v>42811.773622685185</v>
      </c>
      <c r="U1686" s="14">
        <f t="shared" si="188"/>
        <v>27.958333333328483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1.0285714285714285</v>
      </c>
      <c r="P1687" s="7">
        <f t="shared" si="183"/>
        <v>24</v>
      </c>
      <c r="Q1687" t="str">
        <f t="shared" si="184"/>
        <v>music</v>
      </c>
      <c r="R1687" t="str">
        <f t="shared" si="185"/>
        <v>faith</v>
      </c>
      <c r="S1687" s="12">
        <f t="shared" si="186"/>
        <v>42788.2502662037</v>
      </c>
      <c r="T1687" s="12">
        <f t="shared" si="187"/>
        <v>42818.208599537036</v>
      </c>
      <c r="U1687" s="14">
        <f t="shared" si="188"/>
        <v>29.958333333335759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3.5999999999999999E-3</v>
      </c>
      <c r="P1688" s="7">
        <f t="shared" si="183"/>
        <v>18</v>
      </c>
      <c r="Q1688" t="str">
        <f t="shared" si="184"/>
        <v>music</v>
      </c>
      <c r="R1688" t="str">
        <f t="shared" si="185"/>
        <v>faith</v>
      </c>
      <c r="S1688" s="12">
        <f t="shared" si="186"/>
        <v>42792.843969907408</v>
      </c>
      <c r="T1688" s="12">
        <f t="shared" si="187"/>
        <v>42852.802303240736</v>
      </c>
      <c r="U1688" s="14">
        <f t="shared" si="188"/>
        <v>59.958333333328483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0.3125</v>
      </c>
      <c r="P1689" s="7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2">
        <f t="shared" si="186"/>
        <v>42802.046817129631</v>
      </c>
      <c r="T1689" s="12">
        <f t="shared" si="187"/>
        <v>42835.84375</v>
      </c>
      <c r="U1689" s="14">
        <f t="shared" si="188"/>
        <v>33.796932870369346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0.443</v>
      </c>
      <c r="P1690" s="7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2">
        <f t="shared" si="186"/>
        <v>42804.534652777773</v>
      </c>
      <c r="T1690" s="12">
        <f t="shared" si="187"/>
        <v>42834.492986111116</v>
      </c>
      <c r="U1690" s="14">
        <f t="shared" si="188"/>
        <v>29.958333333343035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</v>
      </c>
      <c r="P1691" s="7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2">
        <f t="shared" si="186"/>
        <v>42780.942476851851</v>
      </c>
      <c r="T1691" s="12">
        <f t="shared" si="187"/>
        <v>42810.900810185187</v>
      </c>
      <c r="U1691" s="14">
        <f t="shared" si="188"/>
        <v>29.958333333335759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0.254</v>
      </c>
      <c r="P1692" s="7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2">
        <f t="shared" si="186"/>
        <v>42801.43104166667</v>
      </c>
      <c r="T1692" s="12">
        <f t="shared" si="187"/>
        <v>42831.389374999999</v>
      </c>
      <c r="U1692" s="14">
        <f t="shared" si="188"/>
        <v>29.958333333328483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0.33473333333333333</v>
      </c>
      <c r="P1693" s="7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2">
        <f t="shared" si="186"/>
        <v>42795.701481481476</v>
      </c>
      <c r="T1693" s="12">
        <f t="shared" si="187"/>
        <v>42828.041666666672</v>
      </c>
      <c r="U1693" s="14">
        <f t="shared" si="188"/>
        <v>32.340185185195878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0.47799999999999998</v>
      </c>
      <c r="P1694" s="7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2">
        <f t="shared" si="186"/>
        <v>42788.151238425926</v>
      </c>
      <c r="T1694" s="12">
        <f t="shared" si="187"/>
        <v>42820.999305555553</v>
      </c>
      <c r="U1694" s="14">
        <f t="shared" si="188"/>
        <v>32.848067129627452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9.3333333333333338E-2</v>
      </c>
      <c r="P1695" s="7">
        <f t="shared" si="183"/>
        <v>35</v>
      </c>
      <c r="Q1695" t="str">
        <f t="shared" si="184"/>
        <v>music</v>
      </c>
      <c r="R1695" t="str">
        <f t="shared" si="185"/>
        <v>faith</v>
      </c>
      <c r="S1695" s="12">
        <f t="shared" si="186"/>
        <v>42803.920277777783</v>
      </c>
      <c r="T1695" s="12">
        <f t="shared" si="187"/>
        <v>42834.833333333328</v>
      </c>
      <c r="U1695" s="14">
        <f t="shared" si="188"/>
        <v>30.913055555545725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5.0000000000000001E-4</v>
      </c>
      <c r="P1696" s="7">
        <f t="shared" si="183"/>
        <v>5</v>
      </c>
      <c r="Q1696" t="str">
        <f t="shared" si="184"/>
        <v>music</v>
      </c>
      <c r="R1696" t="str">
        <f t="shared" si="185"/>
        <v>faith</v>
      </c>
      <c r="S1696" s="12">
        <f t="shared" si="186"/>
        <v>42791.669837962967</v>
      </c>
      <c r="T1696" s="12">
        <f t="shared" si="187"/>
        <v>42821.191666666666</v>
      </c>
      <c r="U1696" s="14">
        <f t="shared" si="188"/>
        <v>29.521828703698702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0.11708333333333333</v>
      </c>
      <c r="P1697" s="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2">
        <f t="shared" si="186"/>
        <v>42801.031412037039</v>
      </c>
      <c r="T1697" s="12">
        <f t="shared" si="187"/>
        <v>42835.041666666672</v>
      </c>
      <c r="U1697" s="14">
        <f t="shared" si="188"/>
        <v>34.010254629632982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7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2">
        <f t="shared" si="186"/>
        <v>42796.069571759261</v>
      </c>
      <c r="T1698" s="12">
        <f t="shared" si="187"/>
        <v>42826.027905092589</v>
      </c>
      <c r="U1698" s="14">
        <f t="shared" si="188"/>
        <v>29.958333333328483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0.20208000000000001</v>
      </c>
      <c r="P1699" s="7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2">
        <f t="shared" si="186"/>
        <v>42805.032962962956</v>
      </c>
      <c r="T1699" s="12">
        <f t="shared" si="187"/>
        <v>42834.991296296299</v>
      </c>
      <c r="U1699" s="14">
        <f t="shared" si="188"/>
        <v>29.958333333343035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7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2">
        <f t="shared" si="186"/>
        <v>42796.207870370374</v>
      </c>
      <c r="T1700" s="12">
        <f t="shared" si="187"/>
        <v>42820.147916666669</v>
      </c>
      <c r="U1700" s="14">
        <f t="shared" si="188"/>
        <v>23.940046296294895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4.2311459353574929E-2</v>
      </c>
      <c r="P1701" s="7">
        <f t="shared" si="183"/>
        <v>54</v>
      </c>
      <c r="Q1701" t="str">
        <f t="shared" si="184"/>
        <v>music</v>
      </c>
      <c r="R1701" t="str">
        <f t="shared" si="185"/>
        <v>faith</v>
      </c>
      <c r="S1701" s="12">
        <f t="shared" si="186"/>
        <v>42806.863946759258</v>
      </c>
      <c r="T1701" s="12">
        <f t="shared" si="187"/>
        <v>42836.863946759258</v>
      </c>
      <c r="U1701" s="14">
        <f t="shared" si="188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0.2606</v>
      </c>
      <c r="P1702" s="7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2">
        <f t="shared" si="186"/>
        <v>42796.071643518517</v>
      </c>
      <c r="T1702" s="12">
        <f t="shared" si="187"/>
        <v>42826.166666666672</v>
      </c>
      <c r="U1702" s="14">
        <f t="shared" si="188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1.9801980198019802E-3</v>
      </c>
      <c r="P1703" s="7">
        <f t="shared" si="183"/>
        <v>5</v>
      </c>
      <c r="Q1703" t="str">
        <f t="shared" si="184"/>
        <v>music</v>
      </c>
      <c r="R1703" t="str">
        <f t="shared" si="185"/>
        <v>faith</v>
      </c>
      <c r="S1703" s="12">
        <f t="shared" si="186"/>
        <v>41989.664409722223</v>
      </c>
      <c r="T1703" s="12">
        <f t="shared" si="187"/>
        <v>42019.664409722223</v>
      </c>
      <c r="U1703" s="14">
        <f t="shared" si="188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6.0606060606060605E-5</v>
      </c>
      <c r="P1704" s="7">
        <f t="shared" si="183"/>
        <v>1</v>
      </c>
      <c r="Q1704" t="str">
        <f t="shared" si="184"/>
        <v>music</v>
      </c>
      <c r="R1704" t="str">
        <f t="shared" si="185"/>
        <v>faith</v>
      </c>
      <c r="S1704" s="12">
        <f t="shared" si="186"/>
        <v>42063.869791666672</v>
      </c>
      <c r="T1704" s="12">
        <f t="shared" si="187"/>
        <v>42093.828125</v>
      </c>
      <c r="U1704" s="14">
        <f t="shared" si="188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1.0200000000000001E-2</v>
      </c>
      <c r="P1705" s="7">
        <f t="shared" si="183"/>
        <v>25.5</v>
      </c>
      <c r="Q1705" t="str">
        <f t="shared" si="184"/>
        <v>music</v>
      </c>
      <c r="R1705" t="str">
        <f t="shared" si="185"/>
        <v>faith</v>
      </c>
      <c r="S1705" s="12">
        <f t="shared" si="186"/>
        <v>42187.281678240746</v>
      </c>
      <c r="T1705" s="12">
        <f t="shared" si="187"/>
        <v>42247.281678240746</v>
      </c>
      <c r="U1705" s="14">
        <f t="shared" si="188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0.65100000000000002</v>
      </c>
      <c r="P1706" s="7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2">
        <f t="shared" si="186"/>
        <v>42021.139733796299</v>
      </c>
      <c r="T1706" s="12">
        <f t="shared" si="187"/>
        <v>42051.139733796299</v>
      </c>
      <c r="U1706" s="14">
        <f t="shared" si="188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2">
        <f t="shared" si="186"/>
        <v>42245.016736111109</v>
      </c>
      <c r="T1707" s="12">
        <f t="shared" si="187"/>
        <v>42256.666666666672</v>
      </c>
      <c r="U1707" s="14">
        <f t="shared" si="188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7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2">
        <f t="shared" si="186"/>
        <v>42179.306388888886</v>
      </c>
      <c r="T1708" s="12">
        <f t="shared" si="187"/>
        <v>42239.306388888886</v>
      </c>
      <c r="U1708" s="14">
        <f t="shared" si="188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9.74E-2</v>
      </c>
      <c r="P1709" s="7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2">
        <f t="shared" si="186"/>
        <v>42427.721006944441</v>
      </c>
      <c r="T1709" s="12">
        <f t="shared" si="187"/>
        <v>42457.679340277777</v>
      </c>
      <c r="U1709" s="14">
        <f t="shared" si="188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7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2">
        <f t="shared" si="186"/>
        <v>42451.866967592592</v>
      </c>
      <c r="T1710" s="12">
        <f t="shared" si="187"/>
        <v>42491.866967592592</v>
      </c>
      <c r="U1710" s="14">
        <f t="shared" si="188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4.8571428571428571E-2</v>
      </c>
      <c r="P1711" s="7">
        <f t="shared" si="183"/>
        <v>21.25</v>
      </c>
      <c r="Q1711" t="str">
        <f t="shared" si="184"/>
        <v>music</v>
      </c>
      <c r="R1711" t="str">
        <f t="shared" si="185"/>
        <v>faith</v>
      </c>
      <c r="S1711" s="12">
        <f t="shared" si="186"/>
        <v>41841.56381944444</v>
      </c>
      <c r="T1711" s="12">
        <f t="shared" si="187"/>
        <v>41882.818749999999</v>
      </c>
      <c r="U1711" s="14">
        <f t="shared" si="188"/>
        <v>41.254930555558531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6.7999999999999996E-3</v>
      </c>
      <c r="P1712" s="7">
        <f t="shared" si="183"/>
        <v>34</v>
      </c>
      <c r="Q1712" t="str">
        <f t="shared" si="184"/>
        <v>music</v>
      </c>
      <c r="R1712" t="str">
        <f t="shared" si="185"/>
        <v>faith</v>
      </c>
      <c r="S1712" s="12">
        <f t="shared" si="186"/>
        <v>42341.59129629629</v>
      </c>
      <c r="T1712" s="12">
        <f t="shared" si="187"/>
        <v>42387.541666666672</v>
      </c>
      <c r="U1712" s="14">
        <f t="shared" si="188"/>
        <v>45.950370370381279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0.105</v>
      </c>
      <c r="P1713" s="7">
        <f t="shared" si="183"/>
        <v>525</v>
      </c>
      <c r="Q1713" t="str">
        <f t="shared" si="184"/>
        <v>music</v>
      </c>
      <c r="R1713" t="str">
        <f t="shared" si="185"/>
        <v>faith</v>
      </c>
      <c r="S1713" s="12">
        <f t="shared" si="186"/>
        <v>41852.646226851852</v>
      </c>
      <c r="T1713" s="12">
        <f t="shared" si="187"/>
        <v>41883.646226851852</v>
      </c>
      <c r="U1713" s="14">
        <f t="shared" si="188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7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2">
        <f t="shared" si="186"/>
        <v>42125.913807870369</v>
      </c>
      <c r="T1714" s="12">
        <f t="shared" si="187"/>
        <v>42185.913807870369</v>
      </c>
      <c r="U1714" s="14">
        <f t="shared" si="188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1.6666666666666666E-2</v>
      </c>
      <c r="P1715" s="7">
        <f t="shared" si="183"/>
        <v>50</v>
      </c>
      <c r="Q1715" t="str">
        <f t="shared" si="184"/>
        <v>music</v>
      </c>
      <c r="R1715" t="str">
        <f t="shared" si="185"/>
        <v>faith</v>
      </c>
      <c r="S1715" s="12">
        <f t="shared" si="186"/>
        <v>41887.801064814819</v>
      </c>
      <c r="T1715" s="12">
        <f t="shared" si="187"/>
        <v>41917.801064814819</v>
      </c>
      <c r="U1715" s="14">
        <f t="shared" si="188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7.868E-2</v>
      </c>
      <c r="P1716" s="7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2">
        <f t="shared" si="186"/>
        <v>42095.918530092589</v>
      </c>
      <c r="T1716" s="12">
        <f t="shared" si="187"/>
        <v>42125.918530092589</v>
      </c>
      <c r="U1716" s="14">
        <f t="shared" si="188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2.2000000000000001E-3</v>
      </c>
      <c r="P1717" s="7">
        <f t="shared" si="183"/>
        <v>5.5</v>
      </c>
      <c r="Q1717" t="str">
        <f t="shared" si="184"/>
        <v>music</v>
      </c>
      <c r="R1717" t="str">
        <f t="shared" si="185"/>
        <v>faith</v>
      </c>
      <c r="S1717" s="12">
        <f t="shared" si="186"/>
        <v>42064.217418981483</v>
      </c>
      <c r="T1717" s="12">
        <f t="shared" si="187"/>
        <v>42094.140277777777</v>
      </c>
      <c r="U1717" s="14">
        <f t="shared" si="188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7.4999999999999997E-2</v>
      </c>
      <c r="P1718" s="7">
        <f t="shared" si="183"/>
        <v>50</v>
      </c>
      <c r="Q1718" t="str">
        <f t="shared" si="184"/>
        <v>music</v>
      </c>
      <c r="R1718" t="str">
        <f t="shared" si="185"/>
        <v>faith</v>
      </c>
      <c r="S1718" s="12">
        <f t="shared" si="186"/>
        <v>42673.577534722222</v>
      </c>
      <c r="T1718" s="12">
        <f t="shared" si="187"/>
        <v>42713.619201388887</v>
      </c>
      <c r="U1718" s="14">
        <f t="shared" si="188"/>
        <v>40.041666666664241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0.42725880551301687</v>
      </c>
      <c r="P1719" s="7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2">
        <f t="shared" si="186"/>
        <v>42460.98192129629</v>
      </c>
      <c r="T1719" s="12">
        <f t="shared" si="187"/>
        <v>42481.166666666672</v>
      </c>
      <c r="U1719" s="14">
        <f t="shared" si="188"/>
        <v>20.184745370381279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2.142857142857143E-3</v>
      </c>
      <c r="P1720" s="7">
        <f t="shared" si="183"/>
        <v>37.5</v>
      </c>
      <c r="Q1720" t="str">
        <f t="shared" si="184"/>
        <v>music</v>
      </c>
      <c r="R1720" t="str">
        <f t="shared" si="185"/>
        <v>faith</v>
      </c>
      <c r="S1720" s="12">
        <f t="shared" si="186"/>
        <v>42460.610520833332</v>
      </c>
      <c r="T1720" s="12">
        <f t="shared" si="187"/>
        <v>42504.207638888889</v>
      </c>
      <c r="U1720" s="14">
        <f t="shared" si="188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8.7500000000000008E-3</v>
      </c>
      <c r="P1721" s="7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2">
        <f t="shared" si="186"/>
        <v>41869.534618055557</v>
      </c>
      <c r="T1721" s="12">
        <f t="shared" si="187"/>
        <v>41899.534618055557</v>
      </c>
      <c r="U1721" s="14">
        <f t="shared" si="188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5.6250000000000001E-2</v>
      </c>
      <c r="P1722" s="7">
        <f t="shared" si="183"/>
        <v>28.125</v>
      </c>
      <c r="Q1722" t="str">
        <f t="shared" si="184"/>
        <v>music</v>
      </c>
      <c r="R1722" t="str">
        <f t="shared" si="185"/>
        <v>faith</v>
      </c>
      <c r="S1722" s="12">
        <f t="shared" si="186"/>
        <v>41922.783229166671</v>
      </c>
      <c r="T1722" s="12">
        <f t="shared" si="187"/>
        <v>41952.824895833335</v>
      </c>
      <c r="U1722" s="14">
        <f t="shared" si="188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7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2">
        <f t="shared" si="186"/>
        <v>42319.461377314816</v>
      </c>
      <c r="T1723" s="12">
        <f t="shared" si="187"/>
        <v>42349.461377314816</v>
      </c>
      <c r="U1723" s="14">
        <f t="shared" si="188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3.4722222222222224E-4</v>
      </c>
      <c r="P1724" s="7">
        <f t="shared" si="183"/>
        <v>1</v>
      </c>
      <c r="Q1724" t="str">
        <f t="shared" si="184"/>
        <v>music</v>
      </c>
      <c r="R1724" t="str">
        <f t="shared" si="185"/>
        <v>faith</v>
      </c>
      <c r="S1724" s="12">
        <f t="shared" si="186"/>
        <v>42425.960983796293</v>
      </c>
      <c r="T1724" s="12">
        <f t="shared" si="187"/>
        <v>42463.006944444445</v>
      </c>
      <c r="U1724" s="14">
        <f t="shared" si="188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6.5000000000000002E-2</v>
      </c>
      <c r="P1725" s="7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2">
        <f t="shared" si="186"/>
        <v>42129.82540509259</v>
      </c>
      <c r="T1725" s="12">
        <f t="shared" si="187"/>
        <v>42186.25</v>
      </c>
      <c r="U1725" s="14">
        <f t="shared" si="188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5.8333333333333336E-3</v>
      </c>
      <c r="P1726" s="7">
        <f t="shared" si="183"/>
        <v>8.75</v>
      </c>
      <c r="Q1726" t="str">
        <f t="shared" si="184"/>
        <v>music</v>
      </c>
      <c r="R1726" t="str">
        <f t="shared" si="185"/>
        <v>faith</v>
      </c>
      <c r="S1726" s="12">
        <f t="shared" si="186"/>
        <v>41912.932430555556</v>
      </c>
      <c r="T1726" s="12">
        <f t="shared" si="187"/>
        <v>41942.932430555556</v>
      </c>
      <c r="U1726" s="14">
        <f t="shared" si="188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0.10181818181818182</v>
      </c>
      <c r="P1727" s="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2">
        <f t="shared" si="186"/>
        <v>41845.968159722222</v>
      </c>
      <c r="T1727" s="12">
        <f t="shared" si="187"/>
        <v>41875.968159722222</v>
      </c>
      <c r="U1727" s="14">
        <f t="shared" si="188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0.33784615384615385</v>
      </c>
      <c r="P1728" s="7">
        <f t="shared" si="183"/>
        <v>137.25</v>
      </c>
      <c r="Q1728" t="str">
        <f t="shared" si="184"/>
        <v>music</v>
      </c>
      <c r="R1728" t="str">
        <f t="shared" si="185"/>
        <v>faith</v>
      </c>
      <c r="S1728" s="12">
        <f t="shared" si="186"/>
        <v>41788.919722222221</v>
      </c>
      <c r="T1728" s="12">
        <f t="shared" si="187"/>
        <v>41817.919722222221</v>
      </c>
      <c r="U1728" s="14">
        <f t="shared" si="188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3.3333333333333332E-4</v>
      </c>
      <c r="P1729" s="7">
        <f t="shared" si="183"/>
        <v>1</v>
      </c>
      <c r="Q1729" t="str">
        <f t="shared" si="184"/>
        <v>music</v>
      </c>
      <c r="R1729" t="str">
        <f t="shared" si="185"/>
        <v>faith</v>
      </c>
      <c r="S1729" s="12">
        <f t="shared" si="186"/>
        <v>42044.927974537044</v>
      </c>
      <c r="T1729" s="12">
        <f t="shared" si="187"/>
        <v>42099.458333333328</v>
      </c>
      <c r="U1729" s="14">
        <f t="shared" si="188"/>
        <v>54.530358796284418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0.68400000000000005</v>
      </c>
      <c r="P1730" s="7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2">
        <f t="shared" si="186"/>
        <v>42268.625856481478</v>
      </c>
      <c r="T1730" s="12">
        <f t="shared" si="187"/>
        <v>42298.625856481478</v>
      </c>
      <c r="U1730" s="14">
        <f t="shared" si="188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E1731/D1731</f>
        <v>0</v>
      </c>
      <c r="P1731" s="7" t="e">
        <f t="shared" ref="P1731:P1794" si="190">E1731/L1731</f>
        <v>#DIV/0!</v>
      </c>
      <c r="Q1731" t="str">
        <f t="shared" ref="Q1731:Q1794" si="191">LEFT(N1731,(FIND("/",N1731,1)-1))</f>
        <v>music</v>
      </c>
      <c r="R1731" t="str">
        <f t="shared" ref="R1731:R1794" si="192">RIGHT(N1731,LEN(N1731)-FIND("/",N1731))</f>
        <v>faith</v>
      </c>
      <c r="S1731" s="12">
        <f t="shared" ref="S1731:S1794" si="193">(((J1731/60)/60)/24)+DATE(1970,1,1)</f>
        <v>42471.052152777775</v>
      </c>
      <c r="T1731" s="12">
        <f t="shared" ref="T1731:T1794" si="194">(((I1731/60)/60)/24)+DATE(1970,1,1)</f>
        <v>42531.052152777775</v>
      </c>
      <c r="U1731" s="14">
        <f t="shared" ref="U1731:U1794" si="195"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7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2">
        <f t="shared" si="193"/>
        <v>42272.087766203709</v>
      </c>
      <c r="T1732" s="12">
        <f t="shared" si="194"/>
        <v>42302.087766203709</v>
      </c>
      <c r="U1732" s="14">
        <f t="shared" si="195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7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2">
        <f t="shared" si="193"/>
        <v>42152.906851851847</v>
      </c>
      <c r="T1733" s="12">
        <f t="shared" si="194"/>
        <v>42166.625</v>
      </c>
      <c r="U1733" s="14">
        <f t="shared" si="195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7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2">
        <f t="shared" si="193"/>
        <v>42325.683807870373</v>
      </c>
      <c r="T1734" s="12">
        <f t="shared" si="194"/>
        <v>42385.208333333328</v>
      </c>
      <c r="U1734" s="14">
        <f t="shared" si="195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7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2">
        <f t="shared" si="193"/>
        <v>42614.675625000003</v>
      </c>
      <c r="T1735" s="12">
        <f t="shared" si="194"/>
        <v>42626.895833333328</v>
      </c>
      <c r="U1735" s="14">
        <f t="shared" si="195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2.2222222222222223E-4</v>
      </c>
      <c r="P1736" s="7">
        <f t="shared" si="190"/>
        <v>1</v>
      </c>
      <c r="Q1736" t="str">
        <f t="shared" si="191"/>
        <v>music</v>
      </c>
      <c r="R1736" t="str">
        <f t="shared" si="192"/>
        <v>faith</v>
      </c>
      <c r="S1736" s="12">
        <f t="shared" si="193"/>
        <v>42102.036527777775</v>
      </c>
      <c r="T1736" s="12">
        <f t="shared" si="194"/>
        <v>42132.036527777775</v>
      </c>
      <c r="U1736" s="14">
        <f t="shared" si="195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0.11</v>
      </c>
      <c r="P1737" s="7">
        <f t="shared" si="190"/>
        <v>55</v>
      </c>
      <c r="Q1737" t="str">
        <f t="shared" si="191"/>
        <v>music</v>
      </c>
      <c r="R1737" t="str">
        <f t="shared" si="192"/>
        <v>faith</v>
      </c>
      <c r="S1737" s="12">
        <f t="shared" si="193"/>
        <v>42559.814178240747</v>
      </c>
      <c r="T1737" s="12">
        <f t="shared" si="194"/>
        <v>42589.814178240747</v>
      </c>
      <c r="U1737" s="14">
        <f t="shared" si="195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7.3333333333333332E-3</v>
      </c>
      <c r="P1738" s="7">
        <f t="shared" si="190"/>
        <v>22</v>
      </c>
      <c r="Q1738" t="str">
        <f t="shared" si="191"/>
        <v>music</v>
      </c>
      <c r="R1738" t="str">
        <f t="shared" si="192"/>
        <v>faith</v>
      </c>
      <c r="S1738" s="12">
        <f t="shared" si="193"/>
        <v>42286.861493055556</v>
      </c>
      <c r="T1738" s="12">
        <f t="shared" si="194"/>
        <v>42316.90315972222</v>
      </c>
      <c r="U1738" s="14">
        <f t="shared" si="195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0.21249999999999999</v>
      </c>
      <c r="P1739" s="7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2">
        <f t="shared" si="193"/>
        <v>42175.948981481488</v>
      </c>
      <c r="T1739" s="12">
        <f t="shared" si="194"/>
        <v>42205.948981481488</v>
      </c>
      <c r="U1739" s="14">
        <f t="shared" si="195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4.0000000000000001E-3</v>
      </c>
      <c r="P1740" s="7">
        <f t="shared" si="190"/>
        <v>20</v>
      </c>
      <c r="Q1740" t="str">
        <f t="shared" si="191"/>
        <v>music</v>
      </c>
      <c r="R1740" t="str">
        <f t="shared" si="192"/>
        <v>faith</v>
      </c>
      <c r="S1740" s="12">
        <f t="shared" si="193"/>
        <v>41884.874328703707</v>
      </c>
      <c r="T1740" s="12">
        <f t="shared" si="194"/>
        <v>41914.874328703707</v>
      </c>
      <c r="U1740" s="14">
        <f t="shared" si="195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1E-3</v>
      </c>
      <c r="P1741" s="7">
        <f t="shared" si="190"/>
        <v>1</v>
      </c>
      <c r="Q1741" t="str">
        <f t="shared" si="191"/>
        <v>music</v>
      </c>
      <c r="R1741" t="str">
        <f t="shared" si="192"/>
        <v>faith</v>
      </c>
      <c r="S1741" s="12">
        <f t="shared" si="193"/>
        <v>42435.874212962968</v>
      </c>
      <c r="T1741" s="12">
        <f t="shared" si="194"/>
        <v>42494.832546296297</v>
      </c>
      <c r="U1741" s="14">
        <f t="shared" si="195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7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2">
        <f t="shared" si="193"/>
        <v>42171.817384259266</v>
      </c>
      <c r="T1742" s="12">
        <f t="shared" si="194"/>
        <v>42201.817384259266</v>
      </c>
      <c r="U1742" s="14">
        <f t="shared" si="195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1.1083333333333334</v>
      </c>
      <c r="P1743" s="7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2">
        <f t="shared" si="193"/>
        <v>42120.628136574072</v>
      </c>
      <c r="T1743" s="12">
        <f t="shared" si="194"/>
        <v>42165.628136574072</v>
      </c>
      <c r="U1743" s="14">
        <f t="shared" si="195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1.0874999999999999</v>
      </c>
      <c r="P1744" s="7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2">
        <f t="shared" si="193"/>
        <v>42710.876967592587</v>
      </c>
      <c r="T1744" s="12">
        <f t="shared" si="194"/>
        <v>42742.875</v>
      </c>
      <c r="U1744" s="14">
        <f t="shared" si="195"/>
        <v>31.99803240741312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1.0041666666666667</v>
      </c>
      <c r="P1745" s="7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2">
        <f t="shared" si="193"/>
        <v>42586.925636574073</v>
      </c>
      <c r="T1745" s="12">
        <f t="shared" si="194"/>
        <v>42609.165972222225</v>
      </c>
      <c r="U1745" s="14">
        <f t="shared" si="195"/>
        <v>22.240335648151813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1.1845454545454546</v>
      </c>
      <c r="P1746" s="7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2">
        <f t="shared" si="193"/>
        <v>42026.605057870373</v>
      </c>
      <c r="T1746" s="12">
        <f t="shared" si="194"/>
        <v>42071.563391203701</v>
      </c>
      <c r="U1746" s="14">
        <f t="shared" si="195"/>
        <v>44.958333333328483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1.1401428571428571</v>
      </c>
      <c r="P1747" s="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2">
        <f t="shared" si="193"/>
        <v>42690.259699074071</v>
      </c>
      <c r="T1747" s="12">
        <f t="shared" si="194"/>
        <v>42726.083333333328</v>
      </c>
      <c r="U1747" s="14">
        <f t="shared" si="195"/>
        <v>35.823634259257233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1.4810000000000001</v>
      </c>
      <c r="P1748" s="7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2">
        <f t="shared" si="193"/>
        <v>42668.176701388889</v>
      </c>
      <c r="T1748" s="12">
        <f t="shared" si="194"/>
        <v>42698.083333333328</v>
      </c>
      <c r="U1748" s="14">
        <f t="shared" si="195"/>
        <v>29.906631944439141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1.0495555555555556</v>
      </c>
      <c r="P1749" s="7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2">
        <f t="shared" si="193"/>
        <v>42292.435532407413</v>
      </c>
      <c r="T1749" s="12">
        <f t="shared" si="194"/>
        <v>42321.625</v>
      </c>
      <c r="U1749" s="14">
        <f t="shared" si="195"/>
        <v>29.18946759258688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1.29948</v>
      </c>
      <c r="P1750" s="7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2">
        <f t="shared" si="193"/>
        <v>42219.950729166667</v>
      </c>
      <c r="T1750" s="12">
        <f t="shared" si="194"/>
        <v>42249.950729166667</v>
      </c>
      <c r="U1750" s="14">
        <f t="shared" si="195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1.2348756218905472</v>
      </c>
      <c r="P1751" s="7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2">
        <f t="shared" si="193"/>
        <v>42758.975937499999</v>
      </c>
      <c r="T1751" s="12">
        <f t="shared" si="194"/>
        <v>42795.791666666672</v>
      </c>
      <c r="U1751" s="14">
        <f t="shared" si="195"/>
        <v>36.815729166672099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2.0162</v>
      </c>
      <c r="P1752" s="7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2">
        <f t="shared" si="193"/>
        <v>42454.836851851855</v>
      </c>
      <c r="T1752" s="12">
        <f t="shared" si="194"/>
        <v>42479.836851851855</v>
      </c>
      <c r="U1752" s="14">
        <f t="shared" si="195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1.0289999999999999</v>
      </c>
      <c r="P1753" s="7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2">
        <f t="shared" si="193"/>
        <v>42052.7815162037</v>
      </c>
      <c r="T1753" s="12">
        <f t="shared" si="194"/>
        <v>42082.739849537036</v>
      </c>
      <c r="U1753" s="14">
        <f t="shared" si="195"/>
        <v>29.958333333335759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2.6016666666666666</v>
      </c>
      <c r="P1754" s="7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2">
        <f t="shared" si="193"/>
        <v>42627.253263888888</v>
      </c>
      <c r="T1754" s="12">
        <f t="shared" si="194"/>
        <v>42657.253263888888</v>
      </c>
      <c r="U1754" s="14">
        <f t="shared" si="195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1.08</v>
      </c>
      <c r="P1755" s="7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2">
        <f t="shared" si="193"/>
        <v>42420.74962962963</v>
      </c>
      <c r="T1755" s="12">
        <f t="shared" si="194"/>
        <v>42450.707962962959</v>
      </c>
      <c r="U1755" s="14">
        <f t="shared" si="195"/>
        <v>29.958333333328483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1.1052941176470588</v>
      </c>
      <c r="P1756" s="7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2">
        <f t="shared" si="193"/>
        <v>42067.876770833333</v>
      </c>
      <c r="T1756" s="12">
        <f t="shared" si="194"/>
        <v>42097.835104166668</v>
      </c>
      <c r="U1756" s="14">
        <f t="shared" si="195"/>
        <v>29.958333333335759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1.2</v>
      </c>
      <c r="P1757" s="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2">
        <f t="shared" si="193"/>
        <v>42252.788900462961</v>
      </c>
      <c r="T1757" s="12">
        <f t="shared" si="194"/>
        <v>42282.788900462961</v>
      </c>
      <c r="U1757" s="14">
        <f t="shared" si="195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1.0282909090909091</v>
      </c>
      <c r="P1758" s="7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2">
        <f t="shared" si="193"/>
        <v>42571.167465277773</v>
      </c>
      <c r="T1758" s="12">
        <f t="shared" si="194"/>
        <v>42611.167465277773</v>
      </c>
      <c r="U1758" s="14">
        <f t="shared" si="195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1.1599999999999999</v>
      </c>
      <c r="P1759" s="7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2">
        <f t="shared" si="193"/>
        <v>42733.827349537038</v>
      </c>
      <c r="T1759" s="12">
        <f t="shared" si="194"/>
        <v>42763.811805555553</v>
      </c>
      <c r="U1759" s="14">
        <f t="shared" si="195"/>
        <v>29.98445601851563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1.147</v>
      </c>
      <c r="P1760" s="7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2">
        <f t="shared" si="193"/>
        <v>42505.955925925926</v>
      </c>
      <c r="T1760" s="12">
        <f t="shared" si="194"/>
        <v>42565.955925925926</v>
      </c>
      <c r="U1760" s="14">
        <f t="shared" si="195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1.0660000000000001</v>
      </c>
      <c r="P1761" s="7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2">
        <f t="shared" si="193"/>
        <v>42068.829039351855</v>
      </c>
      <c r="T1761" s="12">
        <f t="shared" si="194"/>
        <v>42088.787372685183</v>
      </c>
      <c r="U1761" s="14">
        <f t="shared" si="195"/>
        <v>19.958333333328483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1.6544000000000001</v>
      </c>
      <c r="P1762" s="7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2">
        <f t="shared" si="193"/>
        <v>42405.67260416667</v>
      </c>
      <c r="T1762" s="12">
        <f t="shared" si="194"/>
        <v>42425.67260416667</v>
      </c>
      <c r="U1762" s="14">
        <f t="shared" si="195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1.55</v>
      </c>
      <c r="P1763" s="7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2">
        <f t="shared" si="193"/>
        <v>42209.567824074074</v>
      </c>
      <c r="T1763" s="12">
        <f t="shared" si="194"/>
        <v>42259.567824074074</v>
      </c>
      <c r="U1763" s="14">
        <f t="shared" si="195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8.85</v>
      </c>
      <c r="P1764" s="7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2">
        <f t="shared" si="193"/>
        <v>42410.982002314813</v>
      </c>
      <c r="T1764" s="12">
        <f t="shared" si="194"/>
        <v>42440.982002314813</v>
      </c>
      <c r="U1764" s="14">
        <f t="shared" si="195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1.0190833333333333</v>
      </c>
      <c r="P1765" s="7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2">
        <f t="shared" si="193"/>
        <v>42636.868518518517</v>
      </c>
      <c r="T1765" s="12">
        <f t="shared" si="194"/>
        <v>42666.868518518517</v>
      </c>
      <c r="U1765" s="14">
        <f t="shared" si="195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0.19600000000000001</v>
      </c>
      <c r="P1766" s="7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2">
        <f t="shared" si="193"/>
        <v>41825.485868055555</v>
      </c>
      <c r="T1766" s="12">
        <f t="shared" si="194"/>
        <v>41854.485868055555</v>
      </c>
      <c r="U1766" s="14">
        <f t="shared" si="195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0.59467839999999994</v>
      </c>
      <c r="P1767" s="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2">
        <f t="shared" si="193"/>
        <v>41834.980462962965</v>
      </c>
      <c r="T1767" s="12">
        <f t="shared" si="194"/>
        <v>41864.980462962965</v>
      </c>
      <c r="U1767" s="14">
        <f t="shared" si="195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7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2">
        <f t="shared" si="193"/>
        <v>41855.859814814816</v>
      </c>
      <c r="T1768" s="12">
        <f t="shared" si="194"/>
        <v>41876.859814814816</v>
      </c>
      <c r="U1768" s="14">
        <f t="shared" si="195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0.4572</v>
      </c>
      <c r="P1769" s="7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2">
        <f t="shared" si="193"/>
        <v>41824.658379629633</v>
      </c>
      <c r="T1769" s="12">
        <f t="shared" si="194"/>
        <v>41854.658379629633</v>
      </c>
      <c r="U1769" s="14">
        <f t="shared" si="195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3.7400000000000003E-2</v>
      </c>
      <c r="P1770" s="7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2">
        <f t="shared" si="193"/>
        <v>41849.560694444444</v>
      </c>
      <c r="T1770" s="12">
        <f t="shared" si="194"/>
        <v>41909.560694444444</v>
      </c>
      <c r="U1770" s="14">
        <f t="shared" si="195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2.7025E-2</v>
      </c>
      <c r="P1771" s="7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2">
        <f t="shared" si="193"/>
        <v>41987.818969907406</v>
      </c>
      <c r="T1771" s="12">
        <f t="shared" si="194"/>
        <v>42017.818969907406</v>
      </c>
      <c r="U1771" s="14">
        <f t="shared" si="195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0.56514285714285717</v>
      </c>
      <c r="P1772" s="7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2">
        <f t="shared" si="193"/>
        <v>41891.780023148152</v>
      </c>
      <c r="T1772" s="12">
        <f t="shared" si="194"/>
        <v>41926.780023148152</v>
      </c>
      <c r="U1772" s="14">
        <f t="shared" si="195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0.21309523809523809</v>
      </c>
      <c r="P1773" s="7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2">
        <f t="shared" si="193"/>
        <v>41905.979629629634</v>
      </c>
      <c r="T1773" s="12">
        <f t="shared" si="194"/>
        <v>41935.979629629634</v>
      </c>
      <c r="U1773" s="14">
        <f t="shared" si="195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0.156</v>
      </c>
      <c r="P1774" s="7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2">
        <f t="shared" si="193"/>
        <v>41766.718009259261</v>
      </c>
      <c r="T1774" s="12">
        <f t="shared" si="194"/>
        <v>41826.718009259261</v>
      </c>
      <c r="U1774" s="14">
        <f t="shared" si="195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6.2566666666666673E-2</v>
      </c>
      <c r="P1775" s="7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2">
        <f t="shared" si="193"/>
        <v>41978.760393518518</v>
      </c>
      <c r="T1775" s="12">
        <f t="shared" si="194"/>
        <v>42023.760393518518</v>
      </c>
      <c r="U1775" s="14">
        <f t="shared" si="195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0.4592</v>
      </c>
      <c r="P1776" s="7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2">
        <f t="shared" si="193"/>
        <v>41930.218657407408</v>
      </c>
      <c r="T1776" s="12">
        <f t="shared" si="194"/>
        <v>41972.624305555553</v>
      </c>
      <c r="U1776" s="14">
        <f t="shared" si="195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0.65101538461538466</v>
      </c>
      <c r="P1777" s="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2">
        <f t="shared" si="193"/>
        <v>41891.976388888892</v>
      </c>
      <c r="T1777" s="12">
        <f t="shared" si="194"/>
        <v>41936.976388888892</v>
      </c>
      <c r="U1777" s="14">
        <f t="shared" si="195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6.7000000000000004E-2</v>
      </c>
      <c r="P1778" s="7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2">
        <f t="shared" si="193"/>
        <v>41905.95684027778</v>
      </c>
      <c r="T1778" s="12">
        <f t="shared" si="194"/>
        <v>41941.95684027778</v>
      </c>
      <c r="U1778" s="14">
        <f t="shared" si="195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0.135625</v>
      </c>
      <c r="P1779" s="7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2">
        <f t="shared" si="193"/>
        <v>42025.357094907406</v>
      </c>
      <c r="T1779" s="12">
        <f t="shared" si="194"/>
        <v>42055.357094907406</v>
      </c>
      <c r="U1779" s="14">
        <f t="shared" si="195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1.9900000000000001E-2</v>
      </c>
      <c r="P1780" s="7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2">
        <f t="shared" si="193"/>
        <v>42045.86336805555</v>
      </c>
      <c r="T1780" s="12">
        <f t="shared" si="194"/>
        <v>42090.821701388893</v>
      </c>
      <c r="U1780" s="14">
        <f t="shared" si="195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0.36236363636363639</v>
      </c>
      <c r="P1781" s="7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2">
        <f t="shared" si="193"/>
        <v>42585.691898148143</v>
      </c>
      <c r="T1781" s="12">
        <f t="shared" si="194"/>
        <v>42615.691898148143</v>
      </c>
      <c r="U1781" s="14">
        <f t="shared" si="195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0.39743333333333336</v>
      </c>
      <c r="P1782" s="7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2">
        <f t="shared" si="193"/>
        <v>42493.600810185191</v>
      </c>
      <c r="T1782" s="12">
        <f t="shared" si="194"/>
        <v>42553.600810185191</v>
      </c>
      <c r="U1782" s="14">
        <f t="shared" si="195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0.25763636363636366</v>
      </c>
      <c r="P1783" s="7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2">
        <f t="shared" si="193"/>
        <v>42597.617418981477</v>
      </c>
      <c r="T1783" s="12">
        <f t="shared" si="194"/>
        <v>42628.617418981477</v>
      </c>
      <c r="U1783" s="14">
        <f t="shared" si="195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0.15491428571428573</v>
      </c>
      <c r="P1784" s="7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2">
        <f t="shared" si="193"/>
        <v>42388.575104166666</v>
      </c>
      <c r="T1784" s="12">
        <f t="shared" si="194"/>
        <v>42421.575104166666</v>
      </c>
      <c r="U1784" s="14">
        <f t="shared" si="195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0.236925</v>
      </c>
      <c r="P1785" s="7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2">
        <f t="shared" si="193"/>
        <v>42115.949976851851</v>
      </c>
      <c r="T1785" s="12">
        <f t="shared" si="194"/>
        <v>42145.949976851851</v>
      </c>
      <c r="U1785" s="14">
        <f t="shared" si="195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0.39760000000000001</v>
      </c>
      <c r="P1786" s="7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2">
        <f t="shared" si="193"/>
        <v>42003.655555555553</v>
      </c>
      <c r="T1786" s="12">
        <f t="shared" si="194"/>
        <v>42035.142361111109</v>
      </c>
      <c r="U1786" s="14">
        <f t="shared" si="195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0.20220833333333332</v>
      </c>
      <c r="P1787" s="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2">
        <f t="shared" si="193"/>
        <v>41897.134895833333</v>
      </c>
      <c r="T1787" s="12">
        <f t="shared" si="194"/>
        <v>41928</v>
      </c>
      <c r="U1787" s="14">
        <f t="shared" si="195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0.47631578947368419</v>
      </c>
      <c r="P1788" s="7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2">
        <f t="shared" si="193"/>
        <v>41958.550659722227</v>
      </c>
      <c r="T1788" s="12">
        <f t="shared" si="194"/>
        <v>41988.550659722227</v>
      </c>
      <c r="U1788" s="14">
        <f t="shared" si="195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0.15329999999999999</v>
      </c>
      <c r="P1789" s="7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2">
        <f t="shared" si="193"/>
        <v>42068.65552083333</v>
      </c>
      <c r="T1789" s="12">
        <f t="shared" si="194"/>
        <v>42098.613854166666</v>
      </c>
      <c r="U1789" s="14">
        <f t="shared" si="195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1.3818181818181818E-2</v>
      </c>
      <c r="P1790" s="7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2">
        <f t="shared" si="193"/>
        <v>41913.94840277778</v>
      </c>
      <c r="T1790" s="12">
        <f t="shared" si="194"/>
        <v>41943.94840277778</v>
      </c>
      <c r="U1790" s="14">
        <f t="shared" si="195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5.0000000000000001E-3</v>
      </c>
      <c r="P1791" s="7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2">
        <f t="shared" si="193"/>
        <v>41956.250034722223</v>
      </c>
      <c r="T1791" s="12">
        <f t="shared" si="194"/>
        <v>42016.250034722223</v>
      </c>
      <c r="U1791" s="14">
        <f t="shared" si="195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4.9575757575757579E-2</v>
      </c>
      <c r="P1792" s="7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2">
        <f t="shared" si="193"/>
        <v>42010.674513888895</v>
      </c>
      <c r="T1792" s="12">
        <f t="shared" si="194"/>
        <v>42040.674513888895</v>
      </c>
      <c r="U1792" s="14">
        <f t="shared" si="195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3.5666666666666666E-2</v>
      </c>
      <c r="P1793" s="7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2">
        <f t="shared" si="193"/>
        <v>41973.740335648152</v>
      </c>
      <c r="T1793" s="12">
        <f t="shared" si="194"/>
        <v>42033.740335648152</v>
      </c>
      <c r="U1793" s="14">
        <f t="shared" si="195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0.61124000000000001</v>
      </c>
      <c r="P1794" s="7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2">
        <f t="shared" si="193"/>
        <v>42189.031041666662</v>
      </c>
      <c r="T1794" s="12">
        <f t="shared" si="194"/>
        <v>42226.290972222225</v>
      </c>
      <c r="U1794" s="14">
        <f t="shared" si="195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E1795/D1795</f>
        <v>1.3333333333333334E-2</v>
      </c>
      <c r="P1795" s="7">
        <f t="shared" ref="P1795:P1858" si="197">E1795/L1795</f>
        <v>20</v>
      </c>
      <c r="Q1795" t="str">
        <f t="shared" ref="Q1795:Q1858" si="198">LEFT(N1795,(FIND("/",N1795,1)-1))</f>
        <v>photography</v>
      </c>
      <c r="R1795" t="str">
        <f t="shared" ref="R1795:R1858" si="199">RIGHT(N1795,LEN(N1795)-FIND("/",N1795))</f>
        <v>photobooks</v>
      </c>
      <c r="S1795" s="12">
        <f t="shared" ref="S1795:S1858" si="200">(((J1795/60)/60)/24)+DATE(1970,1,1)</f>
        <v>41940.89166666667</v>
      </c>
      <c r="T1795" s="12">
        <f t="shared" ref="T1795:T1858" si="201">(((I1795/60)/60)/24)+DATE(1970,1,1)</f>
        <v>41970.933333333334</v>
      </c>
      <c r="U1795" s="14">
        <f t="shared" ref="U1795:U1858" si="202">T1795-S1795</f>
        <v>30.041666666664241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0.11077777777777778</v>
      </c>
      <c r="P1796" s="7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2">
        <f t="shared" si="200"/>
        <v>42011.551180555558</v>
      </c>
      <c r="T1796" s="12">
        <f t="shared" si="201"/>
        <v>42046.551180555558</v>
      </c>
      <c r="U1796" s="14">
        <f t="shared" si="202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0.38735714285714284</v>
      </c>
      <c r="P1797" s="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2">
        <f t="shared" si="200"/>
        <v>42628.288668981477</v>
      </c>
      <c r="T1797" s="12">
        <f t="shared" si="201"/>
        <v>42657.666666666672</v>
      </c>
      <c r="U1797" s="14">
        <f t="shared" si="202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0.22052631578947368</v>
      </c>
      <c r="P1798" s="7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2">
        <f t="shared" si="200"/>
        <v>42515.439421296294</v>
      </c>
      <c r="T1798" s="12">
        <f t="shared" si="201"/>
        <v>42575.439421296294</v>
      </c>
      <c r="U1798" s="14">
        <f t="shared" si="202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0.67549999999999999</v>
      </c>
      <c r="P1799" s="7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2">
        <f t="shared" si="200"/>
        <v>42689.56931712963</v>
      </c>
      <c r="T1799" s="12">
        <f t="shared" si="201"/>
        <v>42719.56931712963</v>
      </c>
      <c r="U1799" s="14">
        <f t="shared" si="202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0.136375</v>
      </c>
      <c r="P1800" s="7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2">
        <f t="shared" si="200"/>
        <v>42344.32677083333</v>
      </c>
      <c r="T1800" s="12">
        <f t="shared" si="201"/>
        <v>42404.32677083333</v>
      </c>
      <c r="U1800" s="14">
        <f t="shared" si="202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1.7457500000000001E-2</v>
      </c>
      <c r="P1801" s="7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2">
        <f t="shared" si="200"/>
        <v>41934.842685185184</v>
      </c>
      <c r="T1801" s="12">
        <f t="shared" si="201"/>
        <v>41954.884351851855</v>
      </c>
      <c r="U1801" s="14">
        <f t="shared" si="202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0.20449632511889321</v>
      </c>
      <c r="P1802" s="7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2">
        <f t="shared" si="200"/>
        <v>42623.606134259258</v>
      </c>
      <c r="T1802" s="12">
        <f t="shared" si="201"/>
        <v>42653.606134259258</v>
      </c>
      <c r="U1802" s="14">
        <f t="shared" si="202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0.13852941176470587</v>
      </c>
      <c r="P1803" s="7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2">
        <f t="shared" si="200"/>
        <v>42321.660509259258</v>
      </c>
      <c r="T1803" s="12">
        <f t="shared" si="201"/>
        <v>42353.506944444445</v>
      </c>
      <c r="U1803" s="14">
        <f t="shared" si="202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0.48485714285714288</v>
      </c>
      <c r="P1804" s="7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2">
        <f t="shared" si="200"/>
        <v>42159.47256944445</v>
      </c>
      <c r="T1804" s="12">
        <f t="shared" si="201"/>
        <v>42182.915972222225</v>
      </c>
      <c r="U1804" s="14">
        <f t="shared" si="202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0.308</v>
      </c>
      <c r="P1805" s="7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2">
        <f t="shared" si="200"/>
        <v>42018.071550925932</v>
      </c>
      <c r="T1805" s="12">
        <f t="shared" si="201"/>
        <v>42049.071550925932</v>
      </c>
      <c r="U1805" s="14">
        <f t="shared" si="202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0.35174193548387095</v>
      </c>
      <c r="P1806" s="7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2">
        <f t="shared" si="200"/>
        <v>42282.678287037037</v>
      </c>
      <c r="T1806" s="12">
        <f t="shared" si="201"/>
        <v>42322.719953703709</v>
      </c>
      <c r="U1806" s="14">
        <f t="shared" si="202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0.36404444444444445</v>
      </c>
      <c r="P1807" s="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2">
        <f t="shared" si="200"/>
        <v>42247.803912037038</v>
      </c>
      <c r="T1807" s="12">
        <f t="shared" si="201"/>
        <v>42279.75</v>
      </c>
      <c r="U1807" s="14">
        <f t="shared" si="202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2.955E-2</v>
      </c>
      <c r="P1808" s="7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2">
        <f t="shared" si="200"/>
        <v>41877.638298611113</v>
      </c>
      <c r="T1808" s="12">
        <f t="shared" si="201"/>
        <v>41912.638298611113</v>
      </c>
      <c r="U1808" s="14">
        <f t="shared" si="202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0.1106</v>
      </c>
      <c r="P1809" s="7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2">
        <f t="shared" si="200"/>
        <v>41880.068437499998</v>
      </c>
      <c r="T1809" s="12">
        <f t="shared" si="201"/>
        <v>41910.068437499998</v>
      </c>
      <c r="U1809" s="14">
        <f t="shared" si="202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0.41407142857142859</v>
      </c>
      <c r="P1810" s="7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2">
        <f t="shared" si="200"/>
        <v>42742.680902777778</v>
      </c>
      <c r="T1810" s="12">
        <f t="shared" si="201"/>
        <v>42777.680902777778</v>
      </c>
      <c r="U1810" s="14">
        <f t="shared" si="202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0.10857142857142857</v>
      </c>
      <c r="P1811" s="7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2">
        <f t="shared" si="200"/>
        <v>42029.907858796301</v>
      </c>
      <c r="T1811" s="12">
        <f t="shared" si="201"/>
        <v>42064.907858796301</v>
      </c>
      <c r="U1811" s="14">
        <f t="shared" si="202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3.3333333333333333E-2</v>
      </c>
      <c r="P1812" s="7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2">
        <f t="shared" si="200"/>
        <v>41860.91002314815</v>
      </c>
      <c r="T1812" s="12">
        <f t="shared" si="201"/>
        <v>41872.91002314815</v>
      </c>
      <c r="U1812" s="14">
        <f t="shared" si="202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7.407407407407407E-4</v>
      </c>
      <c r="P1813" s="7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2">
        <f t="shared" si="200"/>
        <v>41876.433680555558</v>
      </c>
      <c r="T1813" s="12">
        <f t="shared" si="201"/>
        <v>41936.166666666664</v>
      </c>
      <c r="U1813" s="14">
        <f t="shared" si="202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0.13307692307692306</v>
      </c>
      <c r="P1814" s="7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2">
        <f t="shared" si="200"/>
        <v>42524.318703703699</v>
      </c>
      <c r="T1814" s="12">
        <f t="shared" si="201"/>
        <v>42554.318703703699</v>
      </c>
      <c r="U1814" s="14">
        <f t="shared" si="202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7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2">
        <f t="shared" si="200"/>
        <v>41829.889027777775</v>
      </c>
      <c r="T1815" s="12">
        <f t="shared" si="201"/>
        <v>41859.889027777775</v>
      </c>
      <c r="U1815" s="14">
        <f t="shared" si="202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0.49183333333333334</v>
      </c>
      <c r="P1816" s="7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2">
        <f t="shared" si="200"/>
        <v>42033.314074074078</v>
      </c>
      <c r="T1816" s="12">
        <f t="shared" si="201"/>
        <v>42063.314074074078</v>
      </c>
      <c r="U1816" s="14">
        <f t="shared" si="202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2">
        <f t="shared" si="200"/>
        <v>42172.906678240746</v>
      </c>
      <c r="T1817" s="12">
        <f t="shared" si="201"/>
        <v>42186.906678240746</v>
      </c>
      <c r="U1817" s="14">
        <f t="shared" si="202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2.036E-2</v>
      </c>
      <c r="P1818" s="7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2">
        <f t="shared" si="200"/>
        <v>42548.876192129625</v>
      </c>
      <c r="T1818" s="12">
        <f t="shared" si="201"/>
        <v>42576.791666666672</v>
      </c>
      <c r="U1818" s="14">
        <f t="shared" si="202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0.52327777777777773</v>
      </c>
      <c r="P1819" s="7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2">
        <f t="shared" si="200"/>
        <v>42705.662118055552</v>
      </c>
      <c r="T1819" s="12">
        <f t="shared" si="201"/>
        <v>42765.290972222225</v>
      </c>
      <c r="U1819" s="14">
        <f t="shared" si="202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7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2">
        <f t="shared" si="200"/>
        <v>42067.234375</v>
      </c>
      <c r="T1820" s="12">
        <f t="shared" si="201"/>
        <v>42097.192708333328</v>
      </c>
      <c r="U1820" s="14">
        <f t="shared" si="202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2.0833333333333332E-2</v>
      </c>
      <c r="P1821" s="7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2">
        <f t="shared" si="200"/>
        <v>41820.752268518518</v>
      </c>
      <c r="T1821" s="12">
        <f t="shared" si="201"/>
        <v>41850.752268518518</v>
      </c>
      <c r="U1821" s="14">
        <f t="shared" si="202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6.565384615384616E-2</v>
      </c>
      <c r="P1822" s="7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2">
        <f t="shared" si="200"/>
        <v>42065.084375000006</v>
      </c>
      <c r="T1822" s="12">
        <f t="shared" si="201"/>
        <v>42095.042708333334</v>
      </c>
      <c r="U1822" s="14">
        <f t="shared" si="202"/>
        <v>29.958333333328483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1.3489</v>
      </c>
      <c r="P1823" s="7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2">
        <f t="shared" si="200"/>
        <v>40926.319062499999</v>
      </c>
      <c r="T1823" s="12">
        <f t="shared" si="201"/>
        <v>40971.319062499999</v>
      </c>
      <c r="U1823" s="14">
        <f t="shared" si="202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</v>
      </c>
      <c r="P1824" s="7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2">
        <f t="shared" si="200"/>
        <v>41634.797013888885</v>
      </c>
      <c r="T1824" s="12">
        <f t="shared" si="201"/>
        <v>41670.792361111111</v>
      </c>
      <c r="U1824" s="14">
        <f t="shared" si="202"/>
        <v>35.995347222225973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1.1585714285714286</v>
      </c>
      <c r="P1825" s="7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2">
        <f t="shared" si="200"/>
        <v>41176.684907407405</v>
      </c>
      <c r="T1825" s="12">
        <f t="shared" si="201"/>
        <v>41206.684907407405</v>
      </c>
      <c r="U1825" s="14">
        <f t="shared" si="202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1.0006666666666666</v>
      </c>
      <c r="P1826" s="7">
        <f t="shared" si="197"/>
        <v>75.05</v>
      </c>
      <c r="Q1826" t="str">
        <f t="shared" si="198"/>
        <v>music</v>
      </c>
      <c r="R1826" t="str">
        <f t="shared" si="199"/>
        <v>rock</v>
      </c>
      <c r="S1826" s="12">
        <f t="shared" si="200"/>
        <v>41626.916284722225</v>
      </c>
      <c r="T1826" s="12">
        <f t="shared" si="201"/>
        <v>41647.088888888888</v>
      </c>
      <c r="U1826" s="14">
        <f t="shared" si="202"/>
        <v>20.172604166662495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1.0505</v>
      </c>
      <c r="P1827" s="7">
        <f t="shared" si="197"/>
        <v>42.02</v>
      </c>
      <c r="Q1827" t="str">
        <f t="shared" si="198"/>
        <v>music</v>
      </c>
      <c r="R1827" t="str">
        <f t="shared" si="199"/>
        <v>rock</v>
      </c>
      <c r="S1827" s="12">
        <f t="shared" si="200"/>
        <v>41443.83452546296</v>
      </c>
      <c r="T1827" s="12">
        <f t="shared" si="201"/>
        <v>41466.83452546296</v>
      </c>
      <c r="U1827" s="14">
        <f t="shared" si="202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1.01</v>
      </c>
      <c r="P1828" s="7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2">
        <f t="shared" si="200"/>
        <v>41657.923807870371</v>
      </c>
      <c r="T1828" s="12">
        <f t="shared" si="201"/>
        <v>41687.923807870371</v>
      </c>
      <c r="U1828" s="14">
        <f t="shared" si="202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1.0066250000000001</v>
      </c>
      <c r="P1829" s="7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2">
        <f t="shared" si="200"/>
        <v>40555.325937499998</v>
      </c>
      <c r="T1829" s="12">
        <f t="shared" si="201"/>
        <v>40605.325937499998</v>
      </c>
      <c r="U1829" s="14">
        <f t="shared" si="202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1.0016</v>
      </c>
      <c r="P1830" s="7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2">
        <f t="shared" si="200"/>
        <v>41736.899652777778</v>
      </c>
      <c r="T1830" s="12">
        <f t="shared" si="201"/>
        <v>41768.916666666664</v>
      </c>
      <c r="U1830" s="14">
        <f t="shared" si="202"/>
        <v>32.01701388888614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1.6668333333333334</v>
      </c>
      <c r="P1831" s="7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2">
        <f t="shared" si="200"/>
        <v>40516.087627314817</v>
      </c>
      <c r="T1831" s="12">
        <f t="shared" si="201"/>
        <v>40564.916666666664</v>
      </c>
      <c r="U1831" s="14">
        <f t="shared" si="202"/>
        <v>48.829039351847314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1.0153333333333334</v>
      </c>
      <c r="P1832" s="7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2">
        <f t="shared" si="200"/>
        <v>41664.684108796297</v>
      </c>
      <c r="T1832" s="12">
        <f t="shared" si="201"/>
        <v>41694.684108796297</v>
      </c>
      <c r="U1832" s="14">
        <f t="shared" si="202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1.03</v>
      </c>
      <c r="P1833" s="7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2">
        <f t="shared" si="200"/>
        <v>41026.996099537035</v>
      </c>
      <c r="T1833" s="12">
        <f t="shared" si="201"/>
        <v>41041.996099537035</v>
      </c>
      <c r="U1833" s="14">
        <f t="shared" si="202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1.4285714285714286</v>
      </c>
      <c r="P1834" s="7">
        <f t="shared" si="197"/>
        <v>25</v>
      </c>
      <c r="Q1834" t="str">
        <f t="shared" si="198"/>
        <v>music</v>
      </c>
      <c r="R1834" t="str">
        <f t="shared" si="199"/>
        <v>rock</v>
      </c>
      <c r="S1834" s="12">
        <f t="shared" si="200"/>
        <v>40576.539664351854</v>
      </c>
      <c r="T1834" s="12">
        <f t="shared" si="201"/>
        <v>40606.539664351854</v>
      </c>
      <c r="U1834" s="14">
        <f t="shared" si="202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2.625</v>
      </c>
      <c r="P1835" s="7">
        <f t="shared" si="197"/>
        <v>42</v>
      </c>
      <c r="Q1835" t="str">
        <f t="shared" si="198"/>
        <v>music</v>
      </c>
      <c r="R1835" t="str">
        <f t="shared" si="199"/>
        <v>rock</v>
      </c>
      <c r="S1835" s="12">
        <f t="shared" si="200"/>
        <v>41303.044016203705</v>
      </c>
      <c r="T1835" s="12">
        <f t="shared" si="201"/>
        <v>41335.332638888889</v>
      </c>
      <c r="U1835" s="14">
        <f t="shared" si="202"/>
        <v>32.288622685184237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1.1805000000000001</v>
      </c>
      <c r="P1836" s="7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2">
        <f t="shared" si="200"/>
        <v>41988.964062500003</v>
      </c>
      <c r="T1836" s="12">
        <f t="shared" si="201"/>
        <v>42028.964062500003</v>
      </c>
      <c r="U1836" s="14">
        <f t="shared" si="202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1.04</v>
      </c>
      <c r="P1837" s="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2">
        <f t="shared" si="200"/>
        <v>42430.702210648145</v>
      </c>
      <c r="T1837" s="12">
        <f t="shared" si="201"/>
        <v>42460.660543981481</v>
      </c>
      <c r="U1837" s="14">
        <f t="shared" si="202"/>
        <v>29.958333333335759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2.0034000000000001</v>
      </c>
      <c r="P1838" s="7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2">
        <f t="shared" si="200"/>
        <v>41305.809363425928</v>
      </c>
      <c r="T1838" s="12">
        <f t="shared" si="201"/>
        <v>41322.809363425928</v>
      </c>
      <c r="U1838" s="14">
        <f t="shared" si="202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3.0683333333333334</v>
      </c>
      <c r="P1839" s="7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2">
        <f t="shared" si="200"/>
        <v>40926.047858796301</v>
      </c>
      <c r="T1839" s="12">
        <f t="shared" si="201"/>
        <v>40986.006192129629</v>
      </c>
      <c r="U1839" s="14">
        <f t="shared" si="202"/>
        <v>59.958333333328483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1.00149</v>
      </c>
      <c r="P1840" s="7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2">
        <f t="shared" si="200"/>
        <v>40788.786539351851</v>
      </c>
      <c r="T1840" s="12">
        <f t="shared" si="201"/>
        <v>40817.125</v>
      </c>
      <c r="U1840" s="14">
        <f t="shared" si="202"/>
        <v>28.338460648148612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2.0529999999999999</v>
      </c>
      <c r="P1841" s="7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2">
        <f t="shared" si="200"/>
        <v>42614.722013888888</v>
      </c>
      <c r="T1841" s="12">
        <f t="shared" si="201"/>
        <v>42644.722013888888</v>
      </c>
      <c r="U1841" s="14">
        <f t="shared" si="202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1.0888888888888888</v>
      </c>
      <c r="P1842" s="7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2">
        <f t="shared" si="200"/>
        <v>41382.096180555556</v>
      </c>
      <c r="T1842" s="12">
        <f t="shared" si="201"/>
        <v>41401.207638888889</v>
      </c>
      <c r="U1842" s="14">
        <f t="shared" si="202"/>
        <v>19.111458333332848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1.0175000000000001</v>
      </c>
      <c r="P1843" s="7">
        <f t="shared" si="197"/>
        <v>50.875</v>
      </c>
      <c r="Q1843" t="str">
        <f t="shared" si="198"/>
        <v>music</v>
      </c>
      <c r="R1843" t="str">
        <f t="shared" si="199"/>
        <v>rock</v>
      </c>
      <c r="S1843" s="12">
        <f t="shared" si="200"/>
        <v>41745.84542824074</v>
      </c>
      <c r="T1843" s="12">
        <f t="shared" si="201"/>
        <v>41779.207638888889</v>
      </c>
      <c r="U1843" s="14">
        <f t="shared" si="202"/>
        <v>33.362210648148903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1.2524999999999999</v>
      </c>
      <c r="P1844" s="7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2">
        <f t="shared" si="200"/>
        <v>42031.631724537037</v>
      </c>
      <c r="T1844" s="12">
        <f t="shared" si="201"/>
        <v>42065.249305555553</v>
      </c>
      <c r="U1844" s="14">
        <f t="shared" si="202"/>
        <v>33.617581018515921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1.2400610000000001</v>
      </c>
      <c r="P1845" s="7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2">
        <f t="shared" si="200"/>
        <v>40564.994837962964</v>
      </c>
      <c r="T1845" s="12">
        <f t="shared" si="201"/>
        <v>40594.994837962964</v>
      </c>
      <c r="U1845" s="14">
        <f t="shared" si="202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1.014</v>
      </c>
      <c r="P1846" s="7">
        <f t="shared" si="197"/>
        <v>76.05</v>
      </c>
      <c r="Q1846" t="str">
        <f t="shared" si="198"/>
        <v>music</v>
      </c>
      <c r="R1846" t="str">
        <f t="shared" si="199"/>
        <v>rock</v>
      </c>
      <c r="S1846" s="12">
        <f t="shared" si="200"/>
        <v>40666.973541666666</v>
      </c>
      <c r="T1846" s="12">
        <f t="shared" si="201"/>
        <v>40705.125</v>
      </c>
      <c r="U1846" s="14">
        <f t="shared" si="202"/>
        <v>38.151458333333721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</v>
      </c>
      <c r="P1847" s="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2">
        <f t="shared" si="200"/>
        <v>42523.333310185189</v>
      </c>
      <c r="T1847" s="12">
        <f t="shared" si="201"/>
        <v>42538.204861111109</v>
      </c>
      <c r="U1847" s="14">
        <f t="shared" si="202"/>
        <v>14.871550925920019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1.3792666666666666</v>
      </c>
      <c r="P1848" s="7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2">
        <f t="shared" si="200"/>
        <v>41228.650196759263</v>
      </c>
      <c r="T1848" s="12">
        <f t="shared" si="201"/>
        <v>41258.650196759263</v>
      </c>
      <c r="U1848" s="14">
        <f t="shared" si="202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1.2088000000000001</v>
      </c>
      <c r="P1849" s="7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2">
        <f t="shared" si="200"/>
        <v>42094.236481481479</v>
      </c>
      <c r="T1849" s="12">
        <f t="shared" si="201"/>
        <v>42115.236481481479</v>
      </c>
      <c r="U1849" s="14">
        <f t="shared" si="202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1.0736666666666668</v>
      </c>
      <c r="P1850" s="7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2">
        <f t="shared" si="200"/>
        <v>40691.788055555553</v>
      </c>
      <c r="T1850" s="12">
        <f t="shared" si="201"/>
        <v>40755.290972222225</v>
      </c>
      <c r="U1850" s="14">
        <f t="shared" si="202"/>
        <v>63.502916666671808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1.0033333333333334</v>
      </c>
      <c r="P1851" s="7">
        <f t="shared" si="197"/>
        <v>37.625</v>
      </c>
      <c r="Q1851" t="str">
        <f t="shared" si="198"/>
        <v>music</v>
      </c>
      <c r="R1851" t="str">
        <f t="shared" si="199"/>
        <v>rock</v>
      </c>
      <c r="S1851" s="12">
        <f t="shared" si="200"/>
        <v>41169.845590277779</v>
      </c>
      <c r="T1851" s="12">
        <f t="shared" si="201"/>
        <v>41199.845590277779</v>
      </c>
      <c r="U1851" s="14">
        <f t="shared" si="202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1.0152222222222222</v>
      </c>
      <c r="P1852" s="7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2">
        <f t="shared" si="200"/>
        <v>41800.959490740745</v>
      </c>
      <c r="T1852" s="12">
        <f t="shared" si="201"/>
        <v>41830.959490740745</v>
      </c>
      <c r="U1852" s="14">
        <f t="shared" si="202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1.0007692307692309</v>
      </c>
      <c r="P1853" s="7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2">
        <f t="shared" si="200"/>
        <v>41827.906689814816</v>
      </c>
      <c r="T1853" s="12">
        <f t="shared" si="201"/>
        <v>41848.041666666664</v>
      </c>
      <c r="U1853" s="14">
        <f t="shared" si="202"/>
        <v>20.134976851848478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1.1696666666666666</v>
      </c>
      <c r="P1854" s="7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2">
        <f t="shared" si="200"/>
        <v>42081.77143518519</v>
      </c>
      <c r="T1854" s="12">
        <f t="shared" si="201"/>
        <v>42119</v>
      </c>
      <c r="U1854" s="14">
        <f t="shared" si="202"/>
        <v>37.228564814809943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1.01875</v>
      </c>
      <c r="P1855" s="7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2">
        <f t="shared" si="200"/>
        <v>41177.060381944444</v>
      </c>
      <c r="T1855" s="12">
        <f t="shared" si="201"/>
        <v>41227.102048611108</v>
      </c>
      <c r="U1855" s="14">
        <f t="shared" si="202"/>
        <v>50.041666666664241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1.0212366666666666</v>
      </c>
      <c r="P1856" s="7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2">
        <f t="shared" si="200"/>
        <v>41388.021261574075</v>
      </c>
      <c r="T1856" s="12">
        <f t="shared" si="201"/>
        <v>41418.021261574075</v>
      </c>
      <c r="U1856" s="14">
        <f t="shared" si="202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1.5405897142857143</v>
      </c>
      <c r="P1857" s="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2">
        <f t="shared" si="200"/>
        <v>41600.538657407407</v>
      </c>
      <c r="T1857" s="12">
        <f t="shared" si="201"/>
        <v>41645.538657407407</v>
      </c>
      <c r="U1857" s="14">
        <f t="shared" si="202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1.0125</v>
      </c>
      <c r="P1858" s="7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2">
        <f t="shared" si="200"/>
        <v>41817.854999999996</v>
      </c>
      <c r="T1858" s="12">
        <f t="shared" si="201"/>
        <v>41838.854999999996</v>
      </c>
      <c r="U1858" s="14">
        <f t="shared" si="202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E1859/D1859</f>
        <v>1</v>
      </c>
      <c r="P1859" s="7">
        <f t="shared" ref="P1859:P1922" si="204">E1859/L1859</f>
        <v>136.36363636363637</v>
      </c>
      <c r="Q1859" t="str">
        <f t="shared" ref="Q1859:Q1922" si="205">LEFT(N1859,(FIND("/",N1859,1)-1))</f>
        <v>music</v>
      </c>
      <c r="R1859" t="str">
        <f t="shared" ref="R1859:R1922" si="206">RIGHT(N1859,LEN(N1859)-FIND("/",N1859))</f>
        <v>rock</v>
      </c>
      <c r="S1859" s="12">
        <f t="shared" ref="S1859:S1922" si="207">(((J1859/60)/60)/24)+DATE(1970,1,1)</f>
        <v>41864.76866898148</v>
      </c>
      <c r="T1859" s="12">
        <f t="shared" ref="T1859:T1922" si="208">(((I1859/60)/60)/24)+DATE(1970,1,1)</f>
        <v>41894.76866898148</v>
      </c>
      <c r="U1859" s="14">
        <f t="shared" ref="U1859:U1922" si="209">T1859-S1859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1.0874800874800874</v>
      </c>
      <c r="P1860" s="7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2">
        <f t="shared" si="207"/>
        <v>40833.200474537036</v>
      </c>
      <c r="T1860" s="12">
        <f t="shared" si="208"/>
        <v>40893.242141203707</v>
      </c>
      <c r="U1860" s="14">
        <f t="shared" si="209"/>
        <v>60.041666666671517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1.3183333333333334</v>
      </c>
      <c r="P1861" s="7">
        <f t="shared" si="204"/>
        <v>70.625</v>
      </c>
      <c r="Q1861" t="str">
        <f t="shared" si="205"/>
        <v>music</v>
      </c>
      <c r="R1861" t="str">
        <f t="shared" si="206"/>
        <v>rock</v>
      </c>
      <c r="S1861" s="12">
        <f t="shared" si="207"/>
        <v>40778.770011574074</v>
      </c>
      <c r="T1861" s="12">
        <f t="shared" si="208"/>
        <v>40808.770011574074</v>
      </c>
      <c r="U1861" s="14">
        <f t="shared" si="209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1.3346666666666667</v>
      </c>
      <c r="P1862" s="7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2">
        <f t="shared" si="207"/>
        <v>41655.709305555552</v>
      </c>
      <c r="T1862" s="12">
        <f t="shared" si="208"/>
        <v>41676.709305555552</v>
      </c>
      <c r="U1862" s="14">
        <f t="shared" si="20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7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2">
        <f t="shared" si="207"/>
        <v>42000.300243055557</v>
      </c>
      <c r="T1863" s="12">
        <f t="shared" si="208"/>
        <v>42030.300243055557</v>
      </c>
      <c r="U1863" s="14">
        <f t="shared" si="20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8.0833333333333326E-2</v>
      </c>
      <c r="P1864" s="7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2">
        <f t="shared" si="207"/>
        <v>42755.492754629624</v>
      </c>
      <c r="T1864" s="12">
        <f t="shared" si="208"/>
        <v>42802.3125</v>
      </c>
      <c r="U1864" s="14">
        <f t="shared" si="209"/>
        <v>46.81974537037604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4.0000000000000001E-3</v>
      </c>
      <c r="P1865" s="7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2">
        <f t="shared" si="207"/>
        <v>41772.797280092593</v>
      </c>
      <c r="T1865" s="12">
        <f t="shared" si="208"/>
        <v>41802.797280092593</v>
      </c>
      <c r="U1865" s="14">
        <f t="shared" si="20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0.42892307692307691</v>
      </c>
      <c r="P1866" s="7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2">
        <f t="shared" si="207"/>
        <v>41733.716435185182</v>
      </c>
      <c r="T1866" s="12">
        <f t="shared" si="208"/>
        <v>41763.716435185182</v>
      </c>
      <c r="U1866" s="14">
        <f t="shared" si="20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3.6363636363636364E-5</v>
      </c>
      <c r="P1867" s="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2">
        <f t="shared" si="207"/>
        <v>42645.367442129631</v>
      </c>
      <c r="T1867" s="12">
        <f t="shared" si="208"/>
        <v>42680.409108796302</v>
      </c>
      <c r="U1867" s="14">
        <f t="shared" si="209"/>
        <v>35.041666666671517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5.0000000000000001E-3</v>
      </c>
      <c r="P1868" s="7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2">
        <f t="shared" si="207"/>
        <v>42742.246493055558</v>
      </c>
      <c r="T1868" s="12">
        <f t="shared" si="208"/>
        <v>42795.166666666672</v>
      </c>
      <c r="U1868" s="14">
        <f t="shared" si="209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5.0000000000000001E-4</v>
      </c>
      <c r="P1869" s="7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2">
        <f t="shared" si="207"/>
        <v>42649.924907407403</v>
      </c>
      <c r="T1869" s="12">
        <f t="shared" si="208"/>
        <v>42679.924907407403</v>
      </c>
      <c r="U1869" s="14">
        <f t="shared" si="20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4.8680000000000001E-2</v>
      </c>
      <c r="P1870" s="7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2">
        <f t="shared" si="207"/>
        <v>42328.779224537036</v>
      </c>
      <c r="T1870" s="12">
        <f t="shared" si="208"/>
        <v>42353.332638888889</v>
      </c>
      <c r="U1870" s="14">
        <f t="shared" si="209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7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2">
        <f t="shared" si="207"/>
        <v>42709.002881944441</v>
      </c>
      <c r="T1871" s="12">
        <f t="shared" si="208"/>
        <v>42739.002881944441</v>
      </c>
      <c r="U1871" s="14">
        <f t="shared" si="20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0.10314285714285715</v>
      </c>
      <c r="P1872" s="7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2">
        <f t="shared" si="207"/>
        <v>42371.355729166666</v>
      </c>
      <c r="T1872" s="12">
        <f t="shared" si="208"/>
        <v>42400.178472222222</v>
      </c>
      <c r="U1872" s="14">
        <f t="shared" si="209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0.7178461538461538</v>
      </c>
      <c r="P1873" s="7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2">
        <f t="shared" si="207"/>
        <v>41923.783576388887</v>
      </c>
      <c r="T1873" s="12">
        <f t="shared" si="208"/>
        <v>41963.825243055559</v>
      </c>
      <c r="U1873" s="14">
        <f t="shared" si="209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1.06E-2</v>
      </c>
      <c r="P1874" s="7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2">
        <f t="shared" si="207"/>
        <v>42155.129652777774</v>
      </c>
      <c r="T1874" s="12">
        <f t="shared" si="208"/>
        <v>42185.129652777774</v>
      </c>
      <c r="U1874" s="14">
        <f t="shared" si="20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4.4999999999999997E-3</v>
      </c>
      <c r="P1875" s="7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2">
        <f t="shared" si="207"/>
        <v>42164.615856481483</v>
      </c>
      <c r="T1875" s="12">
        <f t="shared" si="208"/>
        <v>42193.697916666672</v>
      </c>
      <c r="U1875" s="14">
        <f t="shared" si="209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1.6249999999999999E-4</v>
      </c>
      <c r="P1876" s="7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2">
        <f t="shared" si="207"/>
        <v>42529.969131944439</v>
      </c>
      <c r="T1876" s="12">
        <f t="shared" si="208"/>
        <v>42549.969131944439</v>
      </c>
      <c r="U1876" s="14">
        <f t="shared" si="20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5.1000000000000004E-3</v>
      </c>
      <c r="P1877" s="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2">
        <f t="shared" si="207"/>
        <v>42528.899398148147</v>
      </c>
      <c r="T1877" s="12">
        <f t="shared" si="208"/>
        <v>42588.899398148147</v>
      </c>
      <c r="U1877" s="14">
        <f t="shared" si="20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7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2">
        <f t="shared" si="207"/>
        <v>41776.284780092588</v>
      </c>
      <c r="T1878" s="12">
        <f t="shared" si="208"/>
        <v>41806.284780092588</v>
      </c>
      <c r="U1878" s="14">
        <f t="shared" si="20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7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2">
        <f t="shared" si="207"/>
        <v>42035.029224537036</v>
      </c>
      <c r="T1879" s="12">
        <f t="shared" si="208"/>
        <v>42064.029224537036</v>
      </c>
      <c r="U1879" s="14">
        <f t="shared" si="20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7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2">
        <f t="shared" si="207"/>
        <v>41773.008738425924</v>
      </c>
      <c r="T1880" s="12">
        <f t="shared" si="208"/>
        <v>41803.008738425924</v>
      </c>
      <c r="U1880" s="14">
        <f t="shared" si="20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1.1999999999999999E-3</v>
      </c>
      <c r="P1881" s="7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2">
        <f t="shared" si="207"/>
        <v>42413.649641203709</v>
      </c>
      <c r="T1881" s="12">
        <f t="shared" si="208"/>
        <v>42443.607974537037</v>
      </c>
      <c r="U1881" s="14">
        <f t="shared" si="209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0.20080000000000001</v>
      </c>
      <c r="P1882" s="7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2">
        <f t="shared" si="207"/>
        <v>42430.566898148143</v>
      </c>
      <c r="T1882" s="12">
        <f t="shared" si="208"/>
        <v>42459.525231481486</v>
      </c>
      <c r="U1882" s="14">
        <f t="shared" si="209"/>
        <v>28.958333333343035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1.726845</v>
      </c>
      <c r="P1883" s="7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2">
        <f t="shared" si="207"/>
        <v>42043.152650462958</v>
      </c>
      <c r="T1883" s="12">
        <f t="shared" si="208"/>
        <v>42073.110983796301</v>
      </c>
      <c r="U1883" s="14">
        <f t="shared" si="209"/>
        <v>29.958333333343035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1.008955223880597</v>
      </c>
      <c r="P1884" s="7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2">
        <f t="shared" si="207"/>
        <v>41067.949212962965</v>
      </c>
      <c r="T1884" s="12">
        <f t="shared" si="208"/>
        <v>41100.991666666669</v>
      </c>
      <c r="U1884" s="14">
        <f t="shared" si="209"/>
        <v>33.042453703703359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1.0480480480480481</v>
      </c>
      <c r="P1885" s="7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2">
        <f t="shared" si="207"/>
        <v>40977.948009259257</v>
      </c>
      <c r="T1885" s="12">
        <f t="shared" si="208"/>
        <v>41007.906342592592</v>
      </c>
      <c r="U1885" s="14">
        <f t="shared" si="209"/>
        <v>29.958333333335759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1.351</v>
      </c>
      <c r="P1886" s="7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2">
        <f t="shared" si="207"/>
        <v>41205.198321759257</v>
      </c>
      <c r="T1886" s="12">
        <f t="shared" si="208"/>
        <v>41240.5</v>
      </c>
      <c r="U1886" s="14">
        <f t="shared" si="209"/>
        <v>35.301678240743058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1.1632786885245903</v>
      </c>
      <c r="P1887" s="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2">
        <f t="shared" si="207"/>
        <v>41099.093865740739</v>
      </c>
      <c r="T1887" s="12">
        <f t="shared" si="208"/>
        <v>41131.916666666664</v>
      </c>
      <c r="U1887" s="14">
        <f t="shared" si="209"/>
        <v>32.822800925925549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1.0208333333333333</v>
      </c>
      <c r="P1888" s="7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2">
        <f t="shared" si="207"/>
        <v>41925.906689814816</v>
      </c>
      <c r="T1888" s="12">
        <f t="shared" si="208"/>
        <v>41955.94835648148</v>
      </c>
      <c r="U1888" s="14">
        <f t="shared" si="209"/>
        <v>30.041666666664241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1.1116666666666666</v>
      </c>
      <c r="P1889" s="7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2">
        <f t="shared" si="207"/>
        <v>42323.800138888888</v>
      </c>
      <c r="T1889" s="12">
        <f t="shared" si="208"/>
        <v>42341.895833333328</v>
      </c>
      <c r="U1889" s="14">
        <f t="shared" si="209"/>
        <v>18.095694444440596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1.6608000000000001</v>
      </c>
      <c r="P1890" s="7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2">
        <f t="shared" si="207"/>
        <v>40299.239953703705</v>
      </c>
      <c r="T1890" s="12">
        <f t="shared" si="208"/>
        <v>40330.207638888889</v>
      </c>
      <c r="U1890" s="14">
        <f t="shared" si="209"/>
        <v>30.967685185183655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1.0660000000000001</v>
      </c>
      <c r="P1891" s="7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2">
        <f t="shared" si="207"/>
        <v>41299.793356481481</v>
      </c>
      <c r="T1891" s="12">
        <f t="shared" si="208"/>
        <v>41344.751689814817</v>
      </c>
      <c r="U1891" s="14">
        <f t="shared" si="209"/>
        <v>44.958333333335759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1.4458441666666668</v>
      </c>
      <c r="P1892" s="7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2">
        <f t="shared" si="207"/>
        <v>41228.786203703705</v>
      </c>
      <c r="T1892" s="12">
        <f t="shared" si="208"/>
        <v>41258.786203703705</v>
      </c>
      <c r="U1892" s="14">
        <f t="shared" si="209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1.0555000000000001</v>
      </c>
      <c r="P1893" s="7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2">
        <f t="shared" si="207"/>
        <v>40335.798078703701</v>
      </c>
      <c r="T1893" s="12">
        <f t="shared" si="208"/>
        <v>40381.25</v>
      </c>
      <c r="U1893" s="14">
        <f t="shared" si="209"/>
        <v>45.451921296298678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1.3660000000000001</v>
      </c>
      <c r="P1894" s="7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2">
        <f t="shared" si="207"/>
        <v>40671.637511574074</v>
      </c>
      <c r="T1894" s="12">
        <f t="shared" si="208"/>
        <v>40701.637511574074</v>
      </c>
      <c r="U1894" s="14">
        <f t="shared" si="209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1.04</v>
      </c>
      <c r="P1895" s="7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2">
        <f t="shared" si="207"/>
        <v>40632.94195601852</v>
      </c>
      <c r="T1895" s="12">
        <f t="shared" si="208"/>
        <v>40649.165972222225</v>
      </c>
      <c r="U1895" s="14">
        <f t="shared" si="209"/>
        <v>16.224016203705105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1.145</v>
      </c>
      <c r="P1896" s="7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2">
        <f t="shared" si="207"/>
        <v>40920.904895833337</v>
      </c>
      <c r="T1896" s="12">
        <f t="shared" si="208"/>
        <v>40951.904895833337</v>
      </c>
      <c r="U1896" s="14">
        <f t="shared" si="209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1.0171957671957672</v>
      </c>
      <c r="P1897" s="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2">
        <f t="shared" si="207"/>
        <v>42267.746782407412</v>
      </c>
      <c r="T1897" s="12">
        <f t="shared" si="208"/>
        <v>42297.746782407412</v>
      </c>
      <c r="U1897" s="14">
        <f t="shared" si="209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1.2394678492239468</v>
      </c>
      <c r="P1898" s="7">
        <f t="shared" si="204"/>
        <v>43</v>
      </c>
      <c r="Q1898" t="str">
        <f t="shared" si="205"/>
        <v>music</v>
      </c>
      <c r="R1898" t="str">
        <f t="shared" si="206"/>
        <v>indie rock</v>
      </c>
      <c r="S1898" s="12">
        <f t="shared" si="207"/>
        <v>40981.710243055553</v>
      </c>
      <c r="T1898" s="12">
        <f t="shared" si="208"/>
        <v>41011.710243055553</v>
      </c>
      <c r="U1898" s="14">
        <f t="shared" si="209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1.0245669291338582</v>
      </c>
      <c r="P1899" s="7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2">
        <f t="shared" si="207"/>
        <v>41680.583402777782</v>
      </c>
      <c r="T1899" s="12">
        <f t="shared" si="208"/>
        <v>41702.875</v>
      </c>
      <c r="U1899" s="14">
        <f t="shared" si="209"/>
        <v>22.291597222218115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1.4450000000000001</v>
      </c>
      <c r="P1900" s="7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2">
        <f t="shared" si="207"/>
        <v>42366.192974537036</v>
      </c>
      <c r="T1900" s="12">
        <f t="shared" si="208"/>
        <v>42401.75</v>
      </c>
      <c r="U1900" s="14">
        <f t="shared" si="209"/>
        <v>35.557025462963793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1.3333333333333333</v>
      </c>
      <c r="P1901" s="7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2">
        <f t="shared" si="207"/>
        <v>42058.941736111112</v>
      </c>
      <c r="T1901" s="12">
        <f t="shared" si="208"/>
        <v>42088.90006944444</v>
      </c>
      <c r="U1901" s="14">
        <f t="shared" si="209"/>
        <v>29.958333333328483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1.0936440000000001</v>
      </c>
      <c r="P1902" s="7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2">
        <f t="shared" si="207"/>
        <v>41160.871886574074</v>
      </c>
      <c r="T1902" s="12">
        <f t="shared" si="208"/>
        <v>41188.415972222225</v>
      </c>
      <c r="U1902" s="14">
        <f t="shared" si="209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2.696969696969697E-2</v>
      </c>
      <c r="P1903" s="7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2">
        <f t="shared" si="207"/>
        <v>42116.54315972222</v>
      </c>
      <c r="T1903" s="12">
        <f t="shared" si="208"/>
        <v>42146.541666666672</v>
      </c>
      <c r="U1903" s="14">
        <f t="shared" si="209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1.2E-2</v>
      </c>
      <c r="P1904" s="7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2">
        <f t="shared" si="207"/>
        <v>42037.789895833332</v>
      </c>
      <c r="T1904" s="12">
        <f t="shared" si="208"/>
        <v>42067.789895833332</v>
      </c>
      <c r="U1904" s="14">
        <f t="shared" si="20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0.46600000000000003</v>
      </c>
      <c r="P1905" s="7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2">
        <f t="shared" si="207"/>
        <v>42702.770729166667</v>
      </c>
      <c r="T1905" s="12">
        <f t="shared" si="208"/>
        <v>42762.770729166667</v>
      </c>
      <c r="U1905" s="14">
        <f t="shared" si="20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1E-3</v>
      </c>
      <c r="P1906" s="7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2">
        <f t="shared" si="207"/>
        <v>42326.685428240744</v>
      </c>
      <c r="T1906" s="12">
        <f t="shared" si="208"/>
        <v>42371.685428240744</v>
      </c>
      <c r="U1906" s="14">
        <f t="shared" si="20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1.6800000000000001E-3</v>
      </c>
      <c r="P1907" s="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2">
        <f t="shared" si="207"/>
        <v>41859.925856481481</v>
      </c>
      <c r="T1907" s="12">
        <f t="shared" si="208"/>
        <v>41889.925856481481</v>
      </c>
      <c r="U1907" s="14">
        <f t="shared" si="20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0.42759999999999998</v>
      </c>
      <c r="P1908" s="7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2">
        <f t="shared" si="207"/>
        <v>42514.671099537038</v>
      </c>
      <c r="T1908" s="12">
        <f t="shared" si="208"/>
        <v>42544.671099537038</v>
      </c>
      <c r="U1908" s="14">
        <f t="shared" si="20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2.8333333333333335E-3</v>
      </c>
      <c r="P1909" s="7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2">
        <f t="shared" si="207"/>
        <v>41767.587094907409</v>
      </c>
      <c r="T1909" s="12">
        <f t="shared" si="208"/>
        <v>41782.587094907409</v>
      </c>
      <c r="U1909" s="14">
        <f t="shared" si="20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1.7319999999999999E-2</v>
      </c>
      <c r="P1910" s="7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2">
        <f t="shared" si="207"/>
        <v>42703.917824074073</v>
      </c>
      <c r="T1910" s="12">
        <f t="shared" si="208"/>
        <v>42733.917824074073</v>
      </c>
      <c r="U1910" s="14">
        <f t="shared" si="20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0.14111428571428572</v>
      </c>
      <c r="P1911" s="7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2">
        <f t="shared" si="207"/>
        <v>41905.429155092592</v>
      </c>
      <c r="T1911" s="12">
        <f t="shared" si="208"/>
        <v>41935.429155092592</v>
      </c>
      <c r="U1911" s="14">
        <f t="shared" si="20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0.39395294117647056</v>
      </c>
      <c r="P1912" s="7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2">
        <f t="shared" si="207"/>
        <v>42264.963159722218</v>
      </c>
      <c r="T1912" s="12">
        <f t="shared" si="208"/>
        <v>42308.947916666672</v>
      </c>
      <c r="U1912" s="14">
        <f t="shared" si="209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2.3529411764705883E-4</v>
      </c>
      <c r="P1913" s="7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2">
        <f t="shared" si="207"/>
        <v>41830.033958333333</v>
      </c>
      <c r="T1913" s="12">
        <f t="shared" si="208"/>
        <v>41860.033958333333</v>
      </c>
      <c r="U1913" s="14">
        <f t="shared" si="20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0.59299999999999997</v>
      </c>
      <c r="P1914" s="7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2">
        <f t="shared" si="207"/>
        <v>42129.226388888885</v>
      </c>
      <c r="T1914" s="12">
        <f t="shared" si="208"/>
        <v>42159.226388888885</v>
      </c>
      <c r="U1914" s="14">
        <f t="shared" si="20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1.3270833333333334E-2</v>
      </c>
      <c r="P1915" s="7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2">
        <f t="shared" si="207"/>
        <v>41890.511319444442</v>
      </c>
      <c r="T1915" s="12">
        <f t="shared" si="208"/>
        <v>41920.511319444442</v>
      </c>
      <c r="U1915" s="14">
        <f t="shared" si="20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9.0090090090090086E-2</v>
      </c>
      <c r="P1916" s="7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2">
        <f t="shared" si="207"/>
        <v>41929.174456018518</v>
      </c>
      <c r="T1916" s="12">
        <f t="shared" si="208"/>
        <v>41944.165972222225</v>
      </c>
      <c r="U1916" s="14">
        <f t="shared" si="209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1.6E-2</v>
      </c>
      <c r="P1917" s="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2">
        <f t="shared" si="207"/>
        <v>41864.04886574074</v>
      </c>
      <c r="T1917" s="12">
        <f t="shared" si="208"/>
        <v>41884.04886574074</v>
      </c>
      <c r="U1917" s="14">
        <f t="shared" si="20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5.1000000000000004E-3</v>
      </c>
      <c r="P1918" s="7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2">
        <f t="shared" si="207"/>
        <v>42656.717303240745</v>
      </c>
      <c r="T1918" s="12">
        <f t="shared" si="208"/>
        <v>42681.758969907409</v>
      </c>
      <c r="U1918" s="14">
        <f t="shared" si="209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0.52570512820512816</v>
      </c>
      <c r="P1919" s="7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2">
        <f t="shared" si="207"/>
        <v>42746.270057870366</v>
      </c>
      <c r="T1919" s="12">
        <f t="shared" si="208"/>
        <v>42776.270057870366</v>
      </c>
      <c r="U1919" s="14">
        <f t="shared" si="20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1.04E-2</v>
      </c>
      <c r="P1920" s="7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2">
        <f t="shared" si="207"/>
        <v>41828.789942129632</v>
      </c>
      <c r="T1920" s="12">
        <f t="shared" si="208"/>
        <v>41863.789942129632</v>
      </c>
      <c r="U1920" s="14">
        <f t="shared" si="20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0.47399999999999998</v>
      </c>
      <c r="P1921" s="7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2">
        <f t="shared" si="207"/>
        <v>42113.875567129624</v>
      </c>
      <c r="T1921" s="12">
        <f t="shared" si="208"/>
        <v>42143.875567129624</v>
      </c>
      <c r="U1921" s="14">
        <f t="shared" si="20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0.43030000000000002</v>
      </c>
      <c r="P1922" s="7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2">
        <f t="shared" si="207"/>
        <v>42270.875706018516</v>
      </c>
      <c r="T1922" s="12">
        <f t="shared" si="208"/>
        <v>42298.958333333328</v>
      </c>
      <c r="U1922" s="14">
        <f t="shared" si="209"/>
        <v>28.082627314812271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E1923/D1923</f>
        <v>1.3680000000000001</v>
      </c>
      <c r="P1923" s="7">
        <f t="shared" ref="P1923:P1986" si="211">E1923/L1923</f>
        <v>54</v>
      </c>
      <c r="Q1923" t="str">
        <f t="shared" ref="Q1923:Q1986" si="212">LEFT(N1923,(FIND("/",N1923,1)-1))</f>
        <v>music</v>
      </c>
      <c r="R1923" t="str">
        <f t="shared" ref="R1923:R1986" si="213">RIGHT(N1923,LEN(N1923)-FIND("/",N1923))</f>
        <v>indie rock</v>
      </c>
      <c r="S1923" s="12">
        <f t="shared" ref="S1923:S1986" si="214">(((J1923/60)/60)/24)+DATE(1970,1,1)</f>
        <v>41074.221562500003</v>
      </c>
      <c r="T1923" s="12">
        <f t="shared" ref="T1923:T1986" si="215">(((I1923/60)/60)/24)+DATE(1970,1,1)</f>
        <v>41104.221562500003</v>
      </c>
      <c r="U1923" s="14">
        <f t="shared" ref="U1923:U1986" si="216">T1923-S1923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1.1555</v>
      </c>
      <c r="P1924" s="7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2">
        <f t="shared" si="214"/>
        <v>41590.255868055552</v>
      </c>
      <c r="T1924" s="12">
        <f t="shared" si="215"/>
        <v>41620.255868055552</v>
      </c>
      <c r="U1924" s="14">
        <f t="shared" si="216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2.4079999999999999</v>
      </c>
      <c r="P1925" s="7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2">
        <f t="shared" si="214"/>
        <v>40772.848749999997</v>
      </c>
      <c r="T1925" s="12">
        <f t="shared" si="215"/>
        <v>40813.207638888889</v>
      </c>
      <c r="U1925" s="14">
        <f t="shared" si="216"/>
        <v>40.35888888889167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1.1439999999999999</v>
      </c>
      <c r="P1926" s="7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2">
        <f t="shared" si="214"/>
        <v>41626.761053240742</v>
      </c>
      <c r="T1926" s="12">
        <f t="shared" si="215"/>
        <v>41654.814583333333</v>
      </c>
      <c r="U1926" s="14">
        <f t="shared" si="216"/>
        <v>28.053530092591245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1.1033333333333333</v>
      </c>
      <c r="P1927" s="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2">
        <f t="shared" si="214"/>
        <v>41535.90148148148</v>
      </c>
      <c r="T1927" s="12">
        <f t="shared" si="215"/>
        <v>41558</v>
      </c>
      <c r="U1927" s="14">
        <f t="shared" si="216"/>
        <v>22.098518518519995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1.9537933333333333</v>
      </c>
      <c r="P1928" s="7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2">
        <f t="shared" si="214"/>
        <v>40456.954351851848</v>
      </c>
      <c r="T1928" s="12">
        <f t="shared" si="215"/>
        <v>40484.018055555556</v>
      </c>
      <c r="U1928" s="14">
        <f t="shared" si="216"/>
        <v>27.063703703708597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1.0333333333333334</v>
      </c>
      <c r="P1929" s="7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2">
        <f t="shared" si="214"/>
        <v>40960.861562500002</v>
      </c>
      <c r="T1929" s="12">
        <f t="shared" si="215"/>
        <v>40976.207638888889</v>
      </c>
      <c r="U1929" s="14">
        <f t="shared" si="216"/>
        <v>15.346076388887013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1.031372549019608</v>
      </c>
      <c r="P1930" s="7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2">
        <f t="shared" si="214"/>
        <v>41371.648078703707</v>
      </c>
      <c r="T1930" s="12">
        <f t="shared" si="215"/>
        <v>41401.648078703707</v>
      </c>
      <c r="U1930" s="14">
        <f t="shared" si="216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1.003125</v>
      </c>
      <c r="P1931" s="7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2">
        <f t="shared" si="214"/>
        <v>40687.021597222221</v>
      </c>
      <c r="T1931" s="12">
        <f t="shared" si="215"/>
        <v>40729.021597222221</v>
      </c>
      <c r="U1931" s="14">
        <f t="shared" si="216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1.27</v>
      </c>
      <c r="P1932" s="7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2">
        <f t="shared" si="214"/>
        <v>41402.558819444443</v>
      </c>
      <c r="T1932" s="12">
        <f t="shared" si="215"/>
        <v>41462.558819444443</v>
      </c>
      <c r="U1932" s="14">
        <f t="shared" si="216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1.20601</v>
      </c>
      <c r="P1933" s="7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2">
        <f t="shared" si="214"/>
        <v>41037.892465277779</v>
      </c>
      <c r="T1933" s="12">
        <f t="shared" si="215"/>
        <v>41051.145833333336</v>
      </c>
      <c r="U1933" s="14">
        <f t="shared" si="216"/>
        <v>13.253368055557075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1.0699047619047619</v>
      </c>
      <c r="P1934" s="7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2">
        <f t="shared" si="214"/>
        <v>40911.809872685182</v>
      </c>
      <c r="T1934" s="12">
        <f t="shared" si="215"/>
        <v>40932.809872685182</v>
      </c>
      <c r="U1934" s="14">
        <f t="shared" si="216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1.7243333333333333</v>
      </c>
      <c r="P1935" s="7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2">
        <f t="shared" si="214"/>
        <v>41879.130868055552</v>
      </c>
      <c r="T1935" s="12">
        <f t="shared" si="215"/>
        <v>41909.130868055552</v>
      </c>
      <c r="U1935" s="14">
        <f t="shared" si="216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1.2362</v>
      </c>
      <c r="P1936" s="7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2">
        <f t="shared" si="214"/>
        <v>40865.867141203707</v>
      </c>
      <c r="T1936" s="12">
        <f t="shared" si="215"/>
        <v>40902.208333333336</v>
      </c>
      <c r="U1936" s="14">
        <f t="shared" si="216"/>
        <v>36.341192129628325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1.0840000000000001</v>
      </c>
      <c r="P1937" s="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2">
        <f t="shared" si="214"/>
        <v>41773.932534722226</v>
      </c>
      <c r="T1937" s="12">
        <f t="shared" si="215"/>
        <v>41811.207638888889</v>
      </c>
      <c r="U1937" s="14">
        <f t="shared" si="216"/>
        <v>37.275104166663368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1.1652013333333333</v>
      </c>
      <c r="P1938" s="7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2">
        <f t="shared" si="214"/>
        <v>40852.889699074076</v>
      </c>
      <c r="T1938" s="12">
        <f t="shared" si="215"/>
        <v>40883.249305555553</v>
      </c>
      <c r="U1938" s="14">
        <f t="shared" si="216"/>
        <v>30.359606481477385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1.8724499999999999</v>
      </c>
      <c r="P1939" s="7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2">
        <f t="shared" si="214"/>
        <v>41059.118993055556</v>
      </c>
      <c r="T1939" s="12">
        <f t="shared" si="215"/>
        <v>41075.165972222225</v>
      </c>
      <c r="U1939" s="14">
        <f t="shared" si="216"/>
        <v>16.046979166669189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1.1593333333333333</v>
      </c>
      <c r="P1940" s="7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2">
        <f t="shared" si="214"/>
        <v>41426.259618055556</v>
      </c>
      <c r="T1940" s="12">
        <f t="shared" si="215"/>
        <v>41457.208333333336</v>
      </c>
      <c r="U1940" s="14">
        <f t="shared" si="216"/>
        <v>30.948715277780138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1.107</v>
      </c>
      <c r="P1941" s="7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2">
        <f t="shared" si="214"/>
        <v>41313.985046296293</v>
      </c>
      <c r="T1941" s="12">
        <f t="shared" si="215"/>
        <v>41343.943379629629</v>
      </c>
      <c r="U1941" s="14">
        <f t="shared" si="216"/>
        <v>29.958333333335759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1.7092307692307693</v>
      </c>
      <c r="P1942" s="7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2">
        <f t="shared" si="214"/>
        <v>40670.507326388892</v>
      </c>
      <c r="T1942" s="12">
        <f t="shared" si="215"/>
        <v>40709.165972222225</v>
      </c>
      <c r="U1942" s="14">
        <f t="shared" si="216"/>
        <v>38.658645833333139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1.2611835600000001</v>
      </c>
      <c r="P1943" s="7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2">
        <f t="shared" si="214"/>
        <v>41744.290868055556</v>
      </c>
      <c r="T1943" s="12">
        <f t="shared" si="215"/>
        <v>41774.290868055556</v>
      </c>
      <c r="U1943" s="14">
        <f t="shared" si="216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1.3844033333333334</v>
      </c>
      <c r="P1944" s="7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2">
        <f t="shared" si="214"/>
        <v>40638.828009259261</v>
      </c>
      <c r="T1944" s="12">
        <f t="shared" si="215"/>
        <v>40728.828009259261</v>
      </c>
      <c r="U1944" s="14">
        <f t="shared" si="216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17.052499999999998</v>
      </c>
      <c r="P1945" s="7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2">
        <f t="shared" si="214"/>
        <v>42548.269861111112</v>
      </c>
      <c r="T1945" s="12">
        <f t="shared" si="215"/>
        <v>42593.269861111112</v>
      </c>
      <c r="U1945" s="14">
        <f t="shared" si="216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7.8805550000000002</v>
      </c>
      <c r="P1946" s="7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2">
        <f t="shared" si="214"/>
        <v>41730.584374999999</v>
      </c>
      <c r="T1946" s="12">
        <f t="shared" si="215"/>
        <v>41760.584374999999</v>
      </c>
      <c r="U1946" s="14">
        <f t="shared" si="216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3.4801799999999998</v>
      </c>
      <c r="P1947" s="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2">
        <f t="shared" si="214"/>
        <v>42157.251828703709</v>
      </c>
      <c r="T1947" s="12">
        <f t="shared" si="215"/>
        <v>42197.251828703709</v>
      </c>
      <c r="U1947" s="14">
        <f t="shared" si="216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1.4974666666666667</v>
      </c>
      <c r="P1948" s="7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2">
        <f t="shared" si="214"/>
        <v>41689.150011574071</v>
      </c>
      <c r="T1948" s="12">
        <f t="shared" si="215"/>
        <v>41749.108344907407</v>
      </c>
      <c r="U1948" s="14">
        <f t="shared" si="216"/>
        <v>59.958333333335759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1.0063375000000001</v>
      </c>
      <c r="P1949" s="7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2">
        <f t="shared" si="214"/>
        <v>40102.918055555558</v>
      </c>
      <c r="T1949" s="12">
        <f t="shared" si="215"/>
        <v>40140.249305555553</v>
      </c>
      <c r="U1949" s="14">
        <f t="shared" si="216"/>
        <v>37.331249999995634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8.0021100000000001</v>
      </c>
      <c r="P1950" s="7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2">
        <f t="shared" si="214"/>
        <v>42473.604270833333</v>
      </c>
      <c r="T1950" s="12">
        <f t="shared" si="215"/>
        <v>42527.709722222222</v>
      </c>
      <c r="U1950" s="14">
        <f t="shared" si="216"/>
        <v>54.105451388888469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1.0600260000000001</v>
      </c>
      <c r="P1951" s="7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2">
        <f t="shared" si="214"/>
        <v>41800.423043981478</v>
      </c>
      <c r="T1951" s="12">
        <f t="shared" si="215"/>
        <v>41830.423043981478</v>
      </c>
      <c r="U1951" s="14">
        <f t="shared" si="216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2.0051866666666669</v>
      </c>
      <c r="P1952" s="7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2">
        <f t="shared" si="214"/>
        <v>40624.181400462963</v>
      </c>
      <c r="T1952" s="12">
        <f t="shared" si="215"/>
        <v>40655.181400462963</v>
      </c>
      <c r="U1952" s="14">
        <f t="shared" si="216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2.1244399999999999</v>
      </c>
      <c r="P1953" s="7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2">
        <f t="shared" si="214"/>
        <v>42651.420567129629</v>
      </c>
      <c r="T1953" s="12">
        <f t="shared" si="215"/>
        <v>42681.462233796294</v>
      </c>
      <c r="U1953" s="14">
        <f t="shared" si="216"/>
        <v>30.041666666664241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1.9847237142857144</v>
      </c>
      <c r="P1954" s="7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2">
        <f t="shared" si="214"/>
        <v>41526.60665509259</v>
      </c>
      <c r="T1954" s="12">
        <f t="shared" si="215"/>
        <v>41563.60665509259</v>
      </c>
      <c r="U1954" s="14">
        <f t="shared" si="216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2.2594666666666665</v>
      </c>
      <c r="P1955" s="7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2">
        <f t="shared" si="214"/>
        <v>40941.199826388889</v>
      </c>
      <c r="T1955" s="12">
        <f t="shared" si="215"/>
        <v>40970.125</v>
      </c>
      <c r="U1955" s="14">
        <f t="shared" si="216"/>
        <v>28.925173611110949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6.9894800000000004</v>
      </c>
      <c r="P1956" s="7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2">
        <f t="shared" si="214"/>
        <v>42394.580740740741</v>
      </c>
      <c r="T1956" s="12">
        <f t="shared" si="215"/>
        <v>42441.208333333328</v>
      </c>
      <c r="U1956" s="14">
        <f t="shared" si="216"/>
        <v>46.627592592587462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3.9859528571428569</v>
      </c>
      <c r="P1957" s="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2">
        <f t="shared" si="214"/>
        <v>41020.271770833337</v>
      </c>
      <c r="T1957" s="12">
        <f t="shared" si="215"/>
        <v>41052.791666666664</v>
      </c>
      <c r="U1957" s="14">
        <f t="shared" si="216"/>
        <v>32.51989583332761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2.9403333333333332</v>
      </c>
      <c r="P1958" s="7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2">
        <f t="shared" si="214"/>
        <v>42067.923668981486</v>
      </c>
      <c r="T1958" s="12">
        <f t="shared" si="215"/>
        <v>42112.882002314815</v>
      </c>
      <c r="U1958" s="14">
        <f t="shared" si="216"/>
        <v>44.958333333328483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1.6750470000000002</v>
      </c>
      <c r="P1959" s="7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2">
        <f t="shared" si="214"/>
        <v>41179.098530092589</v>
      </c>
      <c r="T1959" s="12">
        <f t="shared" si="215"/>
        <v>41209.098530092589</v>
      </c>
      <c r="U1959" s="14">
        <f t="shared" si="216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14.355717142857143</v>
      </c>
      <c r="P1960" s="7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2">
        <f t="shared" si="214"/>
        <v>41326.987974537034</v>
      </c>
      <c r="T1960" s="12">
        <f t="shared" si="215"/>
        <v>41356.94630787037</v>
      </c>
      <c r="U1960" s="14">
        <f t="shared" si="216"/>
        <v>29.958333333335759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1.5673440000000001</v>
      </c>
      <c r="P1961" s="7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2">
        <f t="shared" si="214"/>
        <v>41871.845601851855</v>
      </c>
      <c r="T1961" s="12">
        <f t="shared" si="215"/>
        <v>41913</v>
      </c>
      <c r="U1961" s="14">
        <f t="shared" si="216"/>
        <v>41.154398148144537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1.1790285714285715</v>
      </c>
      <c r="P1962" s="7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2">
        <f t="shared" si="214"/>
        <v>41964.362743055557</v>
      </c>
      <c r="T1962" s="12">
        <f t="shared" si="215"/>
        <v>41994.362743055557</v>
      </c>
      <c r="U1962" s="14">
        <f t="shared" si="216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11.053811999999999</v>
      </c>
      <c r="P1963" s="7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2">
        <f t="shared" si="214"/>
        <v>41148.194641203707</v>
      </c>
      <c r="T1963" s="12">
        <f t="shared" si="215"/>
        <v>41188.165972222225</v>
      </c>
      <c r="U1963" s="14">
        <f t="shared" si="216"/>
        <v>39.971331018517958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1.9292499999999999</v>
      </c>
      <c r="P1964" s="7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2">
        <f t="shared" si="214"/>
        <v>41742.780509259261</v>
      </c>
      <c r="T1964" s="12">
        <f t="shared" si="215"/>
        <v>41772.780509259261</v>
      </c>
      <c r="U1964" s="14">
        <f t="shared" si="216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1.268842105263158</v>
      </c>
      <c r="P1965" s="7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2">
        <f t="shared" si="214"/>
        <v>41863.429791666669</v>
      </c>
      <c r="T1965" s="12">
        <f t="shared" si="215"/>
        <v>41898.429791666669</v>
      </c>
      <c r="U1965" s="14">
        <f t="shared" si="216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2.5957748878923765</v>
      </c>
      <c r="P1966" s="7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2">
        <f t="shared" si="214"/>
        <v>42452.272824074069</v>
      </c>
      <c r="T1966" s="12">
        <f t="shared" si="215"/>
        <v>42482.272824074069</v>
      </c>
      <c r="U1966" s="14">
        <f t="shared" si="216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2.6227999999999998</v>
      </c>
      <c r="P1967" s="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2">
        <f t="shared" si="214"/>
        <v>40898.089236111111</v>
      </c>
      <c r="T1967" s="12">
        <f t="shared" si="215"/>
        <v>40920.041666666664</v>
      </c>
      <c r="U1967" s="14">
        <f t="shared" si="216"/>
        <v>21.952430555553292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2.0674309000000002</v>
      </c>
      <c r="P1968" s="7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2">
        <f t="shared" si="214"/>
        <v>41835.540486111109</v>
      </c>
      <c r="T1968" s="12">
        <f t="shared" si="215"/>
        <v>41865.540486111109</v>
      </c>
      <c r="U1968" s="14">
        <f t="shared" si="216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3.7012999999999998</v>
      </c>
      <c r="P1969" s="7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2">
        <f t="shared" si="214"/>
        <v>41730.663530092592</v>
      </c>
      <c r="T1969" s="12">
        <f t="shared" si="215"/>
        <v>41760.663530092592</v>
      </c>
      <c r="U1969" s="14">
        <f t="shared" si="216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2.8496600000000001</v>
      </c>
      <c r="P1970" s="7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2">
        <f t="shared" si="214"/>
        <v>42676.586979166663</v>
      </c>
      <c r="T1970" s="12">
        <f t="shared" si="215"/>
        <v>42707.628645833334</v>
      </c>
      <c r="U1970" s="14">
        <f t="shared" si="216"/>
        <v>31.041666666671517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5.7907999999999999</v>
      </c>
      <c r="P1971" s="7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2">
        <f t="shared" si="214"/>
        <v>42557.792453703703</v>
      </c>
      <c r="T1971" s="12">
        <f t="shared" si="215"/>
        <v>42587.792453703703</v>
      </c>
      <c r="U1971" s="14">
        <f t="shared" si="216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11.318</v>
      </c>
      <c r="P1972" s="7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2">
        <f t="shared" si="214"/>
        <v>41324.193298611113</v>
      </c>
      <c r="T1972" s="12">
        <f t="shared" si="215"/>
        <v>41384.151631944449</v>
      </c>
      <c r="U1972" s="14">
        <f t="shared" si="216"/>
        <v>59.958333333335759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2.6302771750000002</v>
      </c>
      <c r="P1973" s="7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2">
        <f t="shared" si="214"/>
        <v>41561.500706018516</v>
      </c>
      <c r="T1973" s="12">
        <f t="shared" si="215"/>
        <v>41593.166666666664</v>
      </c>
      <c r="U1973" s="14">
        <f t="shared" si="216"/>
        <v>31.66596064814803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6.7447999999999997</v>
      </c>
      <c r="P1974" s="7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2">
        <f t="shared" si="214"/>
        <v>41201.012083333335</v>
      </c>
      <c r="T1974" s="12">
        <f t="shared" si="215"/>
        <v>41231.053749999999</v>
      </c>
      <c r="U1974" s="14">
        <f t="shared" si="216"/>
        <v>30.041666666664241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2.5683081313131315</v>
      </c>
      <c r="P1975" s="7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2">
        <f t="shared" si="214"/>
        <v>42549.722962962958</v>
      </c>
      <c r="T1975" s="12">
        <f t="shared" si="215"/>
        <v>42588.291666666672</v>
      </c>
      <c r="U1975" s="14">
        <f t="shared" si="216"/>
        <v>38.568703703713254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3.7549600000000001</v>
      </c>
      <c r="P1976" s="7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2">
        <f t="shared" si="214"/>
        <v>41445.334131944444</v>
      </c>
      <c r="T1976" s="12">
        <f t="shared" si="215"/>
        <v>41505.334131944444</v>
      </c>
      <c r="U1976" s="14">
        <f t="shared" si="216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2.0870837499999997</v>
      </c>
      <c r="P1977" s="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2">
        <f t="shared" si="214"/>
        <v>41313.755219907405</v>
      </c>
      <c r="T1977" s="12">
        <f t="shared" si="215"/>
        <v>41343.755219907405</v>
      </c>
      <c r="U1977" s="14">
        <f t="shared" si="216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3.4660000000000002</v>
      </c>
      <c r="P1978" s="7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2">
        <f t="shared" si="214"/>
        <v>41438.899594907409</v>
      </c>
      <c r="T1978" s="12">
        <f t="shared" si="215"/>
        <v>41468.899594907409</v>
      </c>
      <c r="U1978" s="14">
        <f t="shared" si="216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4.0232999999999999</v>
      </c>
      <c r="P1979" s="7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2">
        <f t="shared" si="214"/>
        <v>42311.216898148152</v>
      </c>
      <c r="T1979" s="12">
        <f t="shared" si="215"/>
        <v>42357.332638888889</v>
      </c>
      <c r="U1979" s="14">
        <f t="shared" si="216"/>
        <v>46.115740740737238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10.2684514</v>
      </c>
      <c r="P1980" s="7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2">
        <f t="shared" si="214"/>
        <v>41039.225601851853</v>
      </c>
      <c r="T1980" s="12">
        <f t="shared" si="215"/>
        <v>41072.291666666664</v>
      </c>
      <c r="U1980" s="14">
        <f t="shared" si="216"/>
        <v>33.066064814811398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1.14901155</v>
      </c>
      <c r="P1981" s="7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2">
        <f t="shared" si="214"/>
        <v>42290.460023148145</v>
      </c>
      <c r="T1981" s="12">
        <f t="shared" si="215"/>
        <v>42327.207638888889</v>
      </c>
      <c r="U1981" s="14">
        <f t="shared" si="216"/>
        <v>36.74761574074364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3.5482402000000004</v>
      </c>
      <c r="P1982" s="7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2">
        <f t="shared" si="214"/>
        <v>42423.542384259257</v>
      </c>
      <c r="T1982" s="12">
        <f t="shared" si="215"/>
        <v>42463.500717592593</v>
      </c>
      <c r="U1982" s="14">
        <f t="shared" si="216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5.0799999999999998E-2</v>
      </c>
      <c r="P1983" s="7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2">
        <f t="shared" si="214"/>
        <v>41799.725289351853</v>
      </c>
      <c r="T1983" s="12">
        <f t="shared" si="215"/>
        <v>41829.725289351853</v>
      </c>
      <c r="U1983" s="14">
        <f t="shared" si="216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7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2">
        <f t="shared" si="214"/>
        <v>42678.586655092593</v>
      </c>
      <c r="T1984" s="12">
        <f t="shared" si="215"/>
        <v>42708.628321759257</v>
      </c>
      <c r="U1984" s="14">
        <f t="shared" si="216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4.2999999999999997E-2</v>
      </c>
      <c r="P1985" s="7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2">
        <f t="shared" si="214"/>
        <v>42593.011782407411</v>
      </c>
      <c r="T1985" s="12">
        <f t="shared" si="215"/>
        <v>42615.291666666672</v>
      </c>
      <c r="U1985" s="14">
        <f t="shared" si="216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0.21146666666666666</v>
      </c>
      <c r="P1986" s="7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2">
        <f t="shared" si="214"/>
        <v>41913.790289351848</v>
      </c>
      <c r="T1986" s="12">
        <f t="shared" si="215"/>
        <v>41973.831956018519</v>
      </c>
      <c r="U1986" s="14">
        <f t="shared" si="216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E1987/D1987</f>
        <v>3.1875000000000001E-2</v>
      </c>
      <c r="P1987" s="7">
        <f t="shared" ref="P1987:P2050" si="218">E1987/L1987</f>
        <v>12.75</v>
      </c>
      <c r="Q1987" t="str">
        <f t="shared" ref="Q1987:Q2050" si="219">LEFT(N1987,(FIND("/",N1987,1)-1))</f>
        <v>photography</v>
      </c>
      <c r="R1987" t="str">
        <f t="shared" ref="R1987:R2050" si="220">RIGHT(N1987,LEN(N1987)-FIND("/",N1987))</f>
        <v>people</v>
      </c>
      <c r="S1987" s="12">
        <f t="shared" ref="S1987:S2050" si="221">(((J1987/60)/60)/24)+DATE(1970,1,1)</f>
        <v>42555.698738425926</v>
      </c>
      <c r="T1987" s="12">
        <f t="shared" ref="T1987:T2050" si="222">(((I1987/60)/60)/24)+DATE(1970,1,1)</f>
        <v>42584.958333333328</v>
      </c>
      <c r="U1987" s="14">
        <f t="shared" ref="U1987:U2050" si="223"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5.0000000000000001E-4</v>
      </c>
      <c r="P1988" s="7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2">
        <f t="shared" si="221"/>
        <v>42413.433831018512</v>
      </c>
      <c r="T1988" s="12">
        <f t="shared" si="222"/>
        <v>42443.392164351855</v>
      </c>
      <c r="U1988" s="14">
        <f t="shared" si="223"/>
        <v>29.958333333343035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0.42472727272727273</v>
      </c>
      <c r="P1989" s="7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2">
        <f t="shared" si="221"/>
        <v>42034.639768518522</v>
      </c>
      <c r="T1989" s="12">
        <f t="shared" si="222"/>
        <v>42064.639768518522</v>
      </c>
      <c r="U1989" s="14">
        <f t="shared" si="223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4.1666666666666666E-3</v>
      </c>
      <c r="P1990" s="7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2">
        <f t="shared" si="221"/>
        <v>42206.763217592597</v>
      </c>
      <c r="T1990" s="12">
        <f t="shared" si="222"/>
        <v>42236.763217592597</v>
      </c>
      <c r="U1990" s="14">
        <f t="shared" si="223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0.01</v>
      </c>
      <c r="P1991" s="7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2">
        <f t="shared" si="221"/>
        <v>42685.680648148147</v>
      </c>
      <c r="T1991" s="12">
        <f t="shared" si="222"/>
        <v>42715.680648148147</v>
      </c>
      <c r="U1991" s="14">
        <f t="shared" si="223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0.16966666666666666</v>
      </c>
      <c r="P1992" s="7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2">
        <f t="shared" si="221"/>
        <v>42398.195972222224</v>
      </c>
      <c r="T1992" s="12">
        <f t="shared" si="222"/>
        <v>42413.195972222224</v>
      </c>
      <c r="U1992" s="14">
        <f t="shared" si="223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7.0000000000000007E-2</v>
      </c>
      <c r="P1993" s="7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2">
        <f t="shared" si="221"/>
        <v>42167.89335648148</v>
      </c>
      <c r="T1993" s="12">
        <f t="shared" si="222"/>
        <v>42188.89335648148</v>
      </c>
      <c r="U1993" s="14">
        <f t="shared" si="223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1.3333333333333333E-3</v>
      </c>
      <c r="P1994" s="7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2">
        <f t="shared" si="221"/>
        <v>42023.143414351856</v>
      </c>
      <c r="T1994" s="12">
        <f t="shared" si="222"/>
        <v>42053.143414351856</v>
      </c>
      <c r="U1994" s="14">
        <f t="shared" si="223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7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2">
        <f t="shared" si="221"/>
        <v>42329.58839120371</v>
      </c>
      <c r="T1995" s="12">
        <f t="shared" si="222"/>
        <v>42359.58839120371</v>
      </c>
      <c r="U1995" s="14">
        <f t="shared" si="223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7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2">
        <f t="shared" si="221"/>
        <v>42651.006273148145</v>
      </c>
      <c r="T1996" s="12">
        <f t="shared" si="222"/>
        <v>42711.047939814816</v>
      </c>
      <c r="U1996" s="14">
        <f t="shared" si="223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7.8E-2</v>
      </c>
      <c r="P1997" s="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2">
        <f t="shared" si="221"/>
        <v>42181.902037037042</v>
      </c>
      <c r="T1997" s="12">
        <f t="shared" si="222"/>
        <v>42201.902037037042</v>
      </c>
      <c r="U1997" s="14">
        <f t="shared" si="223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7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2">
        <f t="shared" si="221"/>
        <v>41800.819571759261</v>
      </c>
      <c r="T1998" s="12">
        <f t="shared" si="222"/>
        <v>41830.819571759261</v>
      </c>
      <c r="U1998" s="14">
        <f t="shared" si="223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7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2">
        <f t="shared" si="221"/>
        <v>41847.930694444447</v>
      </c>
      <c r="T1999" s="12">
        <f t="shared" si="222"/>
        <v>41877.930694444447</v>
      </c>
      <c r="U1999" s="14">
        <f t="shared" si="223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0.26200000000000001</v>
      </c>
      <c r="P2000" s="7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2">
        <f t="shared" si="221"/>
        <v>41807.118495370371</v>
      </c>
      <c r="T2000" s="12">
        <f t="shared" si="222"/>
        <v>41852.118495370371</v>
      </c>
      <c r="U2000" s="14">
        <f t="shared" si="223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7.6129032258064515E-3</v>
      </c>
      <c r="P2001" s="7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2">
        <f t="shared" si="221"/>
        <v>41926.482731481483</v>
      </c>
      <c r="T2001" s="12">
        <f t="shared" si="222"/>
        <v>41956.524398148147</v>
      </c>
      <c r="U2001" s="14">
        <f t="shared" si="223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0.125</v>
      </c>
      <c r="P2002" s="7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2">
        <f t="shared" si="221"/>
        <v>42345.951539351852</v>
      </c>
      <c r="T2002" s="12">
        <f t="shared" si="222"/>
        <v>42375.951539351852</v>
      </c>
      <c r="U2002" s="14">
        <f t="shared" si="223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3.8212909090909091</v>
      </c>
      <c r="P2003" s="7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2">
        <f t="shared" si="221"/>
        <v>42136.209675925929</v>
      </c>
      <c r="T2003" s="12">
        <f t="shared" si="222"/>
        <v>42167.833333333328</v>
      </c>
      <c r="U2003" s="14">
        <f t="shared" si="223"/>
        <v>31.623657407399151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2.1679422000000002</v>
      </c>
      <c r="P2004" s="7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2">
        <f t="shared" si="221"/>
        <v>42728.71230324074</v>
      </c>
      <c r="T2004" s="12">
        <f t="shared" si="222"/>
        <v>42758.71230324074</v>
      </c>
      <c r="U2004" s="14">
        <f t="shared" si="223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3.12</v>
      </c>
      <c r="P2005" s="7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2">
        <f t="shared" si="221"/>
        <v>40347.125601851854</v>
      </c>
      <c r="T2005" s="12">
        <f t="shared" si="222"/>
        <v>40361.958333333336</v>
      </c>
      <c r="U2005" s="14">
        <f t="shared" si="223"/>
        <v>14.83273148148146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2.3442048</v>
      </c>
      <c r="P2006" s="7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2">
        <f t="shared" si="221"/>
        <v>41800.604895833334</v>
      </c>
      <c r="T2006" s="12">
        <f t="shared" si="222"/>
        <v>41830.604895833334</v>
      </c>
      <c r="U2006" s="14">
        <f t="shared" si="223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1.236801</v>
      </c>
      <c r="P2007" s="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2">
        <f t="shared" si="221"/>
        <v>41535.812708333331</v>
      </c>
      <c r="T2007" s="12">
        <f t="shared" si="222"/>
        <v>41563.165972222225</v>
      </c>
      <c r="U2007" s="14">
        <f t="shared" si="223"/>
        <v>27.353263888893707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2.4784000000000002</v>
      </c>
      <c r="P2008" s="7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2">
        <f t="shared" si="221"/>
        <v>41941.500520833331</v>
      </c>
      <c r="T2008" s="12">
        <f t="shared" si="222"/>
        <v>41976.542187500003</v>
      </c>
      <c r="U2008" s="14">
        <f t="shared" si="223"/>
        <v>35.041666666671517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1.157092</v>
      </c>
      <c r="P2009" s="7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2">
        <f t="shared" si="221"/>
        <v>40347.837800925925</v>
      </c>
      <c r="T2009" s="12">
        <f t="shared" si="222"/>
        <v>40414.166666666664</v>
      </c>
      <c r="U2009" s="14">
        <f t="shared" si="223"/>
        <v>66.328865740739275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1.1707484768810599</v>
      </c>
      <c r="P2010" s="7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2">
        <f t="shared" si="221"/>
        <v>40761.604421296295</v>
      </c>
      <c r="T2010" s="12">
        <f t="shared" si="222"/>
        <v>40805.604421296295</v>
      </c>
      <c r="U2010" s="14">
        <f t="shared" si="223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3.05158</v>
      </c>
      <c r="P2011" s="7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2">
        <f t="shared" si="221"/>
        <v>42661.323414351849</v>
      </c>
      <c r="T2011" s="12">
        <f t="shared" si="222"/>
        <v>42697.365081018521</v>
      </c>
      <c r="U2011" s="14">
        <f t="shared" si="223"/>
        <v>36.041666666671517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3.2005299999999997</v>
      </c>
      <c r="P2012" s="7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2">
        <f t="shared" si="221"/>
        <v>42570.996423611112</v>
      </c>
      <c r="T2012" s="12">
        <f t="shared" si="222"/>
        <v>42600.996423611112</v>
      </c>
      <c r="U2012" s="14">
        <f t="shared" si="223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8.1956399999999991</v>
      </c>
      <c r="P2013" s="7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2">
        <f t="shared" si="221"/>
        <v>42347.358483796299</v>
      </c>
      <c r="T2013" s="12">
        <f t="shared" si="222"/>
        <v>42380.958333333328</v>
      </c>
      <c r="U2013" s="14">
        <f t="shared" si="223"/>
        <v>33.599849537029513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2.3490000000000002</v>
      </c>
      <c r="P2014" s="7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2">
        <f t="shared" si="221"/>
        <v>42010.822233796294</v>
      </c>
      <c r="T2014" s="12">
        <f t="shared" si="222"/>
        <v>42040.822233796294</v>
      </c>
      <c r="U2014" s="14">
        <f t="shared" si="223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4.9491375</v>
      </c>
      <c r="P2015" s="7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2">
        <f t="shared" si="221"/>
        <v>42499.960810185185</v>
      </c>
      <c r="T2015" s="12">
        <f t="shared" si="222"/>
        <v>42559.960810185185</v>
      </c>
      <c r="U2015" s="14">
        <f t="shared" si="223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78.137822333333332</v>
      </c>
      <c r="P2016" s="7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2">
        <f t="shared" si="221"/>
        <v>41324.214571759258</v>
      </c>
      <c r="T2016" s="12">
        <f t="shared" si="222"/>
        <v>41358.172905092593</v>
      </c>
      <c r="U2016" s="14">
        <f t="shared" si="223"/>
        <v>33.958333333335759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1.1300013888888889</v>
      </c>
      <c r="P2017" s="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2">
        <f t="shared" si="221"/>
        <v>40765.876886574071</v>
      </c>
      <c r="T2017" s="12">
        <f t="shared" si="222"/>
        <v>40795.876886574071</v>
      </c>
      <c r="U2017" s="14">
        <f t="shared" si="223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9.2154220000000002</v>
      </c>
      <c r="P2018" s="7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2">
        <f t="shared" si="221"/>
        <v>41312.88077546296</v>
      </c>
      <c r="T2018" s="12">
        <f t="shared" si="222"/>
        <v>41342.88077546296</v>
      </c>
      <c r="U2018" s="14">
        <f t="shared" si="223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1.2510239999999999</v>
      </c>
      <c r="P2019" s="7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2">
        <f t="shared" si="221"/>
        <v>40961.057349537034</v>
      </c>
      <c r="T2019" s="12">
        <f t="shared" si="222"/>
        <v>40992.166666666664</v>
      </c>
      <c r="U2019" s="14">
        <f t="shared" si="223"/>
        <v>31.109317129630654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1.0224343076923077</v>
      </c>
      <c r="P2020" s="7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2">
        <f t="shared" si="221"/>
        <v>42199.365844907406</v>
      </c>
      <c r="T2020" s="12">
        <f t="shared" si="222"/>
        <v>42229.365844907406</v>
      </c>
      <c r="U2020" s="14">
        <f t="shared" si="223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4.8490975000000001</v>
      </c>
      <c r="P2021" s="7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2">
        <f t="shared" si="221"/>
        <v>42605.70857638889</v>
      </c>
      <c r="T2021" s="12">
        <f t="shared" si="222"/>
        <v>42635.70857638889</v>
      </c>
      <c r="U2021" s="14">
        <f t="shared" si="223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1.9233333333333333</v>
      </c>
      <c r="P2022" s="7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2">
        <f t="shared" si="221"/>
        <v>41737.097499999996</v>
      </c>
      <c r="T2022" s="12">
        <f t="shared" si="222"/>
        <v>41773.961111111108</v>
      </c>
      <c r="U2022" s="14">
        <f t="shared" si="223"/>
        <v>36.863611111111823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2.8109999999999999</v>
      </c>
      <c r="P2023" s="7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2">
        <f t="shared" si="221"/>
        <v>41861.070567129631</v>
      </c>
      <c r="T2023" s="12">
        <f t="shared" si="222"/>
        <v>41906.070567129631</v>
      </c>
      <c r="U2023" s="14">
        <f t="shared" si="223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1.2513700000000001</v>
      </c>
      <c r="P2024" s="7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2">
        <f t="shared" si="221"/>
        <v>42502.569120370375</v>
      </c>
      <c r="T2024" s="12">
        <f t="shared" si="222"/>
        <v>42532.569120370375</v>
      </c>
      <c r="U2024" s="14">
        <f t="shared" si="223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1.61459</v>
      </c>
      <c r="P2025" s="7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2">
        <f t="shared" si="221"/>
        <v>42136.420752314814</v>
      </c>
      <c r="T2025" s="12">
        <f t="shared" si="222"/>
        <v>42166.420752314814</v>
      </c>
      <c r="U2025" s="14">
        <f t="shared" si="223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5.8535000000000004</v>
      </c>
      <c r="P2026" s="7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2">
        <f t="shared" si="221"/>
        <v>41099.966944444444</v>
      </c>
      <c r="T2026" s="12">
        <f t="shared" si="222"/>
        <v>41134.125</v>
      </c>
      <c r="U2026" s="14">
        <f t="shared" si="223"/>
        <v>34.15805555555562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2.0114999999999998</v>
      </c>
      <c r="P2027" s="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2">
        <f t="shared" si="221"/>
        <v>42136.184560185182</v>
      </c>
      <c r="T2027" s="12">
        <f t="shared" si="222"/>
        <v>42166.184560185182</v>
      </c>
      <c r="U2027" s="14">
        <f t="shared" si="223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1.3348307999999998</v>
      </c>
      <c r="P2028" s="7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2">
        <f t="shared" si="221"/>
        <v>41704.735937500001</v>
      </c>
      <c r="T2028" s="12">
        <f t="shared" si="222"/>
        <v>41750.165972222225</v>
      </c>
      <c r="U2028" s="14">
        <f t="shared" si="223"/>
        <v>45.430034722223354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1.2024900000000001</v>
      </c>
      <c r="P2029" s="7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2">
        <f t="shared" si="221"/>
        <v>42048.813877314817</v>
      </c>
      <c r="T2029" s="12">
        <f t="shared" si="222"/>
        <v>42093.772210648152</v>
      </c>
      <c r="U2029" s="14">
        <f t="shared" si="223"/>
        <v>44.958333333335759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1.2616666666666667</v>
      </c>
      <c r="P2030" s="7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2">
        <f t="shared" si="221"/>
        <v>40215.919050925928</v>
      </c>
      <c r="T2030" s="12">
        <f t="shared" si="222"/>
        <v>40252.913194444445</v>
      </c>
      <c r="U2030" s="14">
        <f t="shared" si="223"/>
        <v>36.994143518517376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3.6120000000000001</v>
      </c>
      <c r="P2031" s="7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2">
        <f t="shared" si="221"/>
        <v>41848.021770833337</v>
      </c>
      <c r="T2031" s="12">
        <f t="shared" si="222"/>
        <v>41878.021770833337</v>
      </c>
      <c r="U2031" s="14">
        <f t="shared" si="223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2.26239013671875</v>
      </c>
      <c r="P2032" s="7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2">
        <f t="shared" si="221"/>
        <v>41212.996481481481</v>
      </c>
      <c r="T2032" s="12">
        <f t="shared" si="222"/>
        <v>41242.996481481481</v>
      </c>
      <c r="U2032" s="14">
        <f t="shared" si="223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1.2035</v>
      </c>
      <c r="P2033" s="7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2">
        <f t="shared" si="221"/>
        <v>41975.329317129625</v>
      </c>
      <c r="T2033" s="12">
        <f t="shared" si="222"/>
        <v>42013.041666666672</v>
      </c>
      <c r="U2033" s="14">
        <f t="shared" si="223"/>
        <v>37.712349537046975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3.0418799999999999</v>
      </c>
      <c r="P2034" s="7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2">
        <f t="shared" si="221"/>
        <v>42689.565671296295</v>
      </c>
      <c r="T2034" s="12">
        <f t="shared" si="222"/>
        <v>42719.208333333328</v>
      </c>
      <c r="U2034" s="14">
        <f t="shared" si="223"/>
        <v>29.642662037033006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1.7867599999999999</v>
      </c>
      <c r="P2035" s="7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2">
        <f t="shared" si="221"/>
        <v>41725.082384259258</v>
      </c>
      <c r="T2035" s="12">
        <f t="shared" si="222"/>
        <v>41755.082384259258</v>
      </c>
      <c r="U2035" s="14">
        <f t="shared" si="223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3.868199871794872</v>
      </c>
      <c r="P2036" s="7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2">
        <f t="shared" si="221"/>
        <v>42076.130011574074</v>
      </c>
      <c r="T2036" s="12">
        <f t="shared" si="222"/>
        <v>42131.290277777778</v>
      </c>
      <c r="U2036" s="14">
        <f t="shared" si="223"/>
        <v>55.160266203703941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2.1103642500000004</v>
      </c>
      <c r="P2037" s="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2">
        <f t="shared" si="221"/>
        <v>42311.625081018516</v>
      </c>
      <c r="T2037" s="12">
        <f t="shared" si="222"/>
        <v>42357.041666666672</v>
      </c>
      <c r="U2037" s="14">
        <f t="shared" si="223"/>
        <v>45.416585648155888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1.3166833333333334</v>
      </c>
      <c r="P2038" s="7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2">
        <f t="shared" si="221"/>
        <v>41738.864803240744</v>
      </c>
      <c r="T2038" s="12">
        <f t="shared" si="222"/>
        <v>41768.864803240744</v>
      </c>
      <c r="U2038" s="14">
        <f t="shared" si="223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3.0047639999999998</v>
      </c>
      <c r="P2039" s="7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2">
        <f t="shared" si="221"/>
        <v>41578.210104166668</v>
      </c>
      <c r="T2039" s="12">
        <f t="shared" si="222"/>
        <v>41638.251770833333</v>
      </c>
      <c r="U2039" s="14">
        <f t="shared" si="223"/>
        <v>60.041666666664241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4.2051249999999998</v>
      </c>
      <c r="P2040" s="7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2">
        <f t="shared" si="221"/>
        <v>41424.27107638889</v>
      </c>
      <c r="T2040" s="12">
        <f t="shared" si="222"/>
        <v>41456.75</v>
      </c>
      <c r="U2040" s="14">
        <f t="shared" si="223"/>
        <v>32.478923611110076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1.362168</v>
      </c>
      <c r="P2041" s="7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2">
        <f t="shared" si="221"/>
        <v>42675.438946759255</v>
      </c>
      <c r="T2041" s="12">
        <f t="shared" si="222"/>
        <v>42705.207638888889</v>
      </c>
      <c r="U2041" s="14">
        <f t="shared" si="223"/>
        <v>29.768692129633564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2.4817133333333334</v>
      </c>
      <c r="P2042" s="7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2">
        <f t="shared" si="221"/>
        <v>41578.927118055559</v>
      </c>
      <c r="T2042" s="12">
        <f t="shared" si="222"/>
        <v>41593.968784722223</v>
      </c>
      <c r="U2042" s="14">
        <f t="shared" si="223"/>
        <v>15.041666666664241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1.8186315789473684</v>
      </c>
      <c r="P2043" s="7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2">
        <f t="shared" si="221"/>
        <v>42654.525775462964</v>
      </c>
      <c r="T2043" s="12">
        <f t="shared" si="222"/>
        <v>42684.567442129628</v>
      </c>
      <c r="U2043" s="14">
        <f t="shared" si="223"/>
        <v>30.041666666664241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1.2353000000000001</v>
      </c>
      <c r="P2044" s="7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2">
        <f t="shared" si="221"/>
        <v>42331.708032407405</v>
      </c>
      <c r="T2044" s="12">
        <f t="shared" si="222"/>
        <v>42391.708032407405</v>
      </c>
      <c r="U2044" s="14">
        <f t="shared" si="223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5.0620938628158845</v>
      </c>
      <c r="P2045" s="7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2">
        <f t="shared" si="221"/>
        <v>42661.176817129628</v>
      </c>
      <c r="T2045" s="12">
        <f t="shared" si="222"/>
        <v>42715.207638888889</v>
      </c>
      <c r="U2045" s="14">
        <f t="shared" si="223"/>
        <v>54.030821759261016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1.0821333333333334</v>
      </c>
      <c r="P2046" s="7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2">
        <f t="shared" si="221"/>
        <v>42138.684189814812</v>
      </c>
      <c r="T2046" s="12">
        <f t="shared" si="222"/>
        <v>42168.684189814812</v>
      </c>
      <c r="U2046" s="14">
        <f t="shared" si="223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8.1918387755102042</v>
      </c>
      <c r="P2047" s="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2">
        <f t="shared" si="221"/>
        <v>41069.088506944441</v>
      </c>
      <c r="T2047" s="12">
        <f t="shared" si="222"/>
        <v>41099.088506944441</v>
      </c>
      <c r="U2047" s="14">
        <f t="shared" si="223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1.2110000000000001</v>
      </c>
      <c r="P2048" s="7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2">
        <f t="shared" si="221"/>
        <v>41387.171805555554</v>
      </c>
      <c r="T2048" s="12">
        <f t="shared" si="222"/>
        <v>41417.171805555554</v>
      </c>
      <c r="U2048" s="14">
        <f t="shared" si="223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1.0299897959183673</v>
      </c>
      <c r="P2049" s="7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2">
        <f t="shared" si="221"/>
        <v>42081.903587962966</v>
      </c>
      <c r="T2049" s="12">
        <f t="shared" si="222"/>
        <v>42111</v>
      </c>
      <c r="U2049" s="14">
        <f t="shared" si="223"/>
        <v>29.096412037033588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1.4833229411764706</v>
      </c>
      <c r="P2050" s="7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2">
        <f t="shared" si="221"/>
        <v>41387.651516203703</v>
      </c>
      <c r="T2050" s="12">
        <f t="shared" si="222"/>
        <v>41417.651516203703</v>
      </c>
      <c r="U2050" s="14">
        <f t="shared" si="223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E2051/D2051</f>
        <v>1.2019070000000001</v>
      </c>
      <c r="P2051" s="7">
        <f t="shared" ref="P2051:P2114" si="225">E2051/L2051</f>
        <v>80.991037735849048</v>
      </c>
      <c r="Q2051" t="str">
        <f t="shared" ref="Q2051:Q2114" si="226">LEFT(N2051,(FIND("/",N2051,1)-1))</f>
        <v>technology</v>
      </c>
      <c r="R2051" t="str">
        <f t="shared" ref="R2051:R2114" si="227">RIGHT(N2051,LEN(N2051)-FIND("/",N2051))</f>
        <v>hardware</v>
      </c>
      <c r="S2051" s="12">
        <f t="shared" ref="S2051:S2114" si="228">(((J2051/60)/60)/24)+DATE(1970,1,1)</f>
        <v>41575.527349537035</v>
      </c>
      <c r="T2051" s="12">
        <f t="shared" ref="T2051:T2114" si="229">(((I2051/60)/60)/24)+DATE(1970,1,1)</f>
        <v>41610.957638888889</v>
      </c>
      <c r="U2051" s="14">
        <f t="shared" ref="U2051:U2114" si="230">T2051-S2051</f>
        <v>35.430289351854299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4.7327000000000004</v>
      </c>
      <c r="P2052" s="7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2">
        <f t="shared" si="228"/>
        <v>42115.071504629625</v>
      </c>
      <c r="T2052" s="12">
        <f t="shared" si="229"/>
        <v>42155.071504629625</v>
      </c>
      <c r="U2052" s="14">
        <f t="shared" si="230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1.303625</v>
      </c>
      <c r="P2053" s="7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2">
        <f t="shared" si="228"/>
        <v>41604.022418981483</v>
      </c>
      <c r="T2053" s="12">
        <f t="shared" si="229"/>
        <v>41634.022418981483</v>
      </c>
      <c r="U2053" s="14">
        <f t="shared" si="230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3.5304799999999998</v>
      </c>
      <c r="P2054" s="7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2">
        <f t="shared" si="228"/>
        <v>42375.08394675926</v>
      </c>
      <c r="T2054" s="12">
        <f t="shared" si="229"/>
        <v>42420.08394675926</v>
      </c>
      <c r="U2054" s="14">
        <f t="shared" si="230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1.0102</v>
      </c>
      <c r="P2055" s="7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2">
        <f t="shared" si="228"/>
        <v>42303.617488425924</v>
      </c>
      <c r="T2055" s="12">
        <f t="shared" si="229"/>
        <v>42333.659155092595</v>
      </c>
      <c r="U2055" s="14">
        <f t="shared" si="230"/>
        <v>30.041666666671517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1.1359142857142857</v>
      </c>
      <c r="P2056" s="7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2">
        <f t="shared" si="228"/>
        <v>41731.520949074074</v>
      </c>
      <c r="T2056" s="12">
        <f t="shared" si="229"/>
        <v>41761.520949074074</v>
      </c>
      <c r="U2056" s="14">
        <f t="shared" si="230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1.6741666666666666</v>
      </c>
      <c r="P2057" s="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2">
        <f t="shared" si="228"/>
        <v>41946.674108796295</v>
      </c>
      <c r="T2057" s="12">
        <f t="shared" si="229"/>
        <v>41976.166666666672</v>
      </c>
      <c r="U2057" s="14">
        <f t="shared" si="230"/>
        <v>29.492557870376913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1.5345200000000001</v>
      </c>
      <c r="P2058" s="7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2">
        <f t="shared" si="228"/>
        <v>41351.76090277778</v>
      </c>
      <c r="T2058" s="12">
        <f t="shared" si="229"/>
        <v>41381.76090277778</v>
      </c>
      <c r="U2058" s="14">
        <f t="shared" si="230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2.022322</v>
      </c>
      <c r="P2059" s="7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2">
        <f t="shared" si="228"/>
        <v>42396.494583333333</v>
      </c>
      <c r="T2059" s="12">
        <f t="shared" si="229"/>
        <v>42426.494583333333</v>
      </c>
      <c r="U2059" s="14">
        <f t="shared" si="230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1.6828125</v>
      </c>
      <c r="P2060" s="7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2">
        <f t="shared" si="228"/>
        <v>42026.370717592596</v>
      </c>
      <c r="T2060" s="12">
        <f t="shared" si="229"/>
        <v>42065.833333333328</v>
      </c>
      <c r="U2060" s="14">
        <f t="shared" si="230"/>
        <v>39.462615740732872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1.4345666666666668</v>
      </c>
      <c r="P2061" s="7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2">
        <f t="shared" si="228"/>
        <v>42361.602476851855</v>
      </c>
      <c r="T2061" s="12">
        <f t="shared" si="229"/>
        <v>42400.915972222225</v>
      </c>
      <c r="U2061" s="14">
        <f t="shared" si="230"/>
        <v>39.313495370370219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1.964</v>
      </c>
      <c r="P2062" s="7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2">
        <f t="shared" si="228"/>
        <v>41783.642939814818</v>
      </c>
      <c r="T2062" s="12">
        <f t="shared" si="229"/>
        <v>41843.642939814818</v>
      </c>
      <c r="U2062" s="14">
        <f t="shared" si="230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1.0791999999999999</v>
      </c>
      <c r="P2063" s="7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2">
        <f t="shared" si="228"/>
        <v>42705.764513888891</v>
      </c>
      <c r="T2063" s="12">
        <f t="shared" si="229"/>
        <v>42735.764513888891</v>
      </c>
      <c r="U2063" s="14">
        <f t="shared" si="230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1.14977</v>
      </c>
      <c r="P2064" s="7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2">
        <f t="shared" si="228"/>
        <v>42423.3830787037</v>
      </c>
      <c r="T2064" s="12">
        <f t="shared" si="229"/>
        <v>42453.341412037036</v>
      </c>
      <c r="U2064" s="14">
        <f t="shared" si="230"/>
        <v>29.958333333335759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1.4804999999999999</v>
      </c>
      <c r="P2065" s="7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2">
        <f t="shared" si="228"/>
        <v>42472.73265046296</v>
      </c>
      <c r="T2065" s="12">
        <f t="shared" si="229"/>
        <v>42505.73265046296</v>
      </c>
      <c r="U2065" s="14">
        <f t="shared" si="230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1.9116676082790633</v>
      </c>
      <c r="P2066" s="7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2">
        <f t="shared" si="228"/>
        <v>41389.364849537036</v>
      </c>
      <c r="T2066" s="12">
        <f t="shared" si="229"/>
        <v>41425.5</v>
      </c>
      <c r="U2066" s="14">
        <f t="shared" si="230"/>
        <v>36.135150462963793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1.99215125</v>
      </c>
      <c r="P2067" s="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2">
        <f t="shared" si="228"/>
        <v>41603.333668981482</v>
      </c>
      <c r="T2067" s="12">
        <f t="shared" si="229"/>
        <v>41633.333668981482</v>
      </c>
      <c r="U2067" s="14">
        <f t="shared" si="230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2.1859999999999999</v>
      </c>
      <c r="P2068" s="7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2">
        <f t="shared" si="228"/>
        <v>41844.771793981483</v>
      </c>
      <c r="T2068" s="12">
        <f t="shared" si="229"/>
        <v>41874.771793981483</v>
      </c>
      <c r="U2068" s="14">
        <f t="shared" si="230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1.2686868686868686</v>
      </c>
      <c r="P2069" s="7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2">
        <f t="shared" si="228"/>
        <v>42115.853888888887</v>
      </c>
      <c r="T2069" s="12">
        <f t="shared" si="229"/>
        <v>42148.853888888887</v>
      </c>
      <c r="U2069" s="14">
        <f t="shared" si="230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1.0522388</v>
      </c>
      <c r="P2070" s="7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2">
        <f t="shared" si="228"/>
        <v>42633.841608796298</v>
      </c>
      <c r="T2070" s="12">
        <f t="shared" si="229"/>
        <v>42663.841608796298</v>
      </c>
      <c r="U2070" s="14">
        <f t="shared" si="230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1.2840666000000001</v>
      </c>
      <c r="P2071" s="7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2">
        <f t="shared" si="228"/>
        <v>42340.972118055557</v>
      </c>
      <c r="T2071" s="12">
        <f t="shared" si="229"/>
        <v>42371.972118055557</v>
      </c>
      <c r="U2071" s="14">
        <f t="shared" si="230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3.1732719999999999</v>
      </c>
      <c r="P2072" s="7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2">
        <f t="shared" si="228"/>
        <v>42519.6565162037</v>
      </c>
      <c r="T2072" s="12">
        <f t="shared" si="229"/>
        <v>42549.6565162037</v>
      </c>
      <c r="U2072" s="14">
        <f t="shared" si="230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2.8073000000000001</v>
      </c>
      <c r="P2073" s="7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2">
        <f t="shared" si="228"/>
        <v>42600.278749999998</v>
      </c>
      <c r="T2073" s="12">
        <f t="shared" si="229"/>
        <v>42645.278749999998</v>
      </c>
      <c r="U2073" s="14">
        <f t="shared" si="230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1.1073146853146854</v>
      </c>
      <c r="P2074" s="7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2">
        <f t="shared" si="228"/>
        <v>42467.581388888888</v>
      </c>
      <c r="T2074" s="12">
        <f t="shared" si="229"/>
        <v>42497.581388888888</v>
      </c>
      <c r="U2074" s="14">
        <f t="shared" si="230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1.5260429999999998</v>
      </c>
      <c r="P2075" s="7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2">
        <f t="shared" si="228"/>
        <v>42087.668032407411</v>
      </c>
      <c r="T2075" s="12">
        <f t="shared" si="229"/>
        <v>42132.668032407411</v>
      </c>
      <c r="U2075" s="14">
        <f t="shared" si="230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1.0249999999999999</v>
      </c>
      <c r="P2076" s="7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2">
        <f t="shared" si="228"/>
        <v>42466.826180555552</v>
      </c>
      <c r="T2076" s="12">
        <f t="shared" si="229"/>
        <v>42496.826180555552</v>
      </c>
      <c r="U2076" s="14">
        <f t="shared" si="230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16.783738373837384</v>
      </c>
      <c r="P2077" s="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2">
        <f t="shared" si="228"/>
        <v>41450.681574074071</v>
      </c>
      <c r="T2077" s="12">
        <f t="shared" si="229"/>
        <v>41480.681574074071</v>
      </c>
      <c r="U2077" s="14">
        <f t="shared" si="230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5.4334915642458101</v>
      </c>
      <c r="P2078" s="7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2">
        <f t="shared" si="228"/>
        <v>41803.880659722221</v>
      </c>
      <c r="T2078" s="12">
        <f t="shared" si="229"/>
        <v>41843.880659722221</v>
      </c>
      <c r="U2078" s="14">
        <f t="shared" si="230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1.1550800000000001</v>
      </c>
      <c r="P2079" s="7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2">
        <f t="shared" si="228"/>
        <v>42103.042546296296</v>
      </c>
      <c r="T2079" s="12">
        <f t="shared" si="229"/>
        <v>42160.875</v>
      </c>
      <c r="U2079" s="14">
        <f t="shared" si="230"/>
        <v>57.832453703704232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1.3120499999999999</v>
      </c>
      <c r="P2080" s="7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2">
        <f t="shared" si="228"/>
        <v>42692.771493055552</v>
      </c>
      <c r="T2080" s="12">
        <f t="shared" si="229"/>
        <v>42722.771493055552</v>
      </c>
      <c r="U2080" s="14">
        <f t="shared" si="230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2.8816999999999999</v>
      </c>
      <c r="P2081" s="7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2">
        <f t="shared" si="228"/>
        <v>42150.71056712963</v>
      </c>
      <c r="T2081" s="12">
        <f t="shared" si="229"/>
        <v>42180.791666666672</v>
      </c>
      <c r="U2081" s="14">
        <f t="shared" si="230"/>
        <v>30.081099537041155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5.0780000000000003</v>
      </c>
      <c r="P2082" s="7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2">
        <f t="shared" si="228"/>
        <v>42289.957175925927</v>
      </c>
      <c r="T2082" s="12">
        <f t="shared" si="229"/>
        <v>42319.998842592591</v>
      </c>
      <c r="U2082" s="14">
        <f t="shared" si="230"/>
        <v>30.041666666664241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1.1457142857142857</v>
      </c>
      <c r="P2083" s="7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2">
        <f t="shared" si="228"/>
        <v>41004.156886574077</v>
      </c>
      <c r="T2083" s="12">
        <f t="shared" si="229"/>
        <v>41045.207638888889</v>
      </c>
      <c r="U2083" s="14">
        <f t="shared" si="230"/>
        <v>41.050752314811689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1.1073333333333333</v>
      </c>
      <c r="P2084" s="7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2">
        <f t="shared" si="228"/>
        <v>40811.120324074072</v>
      </c>
      <c r="T2084" s="12">
        <f t="shared" si="229"/>
        <v>40871.161990740737</v>
      </c>
      <c r="U2084" s="14">
        <f t="shared" si="230"/>
        <v>60.041666666664241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1.1333333333333333</v>
      </c>
      <c r="P2085" s="7">
        <f t="shared" si="225"/>
        <v>34</v>
      </c>
      <c r="Q2085" t="str">
        <f t="shared" si="226"/>
        <v>music</v>
      </c>
      <c r="R2085" t="str">
        <f t="shared" si="227"/>
        <v>indie rock</v>
      </c>
      <c r="S2085" s="12">
        <f t="shared" si="228"/>
        <v>41034.72216435185</v>
      </c>
      <c r="T2085" s="12">
        <f t="shared" si="229"/>
        <v>41064.72216435185</v>
      </c>
      <c r="U2085" s="14">
        <f t="shared" si="230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1.0833333333333333</v>
      </c>
      <c r="P2086" s="7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2">
        <f t="shared" si="228"/>
        <v>41731.833124999997</v>
      </c>
      <c r="T2086" s="12">
        <f t="shared" si="229"/>
        <v>41763.290972222225</v>
      </c>
      <c r="U2086" s="14">
        <f t="shared" si="230"/>
        <v>31.457847222227429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1.2353333333333334</v>
      </c>
      <c r="P2087" s="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2">
        <f t="shared" si="228"/>
        <v>41075.835497685184</v>
      </c>
      <c r="T2087" s="12">
        <f t="shared" si="229"/>
        <v>41105.835497685184</v>
      </c>
      <c r="U2087" s="14">
        <f t="shared" si="230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1.0069999999999999</v>
      </c>
      <c r="P2088" s="7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2">
        <f t="shared" si="228"/>
        <v>40860.67050925926</v>
      </c>
      <c r="T2088" s="12">
        <f t="shared" si="229"/>
        <v>40891.207638888889</v>
      </c>
      <c r="U2088" s="14">
        <f t="shared" si="230"/>
        <v>30.537129629628907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1.0353333333333334</v>
      </c>
      <c r="P2089" s="7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2">
        <f t="shared" si="228"/>
        <v>40764.204375000001</v>
      </c>
      <c r="T2089" s="12">
        <f t="shared" si="229"/>
        <v>40794.204375000001</v>
      </c>
      <c r="U2089" s="14">
        <f t="shared" si="230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1.1551066666666667</v>
      </c>
      <c r="P2090" s="7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2">
        <f t="shared" si="228"/>
        <v>40395.714722222219</v>
      </c>
      <c r="T2090" s="12">
        <f t="shared" si="229"/>
        <v>40432.165972222225</v>
      </c>
      <c r="U2090" s="14">
        <f t="shared" si="230"/>
        <v>36.45125000000553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1.2040040000000001</v>
      </c>
      <c r="P2091" s="7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2">
        <f t="shared" si="228"/>
        <v>41453.076319444444</v>
      </c>
      <c r="T2091" s="12">
        <f t="shared" si="229"/>
        <v>41488.076319444444</v>
      </c>
      <c r="U2091" s="14">
        <f t="shared" si="230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1.1504037499999999</v>
      </c>
      <c r="P2092" s="7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2">
        <f t="shared" si="228"/>
        <v>41299.381423611114</v>
      </c>
      <c r="T2092" s="12">
        <f t="shared" si="229"/>
        <v>41329.381423611114</v>
      </c>
      <c r="U2092" s="14">
        <f t="shared" si="230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1.2046777777777777</v>
      </c>
      <c r="P2093" s="7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2">
        <f t="shared" si="228"/>
        <v>40555.322662037033</v>
      </c>
      <c r="T2093" s="12">
        <f t="shared" si="229"/>
        <v>40603.833333333336</v>
      </c>
      <c r="U2093" s="14">
        <f t="shared" si="230"/>
        <v>48.510671296302462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1.0128333333333333</v>
      </c>
      <c r="P2094" s="7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2">
        <f t="shared" si="228"/>
        <v>40763.707546296297</v>
      </c>
      <c r="T2094" s="12">
        <f t="shared" si="229"/>
        <v>40823.707546296297</v>
      </c>
      <c r="U2094" s="14">
        <f t="shared" si="230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1.0246666666666666</v>
      </c>
      <c r="P2095" s="7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2">
        <f t="shared" si="228"/>
        <v>41205.854537037041</v>
      </c>
      <c r="T2095" s="12">
        <f t="shared" si="229"/>
        <v>41265.896203703705</v>
      </c>
      <c r="U2095" s="14">
        <f t="shared" si="230"/>
        <v>60.041666666664241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1.2054285714285715</v>
      </c>
      <c r="P2096" s="7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2">
        <f t="shared" si="228"/>
        <v>40939.02002314815</v>
      </c>
      <c r="T2096" s="12">
        <f t="shared" si="229"/>
        <v>40973.125</v>
      </c>
      <c r="U2096" s="14">
        <f t="shared" si="230"/>
        <v>34.104976851849642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</v>
      </c>
      <c r="P2097" s="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2">
        <f t="shared" si="228"/>
        <v>40758.733483796292</v>
      </c>
      <c r="T2097" s="12">
        <f t="shared" si="229"/>
        <v>40818.733483796292</v>
      </c>
      <c r="U2097" s="14">
        <f t="shared" si="230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1.0166666666666666</v>
      </c>
      <c r="P2098" s="7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2">
        <f t="shared" si="228"/>
        <v>41192.758506944447</v>
      </c>
      <c r="T2098" s="12">
        <f t="shared" si="229"/>
        <v>41208.165972222225</v>
      </c>
      <c r="U2098" s="14">
        <f t="shared" si="230"/>
        <v>15.407465277778101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</v>
      </c>
      <c r="P2099" s="7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2">
        <f t="shared" si="228"/>
        <v>40818.58489583333</v>
      </c>
      <c r="T2099" s="12">
        <f t="shared" si="229"/>
        <v>40878.626562500001</v>
      </c>
      <c r="U2099" s="14">
        <f t="shared" si="230"/>
        <v>60.041666666671517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1.0033333333333334</v>
      </c>
      <c r="P2100" s="7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2">
        <f t="shared" si="228"/>
        <v>40946.11383101852</v>
      </c>
      <c r="T2100" s="12">
        <f t="shared" si="229"/>
        <v>40976.11383101852</v>
      </c>
      <c r="U2100" s="14">
        <f t="shared" si="230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1.3236666666666668</v>
      </c>
      <c r="P2101" s="7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2">
        <f t="shared" si="228"/>
        <v>42173.746342592596</v>
      </c>
      <c r="T2101" s="12">
        <f t="shared" si="229"/>
        <v>42187.152777777781</v>
      </c>
      <c r="U2101" s="14">
        <f t="shared" si="230"/>
        <v>13.406435185184819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1.3666666666666667</v>
      </c>
      <c r="P2102" s="7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2">
        <f t="shared" si="228"/>
        <v>41074.834965277776</v>
      </c>
      <c r="T2102" s="12">
        <f t="shared" si="229"/>
        <v>41090.165972222225</v>
      </c>
      <c r="U2102" s="14">
        <f t="shared" si="230"/>
        <v>15.331006944448745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1.1325000000000001</v>
      </c>
      <c r="P2103" s="7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2">
        <f t="shared" si="228"/>
        <v>40892.149467592593</v>
      </c>
      <c r="T2103" s="12">
        <f t="shared" si="229"/>
        <v>40952.149467592593</v>
      </c>
      <c r="U2103" s="14">
        <f t="shared" si="230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1.36</v>
      </c>
      <c r="P2104" s="7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2">
        <f t="shared" si="228"/>
        <v>40638.868611111109</v>
      </c>
      <c r="T2104" s="12">
        <f t="shared" si="229"/>
        <v>40668.868611111109</v>
      </c>
      <c r="U2104" s="14">
        <f t="shared" si="230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1.4612318374694613</v>
      </c>
      <c r="P2105" s="7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2">
        <f t="shared" si="228"/>
        <v>41192.754942129628</v>
      </c>
      <c r="T2105" s="12">
        <f t="shared" si="229"/>
        <v>41222.7966087963</v>
      </c>
      <c r="U2105" s="14">
        <f t="shared" si="230"/>
        <v>30.041666666671517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1.2949999999999999</v>
      </c>
      <c r="P2106" s="7">
        <f t="shared" si="225"/>
        <v>28</v>
      </c>
      <c r="Q2106" t="str">
        <f t="shared" si="226"/>
        <v>music</v>
      </c>
      <c r="R2106" t="str">
        <f t="shared" si="227"/>
        <v>indie rock</v>
      </c>
      <c r="S2106" s="12">
        <f t="shared" si="228"/>
        <v>41394.074467592596</v>
      </c>
      <c r="T2106" s="12">
        <f t="shared" si="229"/>
        <v>41425</v>
      </c>
      <c r="U2106" s="14">
        <f t="shared" si="230"/>
        <v>30.925532407403807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2.54</v>
      </c>
      <c r="P2107" s="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2">
        <f t="shared" si="228"/>
        <v>41951.788807870369</v>
      </c>
      <c r="T2107" s="12">
        <f t="shared" si="229"/>
        <v>41964.166666666672</v>
      </c>
      <c r="U2107" s="14">
        <f t="shared" si="230"/>
        <v>12.377858796302462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1.0704545454545455</v>
      </c>
      <c r="P2108" s="7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2">
        <f t="shared" si="228"/>
        <v>41270.21497685185</v>
      </c>
      <c r="T2108" s="12">
        <f t="shared" si="229"/>
        <v>41300.21497685185</v>
      </c>
      <c r="U2108" s="14">
        <f t="shared" si="230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1.0773299999999999</v>
      </c>
      <c r="P2109" s="7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2">
        <f t="shared" si="228"/>
        <v>41934.71056712963</v>
      </c>
      <c r="T2109" s="12">
        <f t="shared" si="229"/>
        <v>41955.752233796295</v>
      </c>
      <c r="U2109" s="14">
        <f t="shared" si="230"/>
        <v>21.041666666664241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1.0731250000000001</v>
      </c>
      <c r="P2110" s="7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2">
        <f t="shared" si="228"/>
        <v>41135.175694444442</v>
      </c>
      <c r="T2110" s="12">
        <f t="shared" si="229"/>
        <v>41162.163194444445</v>
      </c>
      <c r="U2110" s="14">
        <f t="shared" si="230"/>
        <v>26.98750000000291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1.06525</v>
      </c>
      <c r="P2111" s="7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2">
        <f t="shared" si="228"/>
        <v>42160.708530092597</v>
      </c>
      <c r="T2111" s="12">
        <f t="shared" si="229"/>
        <v>42190.708530092597</v>
      </c>
      <c r="U2111" s="14">
        <f t="shared" si="230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1.0035000000000001</v>
      </c>
      <c r="P2112" s="7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2">
        <f t="shared" si="228"/>
        <v>41759.670937499999</v>
      </c>
      <c r="T2112" s="12">
        <f t="shared" si="229"/>
        <v>41787.207638888889</v>
      </c>
      <c r="U2112" s="14">
        <f t="shared" si="230"/>
        <v>27.536701388889924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1.0649999999999999</v>
      </c>
      <c r="P2113" s="7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2">
        <f t="shared" si="228"/>
        <v>40703.197048611109</v>
      </c>
      <c r="T2113" s="12">
        <f t="shared" si="229"/>
        <v>40770.041666666664</v>
      </c>
      <c r="U2113" s="14">
        <f t="shared" si="230"/>
        <v>66.844618055554747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</v>
      </c>
      <c r="P2114" s="7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2">
        <f t="shared" si="228"/>
        <v>41365.928159722222</v>
      </c>
      <c r="T2114" s="12">
        <f t="shared" si="229"/>
        <v>41379.928159722222</v>
      </c>
      <c r="U2114" s="14">
        <f t="shared" si="230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E2115/D2115</f>
        <v>1.0485714285714285</v>
      </c>
      <c r="P2115" s="7">
        <f t="shared" ref="P2115:P2178" si="232">E2115/L2115</f>
        <v>68.598130841121488</v>
      </c>
      <c r="Q2115" t="str">
        <f t="shared" ref="Q2115:Q2178" si="233">LEFT(N2115,(FIND("/",N2115,1)-1))</f>
        <v>music</v>
      </c>
      <c r="R2115" t="str">
        <f t="shared" ref="R2115:R2178" si="234">RIGHT(N2115,LEN(N2115)-FIND("/",N2115))</f>
        <v>indie rock</v>
      </c>
      <c r="S2115" s="12">
        <f t="shared" ref="S2115:S2178" si="235">(((J2115/60)/60)/24)+DATE(1970,1,1)</f>
        <v>41870.86546296296</v>
      </c>
      <c r="T2115" s="12">
        <f t="shared" ref="T2115:T2178" si="236">(((I2115/60)/60)/24)+DATE(1970,1,1)</f>
        <v>41905.86546296296</v>
      </c>
      <c r="U2115" s="14">
        <f t="shared" ref="U2115:U2178" si="237">T2115-S2115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1.0469999999999999</v>
      </c>
      <c r="P2116" s="7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2">
        <f t="shared" si="235"/>
        <v>40458.815625000003</v>
      </c>
      <c r="T2116" s="12">
        <f t="shared" si="236"/>
        <v>40521.207638888889</v>
      </c>
      <c r="U2116" s="14">
        <f t="shared" si="237"/>
        <v>62.39201388888614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2.2566666666666668</v>
      </c>
      <c r="P2117" s="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2">
        <f t="shared" si="235"/>
        <v>40564.081030092595</v>
      </c>
      <c r="T2117" s="12">
        <f t="shared" si="236"/>
        <v>40594.081030092595</v>
      </c>
      <c r="U2117" s="14">
        <f t="shared" si="237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1.0090416666666666</v>
      </c>
      <c r="P2118" s="7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2">
        <f t="shared" si="235"/>
        <v>41136.777812500004</v>
      </c>
      <c r="T2118" s="12">
        <f t="shared" si="236"/>
        <v>41184.777812500004</v>
      </c>
      <c r="U2118" s="14">
        <f t="shared" si="237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1.4775</v>
      </c>
      <c r="P2119" s="7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2">
        <f t="shared" si="235"/>
        <v>42290.059594907405</v>
      </c>
      <c r="T2119" s="12">
        <f t="shared" si="236"/>
        <v>42304.207638888889</v>
      </c>
      <c r="U2119" s="14">
        <f t="shared" si="237"/>
        <v>14.148043981484079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1.3461099999999999</v>
      </c>
      <c r="P2120" s="7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2">
        <f t="shared" si="235"/>
        <v>40718.839537037034</v>
      </c>
      <c r="T2120" s="12">
        <f t="shared" si="236"/>
        <v>40748.839537037034</v>
      </c>
      <c r="U2120" s="14">
        <f t="shared" si="237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1.0075000000000001</v>
      </c>
      <c r="P2121" s="7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2">
        <f t="shared" si="235"/>
        <v>41107.130150462966</v>
      </c>
      <c r="T2121" s="12">
        <f t="shared" si="236"/>
        <v>41137.130150462966</v>
      </c>
      <c r="U2121" s="14">
        <f t="shared" si="237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1.00880375</v>
      </c>
      <c r="P2122" s="7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2">
        <f t="shared" si="235"/>
        <v>41591.964537037034</v>
      </c>
      <c r="T2122" s="12">
        <f t="shared" si="236"/>
        <v>41640.964537037034</v>
      </c>
      <c r="U2122" s="14">
        <f t="shared" si="237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5.6800000000000002E-3</v>
      </c>
      <c r="P2123" s="7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2">
        <f t="shared" si="235"/>
        <v>42716.7424537037</v>
      </c>
      <c r="T2123" s="12">
        <f t="shared" si="236"/>
        <v>42746.7424537037</v>
      </c>
      <c r="U2123" s="14">
        <f t="shared" si="237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3.875E-3</v>
      </c>
      <c r="P2124" s="7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2">
        <f t="shared" si="235"/>
        <v>42712.300567129627</v>
      </c>
      <c r="T2124" s="12">
        <f t="shared" si="236"/>
        <v>42742.300567129627</v>
      </c>
      <c r="U2124" s="14">
        <f t="shared" si="237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0.1</v>
      </c>
      <c r="P2125" s="7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2">
        <f t="shared" si="235"/>
        <v>40198.424849537041</v>
      </c>
      <c r="T2125" s="12">
        <f t="shared" si="236"/>
        <v>40252.290972222225</v>
      </c>
      <c r="U2125" s="14">
        <f t="shared" si="237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0.10454545454545454</v>
      </c>
      <c r="P2126" s="7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2">
        <f t="shared" si="235"/>
        <v>40464.028182870366</v>
      </c>
      <c r="T2126" s="12">
        <f t="shared" si="236"/>
        <v>40512.208333333336</v>
      </c>
      <c r="U2126" s="14">
        <f t="shared" si="237"/>
        <v>48.180150462969323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1.4200000000000001E-2</v>
      </c>
      <c r="P2127" s="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2">
        <f t="shared" si="235"/>
        <v>42191.023530092592</v>
      </c>
      <c r="T2127" s="12">
        <f t="shared" si="236"/>
        <v>42221.023530092592</v>
      </c>
      <c r="U2127" s="14">
        <f t="shared" si="237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5.0000000000000001E-4</v>
      </c>
      <c r="P2128" s="7">
        <f t="shared" si="232"/>
        <v>5</v>
      </c>
      <c r="Q2128" t="str">
        <f t="shared" si="233"/>
        <v>games</v>
      </c>
      <c r="R2128" t="str">
        <f t="shared" si="234"/>
        <v>video games</v>
      </c>
      <c r="S2128" s="12">
        <f t="shared" si="235"/>
        <v>41951.973229166666</v>
      </c>
      <c r="T2128" s="12">
        <f t="shared" si="236"/>
        <v>41981.973229166666</v>
      </c>
      <c r="U2128" s="14">
        <f t="shared" si="237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0.28842857142857142</v>
      </c>
      <c r="P2129" s="7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2">
        <f t="shared" si="235"/>
        <v>42045.50535879629</v>
      </c>
      <c r="T2129" s="12">
        <f t="shared" si="236"/>
        <v>42075.463692129633</v>
      </c>
      <c r="U2129" s="14">
        <f t="shared" si="237"/>
        <v>29.958333333343035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1.6666666666666668E-3</v>
      </c>
      <c r="P2130" s="7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2">
        <f t="shared" si="235"/>
        <v>41843.772789351853</v>
      </c>
      <c r="T2130" s="12">
        <f t="shared" si="236"/>
        <v>41903.772789351853</v>
      </c>
      <c r="U2130" s="14">
        <f t="shared" si="237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0.11799999999999999</v>
      </c>
      <c r="P2131" s="7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2">
        <f t="shared" si="235"/>
        <v>42409.024305555555</v>
      </c>
      <c r="T2131" s="12">
        <f t="shared" si="236"/>
        <v>42439.024305555555</v>
      </c>
      <c r="U2131" s="14">
        <f t="shared" si="237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2.0238095238095236E-3</v>
      </c>
      <c r="P2132" s="7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2">
        <f t="shared" si="235"/>
        <v>41832.086377314816</v>
      </c>
      <c r="T2132" s="12">
        <f t="shared" si="236"/>
        <v>41867.086377314816</v>
      </c>
      <c r="U2132" s="14">
        <f t="shared" si="237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0.05</v>
      </c>
      <c r="P2133" s="7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2">
        <f t="shared" si="235"/>
        <v>42167.207071759258</v>
      </c>
      <c r="T2133" s="12">
        <f t="shared" si="236"/>
        <v>42197.207071759258</v>
      </c>
      <c r="U2133" s="14">
        <f t="shared" si="237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2.1129899999999997E-2</v>
      </c>
      <c r="P2134" s="7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2">
        <f t="shared" si="235"/>
        <v>41643.487175925926</v>
      </c>
      <c r="T2134" s="12">
        <f t="shared" si="236"/>
        <v>41673.487175925926</v>
      </c>
      <c r="U2134" s="14">
        <f t="shared" si="237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1.6E-2</v>
      </c>
      <c r="P2135" s="7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2">
        <f t="shared" si="235"/>
        <v>40619.097210648149</v>
      </c>
      <c r="T2135" s="12">
        <f t="shared" si="236"/>
        <v>40657.290972222225</v>
      </c>
      <c r="U2135" s="14">
        <f t="shared" si="237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1.7333333333333333E-2</v>
      </c>
      <c r="P2136" s="7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2">
        <f t="shared" si="235"/>
        <v>41361.886469907404</v>
      </c>
      <c r="T2136" s="12">
        <f t="shared" si="236"/>
        <v>41391.886469907404</v>
      </c>
      <c r="U2136" s="14">
        <f t="shared" si="237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9.5600000000000004E-2</v>
      </c>
      <c r="P2137" s="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2">
        <f t="shared" si="235"/>
        <v>41156.963344907403</v>
      </c>
      <c r="T2137" s="12">
        <f t="shared" si="236"/>
        <v>41186.963344907403</v>
      </c>
      <c r="U2137" s="14">
        <f t="shared" si="237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5.9612499999999998E-4</v>
      </c>
      <c r="P2138" s="7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2">
        <f t="shared" si="235"/>
        <v>41536.509097222224</v>
      </c>
      <c r="T2138" s="12">
        <f t="shared" si="236"/>
        <v>41566.509097222224</v>
      </c>
      <c r="U2138" s="14">
        <f t="shared" si="237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0.28405999999999998</v>
      </c>
      <c r="P2139" s="7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2">
        <f t="shared" si="235"/>
        <v>41948.771168981482</v>
      </c>
      <c r="T2139" s="12">
        <f t="shared" si="236"/>
        <v>41978.771168981482</v>
      </c>
      <c r="U2139" s="14">
        <f t="shared" si="237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0.128</v>
      </c>
      <c r="P2140" s="7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2">
        <f t="shared" si="235"/>
        <v>41557.013182870374</v>
      </c>
      <c r="T2140" s="12">
        <f t="shared" si="236"/>
        <v>41587.054849537039</v>
      </c>
      <c r="U2140" s="14">
        <f t="shared" si="237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5.4199999999999998E-2</v>
      </c>
      <c r="P2141" s="7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2">
        <f t="shared" si="235"/>
        <v>42647.750092592592</v>
      </c>
      <c r="T2141" s="12">
        <f t="shared" si="236"/>
        <v>42677.750092592592</v>
      </c>
      <c r="U2141" s="14">
        <f t="shared" si="237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1.1199999999999999E-3</v>
      </c>
      <c r="P2142" s="7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2">
        <f t="shared" si="235"/>
        <v>41255.833611111113</v>
      </c>
      <c r="T2142" s="12">
        <f t="shared" si="236"/>
        <v>41285.833611111113</v>
      </c>
      <c r="U2142" s="14">
        <f t="shared" si="237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7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2">
        <f t="shared" si="235"/>
        <v>41927.235636574071</v>
      </c>
      <c r="T2143" s="12">
        <f t="shared" si="236"/>
        <v>41957.277303240742</v>
      </c>
      <c r="U2143" s="14">
        <f t="shared" si="237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5.7238095238095241E-2</v>
      </c>
      <c r="P2144" s="7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2">
        <f t="shared" si="235"/>
        <v>42340.701504629629</v>
      </c>
      <c r="T2144" s="12">
        <f t="shared" si="236"/>
        <v>42368.701504629629</v>
      </c>
      <c r="U2144" s="14">
        <f t="shared" si="237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0.1125</v>
      </c>
      <c r="P2145" s="7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2">
        <f t="shared" si="235"/>
        <v>40332.886712962965</v>
      </c>
      <c r="T2145" s="12">
        <f t="shared" si="236"/>
        <v>40380.791666666664</v>
      </c>
      <c r="U2145" s="14">
        <f t="shared" si="237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1.7098591549295775E-2</v>
      </c>
      <c r="P2146" s="7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2">
        <f t="shared" si="235"/>
        <v>41499.546759259261</v>
      </c>
      <c r="T2146" s="12">
        <f t="shared" si="236"/>
        <v>41531.546759259261</v>
      </c>
      <c r="U2146" s="14">
        <f t="shared" si="237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0.30433333333333334</v>
      </c>
      <c r="P2147" s="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2">
        <f t="shared" si="235"/>
        <v>41575.237430555557</v>
      </c>
      <c r="T2147" s="12">
        <f t="shared" si="236"/>
        <v>41605.279097222221</v>
      </c>
      <c r="U2147" s="14">
        <f t="shared" si="237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2.0000000000000001E-4</v>
      </c>
      <c r="P2148" s="7">
        <f t="shared" si="232"/>
        <v>1</v>
      </c>
      <c r="Q2148" t="str">
        <f t="shared" si="233"/>
        <v>games</v>
      </c>
      <c r="R2148" t="str">
        <f t="shared" si="234"/>
        <v>video games</v>
      </c>
      <c r="S2148" s="12">
        <f t="shared" si="235"/>
        <v>42397.679513888885</v>
      </c>
      <c r="T2148" s="12">
        <f t="shared" si="236"/>
        <v>42411.679513888885</v>
      </c>
      <c r="U2148" s="14">
        <f t="shared" si="237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6.9641025641025639E-3</v>
      </c>
      <c r="P2149" s="7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2">
        <f t="shared" si="235"/>
        <v>41927.295694444445</v>
      </c>
      <c r="T2149" s="12">
        <f t="shared" si="236"/>
        <v>41959.337361111116</v>
      </c>
      <c r="U2149" s="14">
        <f t="shared" si="237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0.02</v>
      </c>
      <c r="P2150" s="7">
        <f t="shared" si="232"/>
        <v>1</v>
      </c>
      <c r="Q2150" t="str">
        <f t="shared" si="233"/>
        <v>games</v>
      </c>
      <c r="R2150" t="str">
        <f t="shared" si="234"/>
        <v>video games</v>
      </c>
      <c r="S2150" s="12">
        <f t="shared" si="235"/>
        <v>42066.733587962968</v>
      </c>
      <c r="T2150" s="12">
        <f t="shared" si="236"/>
        <v>42096.691921296297</v>
      </c>
      <c r="U2150" s="14">
        <f t="shared" si="237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7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2">
        <f t="shared" si="235"/>
        <v>40355.024953703702</v>
      </c>
      <c r="T2151" s="12">
        <f t="shared" si="236"/>
        <v>40390</v>
      </c>
      <c r="U2151" s="14">
        <f t="shared" si="237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8.0999999999999996E-3</v>
      </c>
      <c r="P2152" s="7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2">
        <f t="shared" si="235"/>
        <v>42534.284710648149</v>
      </c>
      <c r="T2152" s="12">
        <f t="shared" si="236"/>
        <v>42564.284710648149</v>
      </c>
      <c r="U2152" s="14">
        <f t="shared" si="237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2.6222222222222224E-3</v>
      </c>
      <c r="P2153" s="7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2">
        <f t="shared" si="235"/>
        <v>42520.847384259265</v>
      </c>
      <c r="T2153" s="12">
        <f t="shared" si="236"/>
        <v>42550.847384259265</v>
      </c>
      <c r="U2153" s="14">
        <f t="shared" si="237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1.6666666666666668E-3</v>
      </c>
      <c r="P2154" s="7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2">
        <f t="shared" si="235"/>
        <v>41683.832280092596</v>
      </c>
      <c r="T2154" s="12">
        <f t="shared" si="236"/>
        <v>41713.790613425925</v>
      </c>
      <c r="U2154" s="14">
        <f t="shared" si="237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9.1244548809124457E-5</v>
      </c>
      <c r="P2155" s="7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2">
        <f t="shared" si="235"/>
        <v>41974.911087962959</v>
      </c>
      <c r="T2155" s="12">
        <f t="shared" si="236"/>
        <v>42014.332638888889</v>
      </c>
      <c r="U2155" s="14">
        <f t="shared" si="237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8.0000000000000002E-3</v>
      </c>
      <c r="P2156" s="7">
        <f t="shared" si="232"/>
        <v>1</v>
      </c>
      <c r="Q2156" t="str">
        <f t="shared" si="233"/>
        <v>games</v>
      </c>
      <c r="R2156" t="str">
        <f t="shared" si="234"/>
        <v>video games</v>
      </c>
      <c r="S2156" s="12">
        <f t="shared" si="235"/>
        <v>41647.632256944446</v>
      </c>
      <c r="T2156" s="12">
        <f t="shared" si="236"/>
        <v>41667.632256944446</v>
      </c>
      <c r="U2156" s="14">
        <f t="shared" si="237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2.3E-2</v>
      </c>
      <c r="P2157" s="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2">
        <f t="shared" si="235"/>
        <v>42430.747511574074</v>
      </c>
      <c r="T2157" s="12">
        <f t="shared" si="236"/>
        <v>42460.70584490741</v>
      </c>
      <c r="U2157" s="14">
        <f t="shared" si="237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2.6660714285714284E-2</v>
      </c>
      <c r="P2158" s="7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2">
        <f t="shared" si="235"/>
        <v>41488.85423611111</v>
      </c>
      <c r="T2158" s="12">
        <f t="shared" si="236"/>
        <v>41533.85423611111</v>
      </c>
      <c r="U2158" s="14">
        <f t="shared" si="237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0.28192</v>
      </c>
      <c r="P2159" s="7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2">
        <f t="shared" si="235"/>
        <v>42694.98128472222</v>
      </c>
      <c r="T2159" s="12">
        <f t="shared" si="236"/>
        <v>42727.332638888889</v>
      </c>
      <c r="U2159" s="14">
        <f t="shared" si="237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6.5900366666666668E-2</v>
      </c>
      <c r="P2160" s="7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2">
        <f t="shared" si="235"/>
        <v>41264.853865740741</v>
      </c>
      <c r="T2160" s="12">
        <f t="shared" si="236"/>
        <v>41309.853865740741</v>
      </c>
      <c r="U2160" s="14">
        <f t="shared" si="237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7.2222222222222219E-3</v>
      </c>
      <c r="P2161" s="7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2">
        <f t="shared" si="235"/>
        <v>40710.731180555551</v>
      </c>
      <c r="T2161" s="12">
        <f t="shared" si="236"/>
        <v>40740.731180555551</v>
      </c>
      <c r="U2161" s="14">
        <f t="shared" si="237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8.5000000000000006E-3</v>
      </c>
      <c r="P2162" s="7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2">
        <f t="shared" si="235"/>
        <v>41018.711863425924</v>
      </c>
      <c r="T2162" s="12">
        <f t="shared" si="236"/>
        <v>41048.711863425924</v>
      </c>
      <c r="U2162" s="14">
        <f t="shared" si="237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1.1575</v>
      </c>
      <c r="P2163" s="7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2">
        <f t="shared" si="235"/>
        <v>42240.852534722217</v>
      </c>
      <c r="T2163" s="12">
        <f t="shared" si="236"/>
        <v>42270.852534722217</v>
      </c>
      <c r="U2163" s="14">
        <f t="shared" si="237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1.1226666666666667</v>
      </c>
      <c r="P2164" s="7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2">
        <f t="shared" si="235"/>
        <v>41813.766099537039</v>
      </c>
      <c r="T2164" s="12">
        <f t="shared" si="236"/>
        <v>41844.766099537039</v>
      </c>
      <c r="U2164" s="14">
        <f t="shared" si="237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1.3220000000000001</v>
      </c>
      <c r="P2165" s="7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2">
        <f t="shared" si="235"/>
        <v>42111.899537037039</v>
      </c>
      <c r="T2165" s="12">
        <f t="shared" si="236"/>
        <v>42163.159722222219</v>
      </c>
      <c r="U2165" s="14">
        <f t="shared" si="237"/>
        <v>51.26018518517958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1.0263636363636364</v>
      </c>
      <c r="P2166" s="7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2">
        <f t="shared" si="235"/>
        <v>42515.71775462963</v>
      </c>
      <c r="T2166" s="12">
        <f t="shared" si="236"/>
        <v>42546.165972222225</v>
      </c>
      <c r="U2166" s="14">
        <f t="shared" si="237"/>
        <v>30.448217592595029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1.3864000000000001</v>
      </c>
      <c r="P2167" s="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2">
        <f t="shared" si="235"/>
        <v>42438.667071759264</v>
      </c>
      <c r="T2167" s="12">
        <f t="shared" si="236"/>
        <v>42468.625405092593</v>
      </c>
      <c r="U2167" s="14">
        <f t="shared" si="237"/>
        <v>29.958333333328483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1.466</v>
      </c>
      <c r="P2168" s="7">
        <f t="shared" si="232"/>
        <v>91.625</v>
      </c>
      <c r="Q2168" t="str">
        <f t="shared" si="233"/>
        <v>music</v>
      </c>
      <c r="R2168" t="str">
        <f t="shared" si="234"/>
        <v>rock</v>
      </c>
      <c r="S2168" s="12">
        <f t="shared" si="235"/>
        <v>41933.838171296295</v>
      </c>
      <c r="T2168" s="12">
        <f t="shared" si="236"/>
        <v>41978.879837962959</v>
      </c>
      <c r="U2168" s="14">
        <f t="shared" si="237"/>
        <v>45.041666666664241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1.2</v>
      </c>
      <c r="P2169" s="7">
        <f t="shared" si="232"/>
        <v>22.5</v>
      </c>
      <c r="Q2169" t="str">
        <f t="shared" si="233"/>
        <v>music</v>
      </c>
      <c r="R2169" t="str">
        <f t="shared" si="234"/>
        <v>rock</v>
      </c>
      <c r="S2169" s="12">
        <f t="shared" si="235"/>
        <v>41153.066400462965</v>
      </c>
      <c r="T2169" s="12">
        <f t="shared" si="236"/>
        <v>41167.066400462965</v>
      </c>
      <c r="U2169" s="14">
        <f t="shared" si="237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1.215816111111111</v>
      </c>
      <c r="P2170" s="7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2">
        <f t="shared" si="235"/>
        <v>42745.600243055553</v>
      </c>
      <c r="T2170" s="12">
        <f t="shared" si="236"/>
        <v>42776.208333333328</v>
      </c>
      <c r="U2170" s="14">
        <f t="shared" si="237"/>
        <v>30.608090277775773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</v>
      </c>
      <c r="P2171" s="7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2">
        <f t="shared" si="235"/>
        <v>42793.700821759259</v>
      </c>
      <c r="T2171" s="12">
        <f t="shared" si="236"/>
        <v>42796.700821759259</v>
      </c>
      <c r="U2171" s="14">
        <f t="shared" si="237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1.8085714285714285</v>
      </c>
      <c r="P2172" s="7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2">
        <f t="shared" si="235"/>
        <v>42198.750254629631</v>
      </c>
      <c r="T2172" s="12">
        <f t="shared" si="236"/>
        <v>42238.750254629631</v>
      </c>
      <c r="U2172" s="14">
        <f t="shared" si="237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1.0607500000000001</v>
      </c>
      <c r="P2173" s="7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2">
        <f t="shared" si="235"/>
        <v>42141.95711805555</v>
      </c>
      <c r="T2173" s="12">
        <f t="shared" si="236"/>
        <v>42177.208333333328</v>
      </c>
      <c r="U2173" s="14">
        <f t="shared" si="237"/>
        <v>35.251215277778101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</v>
      </c>
      <c r="P2174" s="7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2">
        <f t="shared" si="235"/>
        <v>42082.580092592587</v>
      </c>
      <c r="T2174" s="12">
        <f t="shared" si="236"/>
        <v>42112.580092592587</v>
      </c>
      <c r="U2174" s="14">
        <f t="shared" si="237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1.2692857142857144</v>
      </c>
      <c r="P2175" s="7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2">
        <f t="shared" si="235"/>
        <v>41495.692627314813</v>
      </c>
      <c r="T2175" s="12">
        <f t="shared" si="236"/>
        <v>41527.165972222225</v>
      </c>
      <c r="U2175" s="14">
        <f t="shared" si="237"/>
        <v>31.473344907411956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1.0297499999999999</v>
      </c>
      <c r="P2176" s="7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2">
        <f t="shared" si="235"/>
        <v>42465.542905092589</v>
      </c>
      <c r="T2176" s="12">
        <f t="shared" si="236"/>
        <v>42495.542905092589</v>
      </c>
      <c r="U2176" s="14">
        <f t="shared" si="237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2.5</v>
      </c>
      <c r="P2177" s="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2">
        <f t="shared" si="235"/>
        <v>42565.009097222224</v>
      </c>
      <c r="T2177" s="12">
        <f t="shared" si="236"/>
        <v>42572.009097222224</v>
      </c>
      <c r="U2177" s="14">
        <f t="shared" si="237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1.2602</v>
      </c>
      <c r="P2178" s="7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2">
        <f t="shared" si="235"/>
        <v>42096.633206018523</v>
      </c>
      <c r="T2178" s="12">
        <f t="shared" si="236"/>
        <v>42126.633206018523</v>
      </c>
      <c r="U2178" s="14">
        <f t="shared" si="237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E2179/D2179</f>
        <v>1.0012000000000001</v>
      </c>
      <c r="P2179" s="7">
        <f t="shared" ref="P2179:P2242" si="239">E2179/L2179</f>
        <v>65.868421052631575</v>
      </c>
      <c r="Q2179" t="str">
        <f t="shared" ref="Q2179:Q2242" si="240">LEFT(N2179,(FIND("/",N2179,1)-1))</f>
        <v>music</v>
      </c>
      <c r="R2179" t="str">
        <f t="shared" ref="R2179:R2242" si="241">RIGHT(N2179,LEN(N2179)-FIND("/",N2179))</f>
        <v>rock</v>
      </c>
      <c r="S2179" s="12">
        <f t="shared" ref="S2179:S2242" si="242">(((J2179/60)/60)/24)+DATE(1970,1,1)</f>
        <v>42502.250775462962</v>
      </c>
      <c r="T2179" s="12">
        <f t="shared" ref="T2179:T2242" si="243">(((I2179/60)/60)/24)+DATE(1970,1,1)</f>
        <v>42527.250775462962</v>
      </c>
      <c r="U2179" s="14">
        <f t="shared" ref="U2179:U2242" si="244">T2179-S2179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1.3864000000000001</v>
      </c>
      <c r="P2180" s="7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2">
        <f t="shared" si="242"/>
        <v>42723.63653935185</v>
      </c>
      <c r="T2180" s="12">
        <f t="shared" si="243"/>
        <v>42753.63653935185</v>
      </c>
      <c r="U2180" s="14">
        <f t="shared" si="244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1.6140000000000001</v>
      </c>
      <c r="P2181" s="7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2">
        <f t="shared" si="242"/>
        <v>42075.171203703707</v>
      </c>
      <c r="T2181" s="12">
        <f t="shared" si="243"/>
        <v>42105.171203703707</v>
      </c>
      <c r="U2181" s="14">
        <f t="shared" si="244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1.071842</v>
      </c>
      <c r="P2182" s="7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2">
        <f t="shared" si="242"/>
        <v>42279.669768518521</v>
      </c>
      <c r="T2182" s="12">
        <f t="shared" si="243"/>
        <v>42321.711435185185</v>
      </c>
      <c r="U2182" s="14">
        <f t="shared" si="244"/>
        <v>42.041666666664241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1.5309999999999999</v>
      </c>
      <c r="P2183" s="7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2">
        <f t="shared" si="242"/>
        <v>42773.005243055552</v>
      </c>
      <c r="T2183" s="12">
        <f t="shared" si="243"/>
        <v>42787.005243055552</v>
      </c>
      <c r="U2183" s="14">
        <f t="shared" si="244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5.2416666666666663</v>
      </c>
      <c r="P2184" s="7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2">
        <f t="shared" si="242"/>
        <v>41879.900752314818</v>
      </c>
      <c r="T2184" s="12">
        <f t="shared" si="243"/>
        <v>41914.900752314818</v>
      </c>
      <c r="U2184" s="14">
        <f t="shared" si="244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4.8927777777777779</v>
      </c>
      <c r="P2185" s="7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2">
        <f t="shared" si="242"/>
        <v>42745.365474537044</v>
      </c>
      <c r="T2185" s="12">
        <f t="shared" si="243"/>
        <v>42775.208333333328</v>
      </c>
      <c r="U2185" s="14">
        <f t="shared" si="244"/>
        <v>29.842858796284418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2.8473999999999999</v>
      </c>
      <c r="P2186" s="7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2">
        <f t="shared" si="242"/>
        <v>42380.690289351856</v>
      </c>
      <c r="T2186" s="12">
        <f t="shared" si="243"/>
        <v>42394.666666666672</v>
      </c>
      <c r="U2186" s="14">
        <f t="shared" si="244"/>
        <v>13.976377314815181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18.569700000000001</v>
      </c>
      <c r="P2187" s="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2">
        <f t="shared" si="242"/>
        <v>41319.349988425929</v>
      </c>
      <c r="T2187" s="12">
        <f t="shared" si="243"/>
        <v>41359.349988425929</v>
      </c>
      <c r="U2187" s="14">
        <f t="shared" si="244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1.0967499999999999</v>
      </c>
      <c r="P2188" s="7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2">
        <f t="shared" si="242"/>
        <v>42583.615081018521</v>
      </c>
      <c r="T2188" s="12">
        <f t="shared" si="243"/>
        <v>42620.083333333328</v>
      </c>
      <c r="U2188" s="14">
        <f t="shared" si="244"/>
        <v>36.468252314807614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10.146425000000001</v>
      </c>
      <c r="P2189" s="7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2">
        <f t="shared" si="242"/>
        <v>42068.209097222221</v>
      </c>
      <c r="T2189" s="12">
        <f t="shared" si="243"/>
        <v>42097.165972222225</v>
      </c>
      <c r="U2189" s="14">
        <f t="shared" si="244"/>
        <v>28.956875000003492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4.1217692027666546</v>
      </c>
      <c r="P2190" s="7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2">
        <f t="shared" si="242"/>
        <v>42633.586122685185</v>
      </c>
      <c r="T2190" s="12">
        <f t="shared" si="243"/>
        <v>42668.708333333328</v>
      </c>
      <c r="U2190" s="14">
        <f t="shared" si="244"/>
        <v>35.122210648143664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5.0324999999999998</v>
      </c>
      <c r="P2191" s="7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2">
        <f t="shared" si="242"/>
        <v>42467.788194444445</v>
      </c>
      <c r="T2191" s="12">
        <f t="shared" si="243"/>
        <v>42481.916666666672</v>
      </c>
      <c r="U2191" s="14">
        <f t="shared" si="244"/>
        <v>14.128472222226264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1.8461052631578947</v>
      </c>
      <c r="P2192" s="7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2">
        <f t="shared" si="242"/>
        <v>42417.625046296293</v>
      </c>
      <c r="T2192" s="12">
        <f t="shared" si="243"/>
        <v>42452.290972222225</v>
      </c>
      <c r="U2192" s="14">
        <f t="shared" si="244"/>
        <v>34.665925925932243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1.1973333333333334</v>
      </c>
      <c r="P2193" s="7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2">
        <f t="shared" si="242"/>
        <v>42768.833645833336</v>
      </c>
      <c r="T2193" s="12">
        <f t="shared" si="243"/>
        <v>42780.833645833336</v>
      </c>
      <c r="U2193" s="14">
        <f t="shared" si="244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10.812401666666668</v>
      </c>
      <c r="P2194" s="7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2">
        <f t="shared" si="242"/>
        <v>42691.8512037037</v>
      </c>
      <c r="T2194" s="12">
        <f t="shared" si="243"/>
        <v>42719.958333333328</v>
      </c>
      <c r="U2194" s="14">
        <f t="shared" si="244"/>
        <v>28.107129629628616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4.5237333333333334</v>
      </c>
      <c r="P2195" s="7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2">
        <f t="shared" si="242"/>
        <v>42664.405925925923</v>
      </c>
      <c r="T2195" s="12">
        <f t="shared" si="243"/>
        <v>42695.207638888889</v>
      </c>
      <c r="U2195" s="14">
        <f t="shared" si="244"/>
        <v>30.801712962966121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5.3737000000000004</v>
      </c>
      <c r="P2196" s="7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2">
        <f t="shared" si="242"/>
        <v>42425.757986111115</v>
      </c>
      <c r="T2196" s="12">
        <f t="shared" si="243"/>
        <v>42455.716319444444</v>
      </c>
      <c r="U2196" s="14">
        <f t="shared" si="244"/>
        <v>29.958333333328483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1.2032608695652174</v>
      </c>
      <c r="P2197" s="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2">
        <f t="shared" si="242"/>
        <v>42197.771990740745</v>
      </c>
      <c r="T2197" s="12">
        <f t="shared" si="243"/>
        <v>42227.771990740745</v>
      </c>
      <c r="U2197" s="14">
        <f t="shared" si="244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1.1383571428571428</v>
      </c>
      <c r="P2198" s="7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2">
        <f t="shared" si="242"/>
        <v>42675.487291666665</v>
      </c>
      <c r="T2198" s="12">
        <f t="shared" si="243"/>
        <v>42706.291666666672</v>
      </c>
      <c r="U2198" s="14">
        <f t="shared" si="244"/>
        <v>30.804375000006985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9.5103109999999997</v>
      </c>
      <c r="P2199" s="7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2">
        <f t="shared" si="242"/>
        <v>42033.584016203706</v>
      </c>
      <c r="T2199" s="12">
        <f t="shared" si="243"/>
        <v>42063.584016203706</v>
      </c>
      <c r="U2199" s="14">
        <f t="shared" si="244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1.3289249999999999</v>
      </c>
      <c r="P2200" s="7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2">
        <f t="shared" si="242"/>
        <v>42292.513888888891</v>
      </c>
      <c r="T2200" s="12">
        <f t="shared" si="243"/>
        <v>42322.555555555555</v>
      </c>
      <c r="U2200" s="14">
        <f t="shared" si="244"/>
        <v>30.041666666664241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1.4697777777777778</v>
      </c>
      <c r="P2201" s="7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2">
        <f t="shared" si="242"/>
        <v>42262.416643518518</v>
      </c>
      <c r="T2201" s="12">
        <f t="shared" si="243"/>
        <v>42292.416643518518</v>
      </c>
      <c r="U2201" s="14">
        <f t="shared" si="244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5.4215</v>
      </c>
      <c r="P2202" s="7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2">
        <f t="shared" si="242"/>
        <v>42163.625787037032</v>
      </c>
      <c r="T2202" s="12">
        <f t="shared" si="243"/>
        <v>42191.125</v>
      </c>
      <c r="U2202" s="14">
        <f t="shared" si="244"/>
        <v>27.499212962968159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3.8271818181818182</v>
      </c>
      <c r="P2203" s="7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2">
        <f t="shared" si="242"/>
        <v>41276.846817129634</v>
      </c>
      <c r="T2203" s="12">
        <f t="shared" si="243"/>
        <v>41290.846817129634</v>
      </c>
      <c r="U2203" s="14">
        <f t="shared" si="244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7.0418124999999998</v>
      </c>
      <c r="P2204" s="7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2">
        <f t="shared" si="242"/>
        <v>41184.849166666667</v>
      </c>
      <c r="T2204" s="12">
        <f t="shared" si="243"/>
        <v>41214.849166666667</v>
      </c>
      <c r="U2204" s="14">
        <f t="shared" si="244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1.0954999999999999</v>
      </c>
      <c r="P2205" s="7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2">
        <f t="shared" si="242"/>
        <v>42241.85974537037</v>
      </c>
      <c r="T2205" s="12">
        <f t="shared" si="243"/>
        <v>42271.85974537037</v>
      </c>
      <c r="U2205" s="14">
        <f t="shared" si="244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1.3286666666666667</v>
      </c>
      <c r="P2206" s="7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2">
        <f t="shared" si="242"/>
        <v>41312.311562499999</v>
      </c>
      <c r="T2206" s="12">
        <f t="shared" si="243"/>
        <v>41342.311562499999</v>
      </c>
      <c r="U2206" s="14">
        <f t="shared" si="244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1.52</v>
      </c>
      <c r="P2207" s="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2">
        <f t="shared" si="242"/>
        <v>41031.82163194444</v>
      </c>
      <c r="T2207" s="12">
        <f t="shared" si="243"/>
        <v>41061.82163194444</v>
      </c>
      <c r="U2207" s="14">
        <f t="shared" si="244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1.0272727272727273</v>
      </c>
      <c r="P2208" s="7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2">
        <f t="shared" si="242"/>
        <v>40997.257222222222</v>
      </c>
      <c r="T2208" s="12">
        <f t="shared" si="243"/>
        <v>41015.257222222222</v>
      </c>
      <c r="U2208" s="14">
        <f t="shared" si="244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</v>
      </c>
      <c r="P2209" s="7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2">
        <f t="shared" si="242"/>
        <v>41564.194131944445</v>
      </c>
      <c r="T2209" s="12">
        <f t="shared" si="243"/>
        <v>41594.235798611109</v>
      </c>
      <c r="U2209" s="14">
        <f t="shared" si="244"/>
        <v>30.041666666664241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1.016</v>
      </c>
      <c r="P2210" s="7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2">
        <f t="shared" si="242"/>
        <v>40946.882245370369</v>
      </c>
      <c r="T2210" s="12">
        <f t="shared" si="243"/>
        <v>41006.166666666664</v>
      </c>
      <c r="U2210" s="14">
        <f t="shared" si="244"/>
        <v>59.284421296295477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1.508</v>
      </c>
      <c r="P2211" s="7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2">
        <f t="shared" si="242"/>
        <v>41732.479675925926</v>
      </c>
      <c r="T2211" s="12">
        <f t="shared" si="243"/>
        <v>41743.958333333336</v>
      </c>
      <c r="U2211" s="14">
        <f t="shared" si="244"/>
        <v>11.478657407409628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1.11425</v>
      </c>
      <c r="P2212" s="7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2">
        <f t="shared" si="242"/>
        <v>40956.066087962965</v>
      </c>
      <c r="T2212" s="12">
        <f t="shared" si="243"/>
        <v>41013.73333333333</v>
      </c>
      <c r="U2212" s="14">
        <f t="shared" si="244"/>
        <v>57.667245370364981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1.956</v>
      </c>
      <c r="P2213" s="7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2">
        <f t="shared" si="242"/>
        <v>41716.785011574073</v>
      </c>
      <c r="T2213" s="12">
        <f t="shared" si="243"/>
        <v>41739.290972222225</v>
      </c>
      <c r="U2213" s="14">
        <f t="shared" si="244"/>
        <v>22.505960648151813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1.1438333333333333</v>
      </c>
      <c r="P2214" s="7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2">
        <f t="shared" si="242"/>
        <v>41548.747418981482</v>
      </c>
      <c r="T2214" s="12">
        <f t="shared" si="243"/>
        <v>41582.041666666664</v>
      </c>
      <c r="U2214" s="14">
        <f t="shared" si="244"/>
        <v>33.294247685182199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</v>
      </c>
      <c r="P2215" s="7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2">
        <f t="shared" si="242"/>
        <v>42109.826145833329</v>
      </c>
      <c r="T2215" s="12">
        <f t="shared" si="243"/>
        <v>42139.826145833329</v>
      </c>
      <c r="U2215" s="14">
        <f t="shared" si="244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2.9250166666666666</v>
      </c>
      <c r="P2216" s="7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2">
        <f t="shared" si="242"/>
        <v>41646.792222222226</v>
      </c>
      <c r="T2216" s="12">
        <f t="shared" si="243"/>
        <v>41676.792222222226</v>
      </c>
      <c r="U2216" s="14">
        <f t="shared" si="244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1.5636363636363637</v>
      </c>
      <c r="P2217" s="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2">
        <f t="shared" si="242"/>
        <v>40958.717268518521</v>
      </c>
      <c r="T2217" s="12">
        <f t="shared" si="243"/>
        <v>40981.290972222225</v>
      </c>
      <c r="U2217" s="14">
        <f t="shared" si="244"/>
        <v>22.573703703703359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1.0566666666666666</v>
      </c>
      <c r="P2218" s="7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2">
        <f t="shared" si="242"/>
        <v>42194.751678240747</v>
      </c>
      <c r="T2218" s="12">
        <f t="shared" si="243"/>
        <v>42208.751678240747</v>
      </c>
      <c r="U2218" s="14">
        <f t="shared" si="244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1.0119047619047619</v>
      </c>
      <c r="P2219" s="7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2">
        <f t="shared" si="242"/>
        <v>42299.776770833334</v>
      </c>
      <c r="T2219" s="12">
        <f t="shared" si="243"/>
        <v>42310.333333333328</v>
      </c>
      <c r="U2219" s="14">
        <f t="shared" si="244"/>
        <v>10.55656249999447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1.2283299999999999</v>
      </c>
      <c r="P2220" s="7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2">
        <f t="shared" si="242"/>
        <v>41127.812303240738</v>
      </c>
      <c r="T2220" s="12">
        <f t="shared" si="243"/>
        <v>41150</v>
      </c>
      <c r="U2220" s="14">
        <f t="shared" si="244"/>
        <v>22.187696759261598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1.0149999999999999</v>
      </c>
      <c r="P2221" s="7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2">
        <f t="shared" si="242"/>
        <v>42205.718888888892</v>
      </c>
      <c r="T2221" s="12">
        <f t="shared" si="243"/>
        <v>42235.718888888892</v>
      </c>
      <c r="U2221" s="14">
        <f t="shared" si="244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1.0114285714285713</v>
      </c>
      <c r="P2222" s="7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2">
        <f t="shared" si="242"/>
        <v>41452.060601851852</v>
      </c>
      <c r="T2222" s="12">
        <f t="shared" si="243"/>
        <v>41482.060601851852</v>
      </c>
      <c r="U2222" s="14">
        <f t="shared" si="244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1.0811999999999999</v>
      </c>
      <c r="P2223" s="7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2">
        <f t="shared" si="242"/>
        <v>42452.666770833333</v>
      </c>
      <c r="T2223" s="12">
        <f t="shared" si="243"/>
        <v>42483</v>
      </c>
      <c r="U2223" s="14">
        <f t="shared" si="244"/>
        <v>30.33322916666657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1.6259999999999999</v>
      </c>
      <c r="P2224" s="7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2">
        <f t="shared" si="242"/>
        <v>40906.787581018521</v>
      </c>
      <c r="T2224" s="12">
        <f t="shared" si="243"/>
        <v>40936.787581018521</v>
      </c>
      <c r="U2224" s="14">
        <f t="shared" si="244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1.0580000000000001</v>
      </c>
      <c r="P2225" s="7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2">
        <f t="shared" si="242"/>
        <v>42152.640833333338</v>
      </c>
      <c r="T2225" s="12">
        <f t="shared" si="243"/>
        <v>42182.640833333338</v>
      </c>
      <c r="U2225" s="14">
        <f t="shared" si="244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2.4315000000000002</v>
      </c>
      <c r="P2226" s="7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2">
        <f t="shared" si="242"/>
        <v>42644.667534722219</v>
      </c>
      <c r="T2226" s="12">
        <f t="shared" si="243"/>
        <v>42672.791666666672</v>
      </c>
      <c r="U2226" s="14">
        <f t="shared" si="244"/>
        <v>28.124131944452529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9.4483338095238096</v>
      </c>
      <c r="P2227" s="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2">
        <f t="shared" si="242"/>
        <v>41873.79184027778</v>
      </c>
      <c r="T2227" s="12">
        <f t="shared" si="243"/>
        <v>41903.79184027778</v>
      </c>
      <c r="U2227" s="14">
        <f t="shared" si="244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1.0846283333333333</v>
      </c>
      <c r="P2228" s="7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2">
        <f t="shared" si="242"/>
        <v>42381.79886574074</v>
      </c>
      <c r="T2228" s="12">
        <f t="shared" si="243"/>
        <v>42412.207638888889</v>
      </c>
      <c r="U2228" s="14">
        <f t="shared" si="244"/>
        <v>30.408773148148612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1.5737692307692308</v>
      </c>
      <c r="P2229" s="7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2">
        <f t="shared" si="242"/>
        <v>41561.807349537034</v>
      </c>
      <c r="T2229" s="12">
        <f t="shared" si="243"/>
        <v>41591.849016203705</v>
      </c>
      <c r="U2229" s="14">
        <f t="shared" si="244"/>
        <v>30.041666666671517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11.744899999999999</v>
      </c>
      <c r="P2230" s="7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2">
        <f t="shared" si="242"/>
        <v>42202.278194444443</v>
      </c>
      <c r="T2230" s="12">
        <f t="shared" si="243"/>
        <v>42232.278194444443</v>
      </c>
      <c r="U2230" s="14">
        <f t="shared" si="244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1.7104755366949576</v>
      </c>
      <c r="P2231" s="7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2">
        <f t="shared" si="242"/>
        <v>41484.664247685185</v>
      </c>
      <c r="T2231" s="12">
        <f t="shared" si="243"/>
        <v>41520.166666666664</v>
      </c>
      <c r="U2231" s="14">
        <f t="shared" si="244"/>
        <v>35.502418981479423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1.2595294117647058</v>
      </c>
      <c r="P2232" s="7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2">
        <f t="shared" si="242"/>
        <v>41724.881099537037</v>
      </c>
      <c r="T2232" s="12">
        <f t="shared" si="243"/>
        <v>41754.881099537037</v>
      </c>
      <c r="U2232" s="14">
        <f t="shared" si="244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12.121296000000001</v>
      </c>
      <c r="P2233" s="7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2">
        <f t="shared" si="242"/>
        <v>41423.910891203705</v>
      </c>
      <c r="T2233" s="12">
        <f t="shared" si="243"/>
        <v>41450.208333333336</v>
      </c>
      <c r="U2233" s="14">
        <f t="shared" si="244"/>
        <v>26.297442129631236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4.9580000000000002</v>
      </c>
      <c r="P2234" s="7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2">
        <f t="shared" si="242"/>
        <v>41806.794074074074</v>
      </c>
      <c r="T2234" s="12">
        <f t="shared" si="243"/>
        <v>41839.125</v>
      </c>
      <c r="U2234" s="14">
        <f t="shared" si="244"/>
        <v>32.33092592592584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3.3203999999999998</v>
      </c>
      <c r="P2235" s="7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2">
        <f t="shared" si="242"/>
        <v>42331.378923611104</v>
      </c>
      <c r="T2235" s="12">
        <f t="shared" si="243"/>
        <v>42352</v>
      </c>
      <c r="U2235" s="14">
        <f t="shared" si="244"/>
        <v>20.621076388895744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11.65</v>
      </c>
      <c r="P2236" s="7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2">
        <f t="shared" si="242"/>
        <v>42710.824618055558</v>
      </c>
      <c r="T2236" s="12">
        <f t="shared" si="243"/>
        <v>42740.824618055558</v>
      </c>
      <c r="U2236" s="14">
        <f t="shared" si="244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1.5331538461538461</v>
      </c>
      <c r="P2237" s="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2">
        <f t="shared" si="242"/>
        <v>42062.022118055553</v>
      </c>
      <c r="T2237" s="12">
        <f t="shared" si="243"/>
        <v>42091.980451388896</v>
      </c>
      <c r="U2237" s="14">
        <f t="shared" si="244"/>
        <v>29.958333333343035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5.3710714285714287</v>
      </c>
      <c r="P2238" s="7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2">
        <f t="shared" si="242"/>
        <v>42371.617164351846</v>
      </c>
      <c r="T2238" s="12">
        <f t="shared" si="243"/>
        <v>42401.617164351846</v>
      </c>
      <c r="U2238" s="14">
        <f t="shared" si="244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3.5292777777777777</v>
      </c>
      <c r="P2239" s="7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2">
        <f t="shared" si="242"/>
        <v>41915.003275462965</v>
      </c>
      <c r="T2239" s="12">
        <f t="shared" si="243"/>
        <v>41955.332638888889</v>
      </c>
      <c r="U2239" s="14">
        <f t="shared" si="244"/>
        <v>40.329363425924385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1.3740000000000001</v>
      </c>
      <c r="P2240" s="7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2">
        <f t="shared" si="242"/>
        <v>42774.621712962966</v>
      </c>
      <c r="T2240" s="12">
        <f t="shared" si="243"/>
        <v>42804.621712962966</v>
      </c>
      <c r="U2240" s="14">
        <f t="shared" si="244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1.2802667999999999</v>
      </c>
      <c r="P2241" s="7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2">
        <f t="shared" si="242"/>
        <v>41572.958495370374</v>
      </c>
      <c r="T2241" s="12">
        <f t="shared" si="243"/>
        <v>41609.168055555558</v>
      </c>
      <c r="U2241" s="14">
        <f t="shared" si="244"/>
        <v>36.209560185183364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2.7067999999999999</v>
      </c>
      <c r="P2242" s="7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2">
        <f t="shared" si="242"/>
        <v>42452.825740740736</v>
      </c>
      <c r="T2242" s="12">
        <f t="shared" si="243"/>
        <v>42482.825740740736</v>
      </c>
      <c r="U2242" s="14">
        <f t="shared" si="244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E2243/D2243</f>
        <v>8.0640000000000001</v>
      </c>
      <c r="P2243" s="7">
        <f t="shared" ref="P2243:P2306" si="246">E2243/L2243</f>
        <v>49.472392638036808</v>
      </c>
      <c r="Q2243" t="str">
        <f t="shared" ref="Q2243:Q2306" si="247">LEFT(N2243,(FIND("/",N2243,1)-1))</f>
        <v>games</v>
      </c>
      <c r="R2243" t="str">
        <f t="shared" ref="R2243:R2306" si="248">RIGHT(N2243,LEN(N2243)-FIND("/",N2243))</f>
        <v>tabletop games</v>
      </c>
      <c r="S2243" s="12">
        <f t="shared" ref="S2243:S2306" si="249">(((J2243/60)/60)/24)+DATE(1970,1,1)</f>
        <v>42766.827546296292</v>
      </c>
      <c r="T2243" s="12">
        <f t="shared" ref="T2243:T2306" si="250">(((I2243/60)/60)/24)+DATE(1970,1,1)</f>
        <v>42796.827546296292</v>
      </c>
      <c r="U2243" s="14">
        <f t="shared" ref="U2243:U2306" si="251">T2243-S2243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13.600976000000001</v>
      </c>
      <c r="P2244" s="7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2">
        <f t="shared" si="249"/>
        <v>41569.575613425928</v>
      </c>
      <c r="T2244" s="12">
        <f t="shared" si="250"/>
        <v>41605.126388888886</v>
      </c>
      <c r="U2244" s="14">
        <f t="shared" si="251"/>
        <v>35.550775462957972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9302.5</v>
      </c>
      <c r="P2245" s="7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2">
        <f t="shared" si="249"/>
        <v>42800.751041666663</v>
      </c>
      <c r="T2245" s="12">
        <f t="shared" si="250"/>
        <v>42807.125</v>
      </c>
      <c r="U2245" s="14">
        <f t="shared" si="251"/>
        <v>6.3739583333372138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3.7702</v>
      </c>
      <c r="P2246" s="7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2">
        <f t="shared" si="249"/>
        <v>42647.818819444445</v>
      </c>
      <c r="T2246" s="12">
        <f t="shared" si="250"/>
        <v>42659.854166666672</v>
      </c>
      <c r="U2246" s="14">
        <f t="shared" si="251"/>
        <v>12.035347222226846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26.47025</v>
      </c>
      <c r="P2247" s="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2">
        <f t="shared" si="249"/>
        <v>41660.708530092597</v>
      </c>
      <c r="T2247" s="12">
        <f t="shared" si="250"/>
        <v>41691.75</v>
      </c>
      <c r="U2247" s="14">
        <f t="shared" si="251"/>
        <v>31.041469907402643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1.0012000000000001</v>
      </c>
      <c r="P2248" s="7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2">
        <f t="shared" si="249"/>
        <v>42221.79178240741</v>
      </c>
      <c r="T2248" s="12">
        <f t="shared" si="250"/>
        <v>42251.79178240741</v>
      </c>
      <c r="U2248" s="14">
        <f t="shared" si="251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1.0445405405405406</v>
      </c>
      <c r="P2249" s="7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2">
        <f t="shared" si="249"/>
        <v>42200.666261574079</v>
      </c>
      <c r="T2249" s="12">
        <f t="shared" si="250"/>
        <v>42214.666261574079</v>
      </c>
      <c r="U2249" s="14">
        <f t="shared" si="251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1.0721428571428571</v>
      </c>
      <c r="P2250" s="7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2">
        <f t="shared" si="249"/>
        <v>42688.875902777778</v>
      </c>
      <c r="T2250" s="12">
        <f t="shared" si="250"/>
        <v>42718.875902777778</v>
      </c>
      <c r="U2250" s="14">
        <f t="shared" si="251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1.6877142857142857</v>
      </c>
      <c r="P2251" s="7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2">
        <f t="shared" si="249"/>
        <v>41336.703298611108</v>
      </c>
      <c r="T2251" s="12">
        <f t="shared" si="250"/>
        <v>41366.661631944444</v>
      </c>
      <c r="U2251" s="14">
        <f t="shared" si="251"/>
        <v>29.958333333335759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9.7511200000000002</v>
      </c>
      <c r="P2252" s="7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2">
        <f t="shared" si="249"/>
        <v>42677.005474537036</v>
      </c>
      <c r="T2252" s="12">
        <f t="shared" si="250"/>
        <v>42707.0471412037</v>
      </c>
      <c r="U2252" s="14">
        <f t="shared" si="251"/>
        <v>30.041666666664241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1.3444929411764706</v>
      </c>
      <c r="P2253" s="7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2">
        <f t="shared" si="249"/>
        <v>41846.34579861111</v>
      </c>
      <c r="T2253" s="12">
        <f t="shared" si="250"/>
        <v>41867.34579861111</v>
      </c>
      <c r="U2253" s="14">
        <f t="shared" si="251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2.722777777777778</v>
      </c>
      <c r="P2254" s="7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2">
        <f t="shared" si="249"/>
        <v>42573.327986111108</v>
      </c>
      <c r="T2254" s="12">
        <f t="shared" si="250"/>
        <v>42588.327986111108</v>
      </c>
      <c r="U2254" s="14">
        <f t="shared" si="251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1.1268750000000001</v>
      </c>
      <c r="P2255" s="7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2">
        <f t="shared" si="249"/>
        <v>42296.631331018521</v>
      </c>
      <c r="T2255" s="12">
        <f t="shared" si="250"/>
        <v>42326.672997685186</v>
      </c>
      <c r="U2255" s="14">
        <f t="shared" si="251"/>
        <v>30.041666666664241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4.5979999999999999</v>
      </c>
      <c r="P2256" s="7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2">
        <f t="shared" si="249"/>
        <v>42752.647777777776</v>
      </c>
      <c r="T2256" s="12">
        <f t="shared" si="250"/>
        <v>42759.647777777776</v>
      </c>
      <c r="U2256" s="14">
        <f t="shared" si="251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2.8665822784810127</v>
      </c>
      <c r="P2257" s="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2">
        <f t="shared" si="249"/>
        <v>42467.951979166668</v>
      </c>
      <c r="T2257" s="12">
        <f t="shared" si="250"/>
        <v>42497.951979166668</v>
      </c>
      <c r="U2257" s="14">
        <f t="shared" si="251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2.2270833333333333</v>
      </c>
      <c r="P2258" s="7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2">
        <f t="shared" si="249"/>
        <v>42682.451921296291</v>
      </c>
      <c r="T2258" s="12">
        <f t="shared" si="250"/>
        <v>42696.451921296291</v>
      </c>
      <c r="U2258" s="14">
        <f t="shared" si="251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6.3613999999999997</v>
      </c>
      <c r="P2259" s="7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2">
        <f t="shared" si="249"/>
        <v>42505.936678240745</v>
      </c>
      <c r="T2259" s="12">
        <f t="shared" si="250"/>
        <v>42540.958333333328</v>
      </c>
      <c r="U2259" s="14">
        <f t="shared" si="251"/>
        <v>35.021655092583387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1.4650000000000001</v>
      </c>
      <c r="P2260" s="7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2">
        <f t="shared" si="249"/>
        <v>42136.75100694444</v>
      </c>
      <c r="T2260" s="12">
        <f t="shared" si="250"/>
        <v>42166.75100694444</v>
      </c>
      <c r="U2260" s="14">
        <f t="shared" si="251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18.670999999999999</v>
      </c>
      <c r="P2261" s="7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2">
        <f t="shared" si="249"/>
        <v>42702.804814814815</v>
      </c>
      <c r="T2261" s="12">
        <f t="shared" si="250"/>
        <v>42712.804814814815</v>
      </c>
      <c r="U2261" s="14">
        <f t="shared" si="251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3.2692000000000001</v>
      </c>
      <c r="P2262" s="7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2">
        <f t="shared" si="249"/>
        <v>41695.016782407409</v>
      </c>
      <c r="T2262" s="12">
        <f t="shared" si="250"/>
        <v>41724.975115740745</v>
      </c>
      <c r="U2262" s="14">
        <f t="shared" si="251"/>
        <v>29.958333333335759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7.7949999999999999</v>
      </c>
      <c r="P2263" s="7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2">
        <f t="shared" si="249"/>
        <v>42759.724768518514</v>
      </c>
      <c r="T2263" s="12">
        <f t="shared" si="250"/>
        <v>42780.724768518514</v>
      </c>
      <c r="U2263" s="14">
        <f t="shared" si="251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1.5415151515151515</v>
      </c>
      <c r="P2264" s="7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2">
        <f t="shared" si="249"/>
        <v>41926.585162037038</v>
      </c>
      <c r="T2264" s="12">
        <f t="shared" si="250"/>
        <v>41961</v>
      </c>
      <c r="U2264" s="14">
        <f t="shared" si="251"/>
        <v>34.414837962962338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1.1554666666666666</v>
      </c>
      <c r="P2265" s="7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2">
        <f t="shared" si="249"/>
        <v>42014.832326388889</v>
      </c>
      <c r="T2265" s="12">
        <f t="shared" si="250"/>
        <v>42035.832326388889</v>
      </c>
      <c r="U2265" s="14">
        <f t="shared" si="251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1.8003333333333333</v>
      </c>
      <c r="P2266" s="7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2">
        <f t="shared" si="249"/>
        <v>42496.582337962958</v>
      </c>
      <c r="T2266" s="12">
        <f t="shared" si="250"/>
        <v>42513.125</v>
      </c>
      <c r="U2266" s="14">
        <f t="shared" si="251"/>
        <v>16.542662037041737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2.9849999999999999</v>
      </c>
      <c r="P2267" s="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2">
        <f t="shared" si="249"/>
        <v>42689.853090277778</v>
      </c>
      <c r="T2267" s="12">
        <f t="shared" si="250"/>
        <v>42696.853090277778</v>
      </c>
      <c r="U2267" s="14">
        <f t="shared" si="251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3.2026666666666666</v>
      </c>
      <c r="P2268" s="7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2">
        <f t="shared" si="249"/>
        <v>42469.874907407408</v>
      </c>
      <c r="T2268" s="12">
        <f t="shared" si="250"/>
        <v>42487.083333333328</v>
      </c>
      <c r="U2268" s="14">
        <f t="shared" si="251"/>
        <v>17.208425925920892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3.80525</v>
      </c>
      <c r="P2269" s="7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2">
        <f t="shared" si="249"/>
        <v>41968.829826388886</v>
      </c>
      <c r="T2269" s="12">
        <f t="shared" si="250"/>
        <v>41994.041666666672</v>
      </c>
      <c r="U2269" s="14">
        <f t="shared" si="251"/>
        <v>25.211840277785086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1.026</v>
      </c>
      <c r="P2270" s="7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2">
        <f t="shared" si="249"/>
        <v>42776.082349537035</v>
      </c>
      <c r="T2270" s="12">
        <f t="shared" si="250"/>
        <v>42806.082349537035</v>
      </c>
      <c r="U2270" s="14">
        <f t="shared" si="251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18.016400000000001</v>
      </c>
      <c r="P2271" s="7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2">
        <f t="shared" si="249"/>
        <v>42776.704432870371</v>
      </c>
      <c r="T2271" s="12">
        <f t="shared" si="250"/>
        <v>42801.208333333328</v>
      </c>
      <c r="U2271" s="14">
        <f t="shared" si="251"/>
        <v>24.503900462957972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7.2024800000000004</v>
      </c>
      <c r="P2272" s="7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2">
        <f t="shared" si="249"/>
        <v>42725.869363425925</v>
      </c>
      <c r="T2272" s="12">
        <f t="shared" si="250"/>
        <v>42745.915972222225</v>
      </c>
      <c r="U2272" s="14">
        <f t="shared" si="251"/>
        <v>20.046608796299552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2.8309000000000002</v>
      </c>
      <c r="P2273" s="7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2">
        <f t="shared" si="249"/>
        <v>42684.000046296293</v>
      </c>
      <c r="T2273" s="12">
        <f t="shared" si="250"/>
        <v>42714.000046296293</v>
      </c>
      <c r="U2273" s="14">
        <f t="shared" si="251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13.566000000000001</v>
      </c>
      <c r="P2274" s="7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2">
        <f t="shared" si="249"/>
        <v>42315.699490740735</v>
      </c>
      <c r="T2274" s="12">
        <f t="shared" si="250"/>
        <v>42345.699490740735</v>
      </c>
      <c r="U2274" s="14">
        <f t="shared" si="251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2.2035999999999998</v>
      </c>
      <c r="P2275" s="7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2">
        <f t="shared" si="249"/>
        <v>42781.549097222218</v>
      </c>
      <c r="T2275" s="12">
        <f t="shared" si="250"/>
        <v>42806.507430555561</v>
      </c>
      <c r="U2275" s="14">
        <f t="shared" si="251"/>
        <v>24.958333333343035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1.196</v>
      </c>
      <c r="P2276" s="7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2">
        <f t="shared" si="249"/>
        <v>41663.500659722224</v>
      </c>
      <c r="T2276" s="12">
        <f t="shared" si="250"/>
        <v>41693.500659722224</v>
      </c>
      <c r="U2276" s="14">
        <f t="shared" si="251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4.0776923076923079</v>
      </c>
      <c r="P2277" s="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2">
        <f t="shared" si="249"/>
        <v>41965.616655092599</v>
      </c>
      <c r="T2277" s="12">
        <f t="shared" si="250"/>
        <v>41995.616655092599</v>
      </c>
      <c r="U2277" s="14">
        <f t="shared" si="251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1.0581826105905425</v>
      </c>
      <c r="P2278" s="7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2">
        <f t="shared" si="249"/>
        <v>41614.651493055557</v>
      </c>
      <c r="T2278" s="12">
        <f t="shared" si="250"/>
        <v>41644.651493055557</v>
      </c>
      <c r="U2278" s="14">
        <f t="shared" si="251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1.4108235294117648</v>
      </c>
      <c r="P2279" s="7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2">
        <f t="shared" si="249"/>
        <v>40936.678506944445</v>
      </c>
      <c r="T2279" s="12">
        <f t="shared" si="250"/>
        <v>40966.678506944445</v>
      </c>
      <c r="U2279" s="14">
        <f t="shared" si="251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2.7069999999999999</v>
      </c>
      <c r="P2280" s="7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2">
        <f t="shared" si="249"/>
        <v>42338.709108796291</v>
      </c>
      <c r="T2280" s="12">
        <f t="shared" si="250"/>
        <v>42372.957638888889</v>
      </c>
      <c r="U2280" s="14">
        <f t="shared" si="251"/>
        <v>34.24853009259823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1.538</v>
      </c>
      <c r="P2281" s="7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2">
        <f t="shared" si="249"/>
        <v>42020.806701388887</v>
      </c>
      <c r="T2281" s="12">
        <f t="shared" si="250"/>
        <v>42039.166666666672</v>
      </c>
      <c r="U2281" s="14">
        <f t="shared" si="251"/>
        <v>18.359965277784795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4.0357653061224488</v>
      </c>
      <c r="P2282" s="7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2">
        <f t="shared" si="249"/>
        <v>42234.624895833331</v>
      </c>
      <c r="T2282" s="12">
        <f t="shared" si="250"/>
        <v>42264.624895833331</v>
      </c>
      <c r="U2282" s="14">
        <f t="shared" si="251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1.85</v>
      </c>
      <c r="P2283" s="7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2">
        <f t="shared" si="249"/>
        <v>40687.285844907405</v>
      </c>
      <c r="T2283" s="12">
        <f t="shared" si="250"/>
        <v>40749.284722222219</v>
      </c>
      <c r="U2283" s="14">
        <f t="shared" si="251"/>
        <v>61.998877314814308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1.8533333333333333</v>
      </c>
      <c r="P2284" s="7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2">
        <f t="shared" si="249"/>
        <v>42323.17460648148</v>
      </c>
      <c r="T2284" s="12">
        <f t="shared" si="250"/>
        <v>42383.17460648148</v>
      </c>
      <c r="U2284" s="14">
        <f t="shared" si="251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1.0085533333333332</v>
      </c>
      <c r="P2285" s="7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2">
        <f t="shared" si="249"/>
        <v>40978.125046296293</v>
      </c>
      <c r="T2285" s="12">
        <f t="shared" si="250"/>
        <v>41038.083379629628</v>
      </c>
      <c r="U2285" s="14">
        <f t="shared" si="251"/>
        <v>59.958333333335759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1.0622116666666668</v>
      </c>
      <c r="P2286" s="7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2">
        <f t="shared" si="249"/>
        <v>40585.796817129631</v>
      </c>
      <c r="T2286" s="12">
        <f t="shared" si="250"/>
        <v>40614.166666666664</v>
      </c>
      <c r="U2286" s="14">
        <f t="shared" si="251"/>
        <v>28.369849537033588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1.2136666666666667</v>
      </c>
      <c r="P2287" s="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2">
        <f t="shared" si="249"/>
        <v>41059.185682870368</v>
      </c>
      <c r="T2287" s="12">
        <f t="shared" si="250"/>
        <v>41089.185682870368</v>
      </c>
      <c r="U2287" s="14">
        <f t="shared" si="251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1.0006666666666666</v>
      </c>
      <c r="P2288" s="7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2">
        <f t="shared" si="249"/>
        <v>41494.963587962964</v>
      </c>
      <c r="T2288" s="12">
        <f t="shared" si="250"/>
        <v>41523.165972222225</v>
      </c>
      <c r="U2288" s="14">
        <f t="shared" si="251"/>
        <v>28.202384259260725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1.1997755555555556</v>
      </c>
      <c r="P2289" s="7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2">
        <f t="shared" si="249"/>
        <v>41792.667361111111</v>
      </c>
      <c r="T2289" s="12">
        <f t="shared" si="250"/>
        <v>41813.667361111111</v>
      </c>
      <c r="U2289" s="14">
        <f t="shared" si="251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1.0009999999999999</v>
      </c>
      <c r="P2290" s="7">
        <f t="shared" si="246"/>
        <v>40.04</v>
      </c>
      <c r="Q2290" t="str">
        <f t="shared" si="247"/>
        <v>music</v>
      </c>
      <c r="R2290" t="str">
        <f t="shared" si="248"/>
        <v>rock</v>
      </c>
      <c r="S2290" s="12">
        <f t="shared" si="249"/>
        <v>41067.827418981484</v>
      </c>
      <c r="T2290" s="12">
        <f t="shared" si="250"/>
        <v>41086.75</v>
      </c>
      <c r="U2290" s="14">
        <f t="shared" si="251"/>
        <v>18.922581018516212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1.0740000000000001</v>
      </c>
      <c r="P2291" s="7">
        <f t="shared" si="246"/>
        <v>64.44</v>
      </c>
      <c r="Q2291" t="str">
        <f t="shared" si="247"/>
        <v>music</v>
      </c>
      <c r="R2291" t="str">
        <f t="shared" si="248"/>
        <v>rock</v>
      </c>
      <c r="S2291" s="12">
        <f t="shared" si="249"/>
        <v>41571.998379629629</v>
      </c>
      <c r="T2291" s="12">
        <f t="shared" si="250"/>
        <v>41614.973611111112</v>
      </c>
      <c r="U2291" s="14">
        <f t="shared" si="251"/>
        <v>42.975231481483206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1.0406666666666666</v>
      </c>
      <c r="P2292" s="7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2">
        <f t="shared" si="249"/>
        <v>40070.253819444442</v>
      </c>
      <c r="T2292" s="12">
        <f t="shared" si="250"/>
        <v>40148.708333333336</v>
      </c>
      <c r="U2292" s="14">
        <f t="shared" si="251"/>
        <v>78.454513888893416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1.728</v>
      </c>
      <c r="P2293" s="7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2">
        <f t="shared" si="249"/>
        <v>40987.977060185185</v>
      </c>
      <c r="T2293" s="12">
        <f t="shared" si="250"/>
        <v>41022.166666666664</v>
      </c>
      <c r="U2293" s="14">
        <f t="shared" si="251"/>
        <v>34.189606481479132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1.072505</v>
      </c>
      <c r="P2294" s="7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2">
        <f t="shared" si="249"/>
        <v>40987.697638888887</v>
      </c>
      <c r="T2294" s="12">
        <f t="shared" si="250"/>
        <v>41017.697638888887</v>
      </c>
      <c r="U2294" s="14">
        <f t="shared" si="251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1.0823529411764705</v>
      </c>
      <c r="P2295" s="7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2">
        <f t="shared" si="249"/>
        <v>41151.708321759259</v>
      </c>
      <c r="T2295" s="12">
        <f t="shared" si="250"/>
        <v>41177.165972222225</v>
      </c>
      <c r="U2295" s="14">
        <f t="shared" si="251"/>
        <v>25.45765046296583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1.4608079999999999</v>
      </c>
      <c r="P2296" s="7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2">
        <f t="shared" si="249"/>
        <v>41264.72314814815</v>
      </c>
      <c r="T2296" s="12">
        <f t="shared" si="250"/>
        <v>41294.72314814815</v>
      </c>
      <c r="U2296" s="14">
        <f t="shared" si="251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1.2524999999999999</v>
      </c>
      <c r="P2297" s="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2">
        <f t="shared" si="249"/>
        <v>41270.954351851848</v>
      </c>
      <c r="T2297" s="12">
        <f t="shared" si="250"/>
        <v>41300.954351851848</v>
      </c>
      <c r="U2297" s="14">
        <f t="shared" si="251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1.4907142857142857</v>
      </c>
      <c r="P2298" s="7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2">
        <f t="shared" si="249"/>
        <v>40927.731782407405</v>
      </c>
      <c r="T2298" s="12">
        <f t="shared" si="250"/>
        <v>40962.731782407405</v>
      </c>
      <c r="U2298" s="14">
        <f t="shared" si="251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1.006</v>
      </c>
      <c r="P2299" s="7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2">
        <f t="shared" si="249"/>
        <v>40948.042233796295</v>
      </c>
      <c r="T2299" s="12">
        <f t="shared" si="250"/>
        <v>40982.165972222225</v>
      </c>
      <c r="U2299" s="14">
        <f t="shared" si="251"/>
        <v>34.123738425929332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1.0507333333333333</v>
      </c>
      <c r="P2300" s="7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2">
        <f t="shared" si="249"/>
        <v>41694.84065972222</v>
      </c>
      <c r="T2300" s="12">
        <f t="shared" si="250"/>
        <v>41724.798993055556</v>
      </c>
      <c r="U2300" s="14">
        <f t="shared" si="251"/>
        <v>29.958333333335759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3.5016666666666665</v>
      </c>
      <c r="P2301" s="7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2">
        <f t="shared" si="249"/>
        <v>40565.032511574071</v>
      </c>
      <c r="T2301" s="12">
        <f t="shared" si="250"/>
        <v>40580.032511574071</v>
      </c>
      <c r="U2301" s="14">
        <f t="shared" si="251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1.0125</v>
      </c>
      <c r="P2302" s="7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2">
        <f t="shared" si="249"/>
        <v>41074.727037037039</v>
      </c>
      <c r="T2302" s="12">
        <f t="shared" si="250"/>
        <v>41088.727037037039</v>
      </c>
      <c r="U2302" s="14">
        <f t="shared" si="251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1.336044</v>
      </c>
      <c r="P2303" s="7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2">
        <f t="shared" si="249"/>
        <v>41416.146944444445</v>
      </c>
      <c r="T2303" s="12">
        <f t="shared" si="250"/>
        <v>41446.146944444445</v>
      </c>
      <c r="U2303" s="14">
        <f t="shared" si="251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1.7065217391304348</v>
      </c>
      <c r="P2304" s="7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2">
        <f t="shared" si="249"/>
        <v>41605.868449074071</v>
      </c>
      <c r="T2304" s="12">
        <f t="shared" si="250"/>
        <v>41639.291666666664</v>
      </c>
      <c r="U2304" s="14">
        <f t="shared" si="251"/>
        <v>33.423217592593573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1.0935829457364341</v>
      </c>
      <c r="P2305" s="7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2">
        <f t="shared" si="249"/>
        <v>40850.111064814817</v>
      </c>
      <c r="T2305" s="12">
        <f t="shared" si="250"/>
        <v>40890.152731481481</v>
      </c>
      <c r="U2305" s="14">
        <f t="shared" si="251"/>
        <v>40.041666666664241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1.0070033333333335</v>
      </c>
      <c r="P2306" s="7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2">
        <f t="shared" si="249"/>
        <v>40502.815868055557</v>
      </c>
      <c r="T2306" s="12">
        <f t="shared" si="250"/>
        <v>40544.207638888889</v>
      </c>
      <c r="U2306" s="14">
        <f t="shared" si="251"/>
        <v>41.391770833331975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E2307/D2307</f>
        <v>1.0122777777777778</v>
      </c>
      <c r="P2307" s="7">
        <f t="shared" ref="P2307:P2370" si="253">E2307/L2307</f>
        <v>109.10778443113773</v>
      </c>
      <c r="Q2307" t="str">
        <f t="shared" ref="Q2307:Q2370" si="254">LEFT(N2307,(FIND("/",N2307,1)-1))</f>
        <v>music</v>
      </c>
      <c r="R2307" t="str">
        <f t="shared" ref="R2307:R2370" si="255">RIGHT(N2307,LEN(N2307)-FIND("/",N2307))</f>
        <v>indie rock</v>
      </c>
      <c r="S2307" s="12">
        <f t="shared" ref="S2307:S2370" si="256">(((J2307/60)/60)/24)+DATE(1970,1,1)</f>
        <v>41834.695277777777</v>
      </c>
      <c r="T2307" s="12">
        <f t="shared" ref="T2307:T2370" si="257">(((I2307/60)/60)/24)+DATE(1970,1,1)</f>
        <v>41859.75</v>
      </c>
      <c r="U2307" s="14">
        <f t="shared" ref="U2307:U2370" si="258">T2307-S2307</f>
        <v>25.054722222223063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1.0675857142857144</v>
      </c>
      <c r="P2308" s="7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2">
        <f t="shared" si="256"/>
        <v>40948.16815972222</v>
      </c>
      <c r="T2308" s="12">
        <f t="shared" si="257"/>
        <v>40978.16815972222</v>
      </c>
      <c r="U2308" s="14">
        <f t="shared" si="258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1.0665777537961894</v>
      </c>
      <c r="P2309" s="7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2">
        <f t="shared" si="256"/>
        <v>41004.802465277775</v>
      </c>
      <c r="T2309" s="12">
        <f t="shared" si="257"/>
        <v>41034.802407407406</v>
      </c>
      <c r="U2309" s="14">
        <f t="shared" si="258"/>
        <v>29.999942129630654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1.0130622</v>
      </c>
      <c r="P2310" s="7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2">
        <f t="shared" si="256"/>
        <v>41851.962916666671</v>
      </c>
      <c r="T2310" s="12">
        <f t="shared" si="257"/>
        <v>41880.041666666664</v>
      </c>
      <c r="U2310" s="14">
        <f t="shared" si="258"/>
        <v>28.078749999993306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1.0667450000000001</v>
      </c>
      <c r="P2311" s="7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2">
        <f t="shared" si="256"/>
        <v>41307.987696759257</v>
      </c>
      <c r="T2311" s="12">
        <f t="shared" si="257"/>
        <v>41342.987696759257</v>
      </c>
      <c r="U2311" s="14">
        <f t="shared" si="258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4.288397837837838</v>
      </c>
      <c r="P2312" s="7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2">
        <f t="shared" si="256"/>
        <v>41324.79415509259</v>
      </c>
      <c r="T2312" s="12">
        <f t="shared" si="257"/>
        <v>41354.752488425926</v>
      </c>
      <c r="U2312" s="14">
        <f t="shared" si="258"/>
        <v>29.958333333335759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1.0411111111111111</v>
      </c>
      <c r="P2313" s="7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2">
        <f t="shared" si="256"/>
        <v>41736.004502314812</v>
      </c>
      <c r="T2313" s="12">
        <f t="shared" si="257"/>
        <v>41766.004502314812</v>
      </c>
      <c r="U2313" s="14">
        <f t="shared" si="258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1.0786666666666667</v>
      </c>
      <c r="P2314" s="7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2">
        <f t="shared" si="256"/>
        <v>41716.632847222223</v>
      </c>
      <c r="T2314" s="12">
        <f t="shared" si="257"/>
        <v>41747.958333333336</v>
      </c>
      <c r="U2314" s="14">
        <f t="shared" si="258"/>
        <v>31.325486111112696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1.7584040000000001</v>
      </c>
      <c r="P2315" s="7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2">
        <f t="shared" si="256"/>
        <v>41002.958634259259</v>
      </c>
      <c r="T2315" s="12">
        <f t="shared" si="257"/>
        <v>41032.958634259259</v>
      </c>
      <c r="U2315" s="14">
        <f t="shared" si="258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1.5697000000000001</v>
      </c>
      <c r="P2316" s="7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2">
        <f t="shared" si="256"/>
        <v>41037.551585648151</v>
      </c>
      <c r="T2316" s="12">
        <f t="shared" si="257"/>
        <v>41067.551585648151</v>
      </c>
      <c r="U2316" s="14">
        <f t="shared" si="258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1.026</v>
      </c>
      <c r="P2317" s="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2">
        <f t="shared" si="256"/>
        <v>41004.72619212963</v>
      </c>
      <c r="T2317" s="12">
        <f t="shared" si="257"/>
        <v>41034.72619212963</v>
      </c>
      <c r="U2317" s="14">
        <f t="shared" si="258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1.0404266666666666</v>
      </c>
      <c r="P2318" s="7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2">
        <f t="shared" si="256"/>
        <v>40079.725115740745</v>
      </c>
      <c r="T2318" s="12">
        <f t="shared" si="257"/>
        <v>40156.76666666667</v>
      </c>
      <c r="U2318" s="14">
        <f t="shared" si="258"/>
        <v>77.041550925925549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1.04</v>
      </c>
      <c r="P2319" s="7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2">
        <f t="shared" si="256"/>
        <v>40192.542233796295</v>
      </c>
      <c r="T2319" s="12">
        <f t="shared" si="257"/>
        <v>40224.208333333336</v>
      </c>
      <c r="U2319" s="14">
        <f t="shared" si="258"/>
        <v>31.666099537040282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1.2105999999999999</v>
      </c>
      <c r="P2320" s="7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2">
        <f t="shared" si="256"/>
        <v>40050.643680555557</v>
      </c>
      <c r="T2320" s="12">
        <f t="shared" si="257"/>
        <v>40082.165972222225</v>
      </c>
      <c r="U2320" s="14">
        <f t="shared" si="258"/>
        <v>31.522291666668025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1.077</v>
      </c>
      <c r="P2321" s="7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2">
        <f t="shared" si="256"/>
        <v>41593.082002314812</v>
      </c>
      <c r="T2321" s="12">
        <f t="shared" si="257"/>
        <v>41623.082002314812</v>
      </c>
      <c r="U2321" s="14">
        <f t="shared" si="258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1.0866</v>
      </c>
      <c r="P2322" s="7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2">
        <f t="shared" si="256"/>
        <v>41696.817129629628</v>
      </c>
      <c r="T2322" s="12">
        <f t="shared" si="257"/>
        <v>41731.775462962964</v>
      </c>
      <c r="U2322" s="14">
        <f t="shared" si="258"/>
        <v>34.958333333335759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0.39120962394619685</v>
      </c>
      <c r="P2323" s="7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2">
        <f t="shared" si="256"/>
        <v>42799.260428240741</v>
      </c>
      <c r="T2323" s="12">
        <f t="shared" si="257"/>
        <v>42829.21876157407</v>
      </c>
      <c r="U2323" s="14">
        <f t="shared" si="258"/>
        <v>29.958333333328483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3.1481481481481478E-2</v>
      </c>
      <c r="P2324" s="7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2">
        <f t="shared" si="256"/>
        <v>42804.895474537043</v>
      </c>
      <c r="T2324" s="12">
        <f t="shared" si="257"/>
        <v>42834.853807870371</v>
      </c>
      <c r="U2324" s="14">
        <f t="shared" si="258"/>
        <v>29.958333333328483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0.48</v>
      </c>
      <c r="P2325" s="7">
        <f t="shared" si="253"/>
        <v>30</v>
      </c>
      <c r="Q2325" t="str">
        <f t="shared" si="254"/>
        <v>food</v>
      </c>
      <c r="R2325" t="str">
        <f t="shared" si="255"/>
        <v>small batch</v>
      </c>
      <c r="S2325" s="12">
        <f t="shared" si="256"/>
        <v>42807.755173611105</v>
      </c>
      <c r="T2325" s="12">
        <f t="shared" si="257"/>
        <v>42814.755173611105</v>
      </c>
      <c r="U2325" s="14">
        <f t="shared" si="258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0.20733333333333334</v>
      </c>
      <c r="P2326" s="7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2">
        <f t="shared" si="256"/>
        <v>42790.885243055556</v>
      </c>
      <c r="T2326" s="12">
        <f t="shared" si="257"/>
        <v>42820.843576388885</v>
      </c>
      <c r="U2326" s="14">
        <f t="shared" si="258"/>
        <v>29.958333333328483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0.08</v>
      </c>
      <c r="P2327" s="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2">
        <f t="shared" si="256"/>
        <v>42794.022349537037</v>
      </c>
      <c r="T2327" s="12">
        <f t="shared" si="257"/>
        <v>42823.980682870373</v>
      </c>
      <c r="U2327" s="14">
        <f t="shared" si="258"/>
        <v>29.958333333335759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7.1999999999999998E-3</v>
      </c>
      <c r="P2328" s="7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2">
        <f t="shared" si="256"/>
        <v>42804.034120370372</v>
      </c>
      <c r="T2328" s="12">
        <f t="shared" si="257"/>
        <v>42855.708333333328</v>
      </c>
      <c r="U2328" s="14">
        <f t="shared" si="258"/>
        <v>51.674212962956517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5.2609431428571432</v>
      </c>
      <c r="P2329" s="7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2">
        <f t="shared" si="256"/>
        <v>41842.917129629634</v>
      </c>
      <c r="T2329" s="12">
        <f t="shared" si="257"/>
        <v>41877.917129629634</v>
      </c>
      <c r="U2329" s="14">
        <f t="shared" si="258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2.5445000000000002</v>
      </c>
      <c r="P2330" s="7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2">
        <f t="shared" si="256"/>
        <v>42139.781678240746</v>
      </c>
      <c r="T2330" s="12">
        <f t="shared" si="257"/>
        <v>42169.781678240746</v>
      </c>
      <c r="U2330" s="14">
        <f t="shared" si="258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1.0591999999999999</v>
      </c>
      <c r="P2331" s="7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2">
        <f t="shared" si="256"/>
        <v>41807.624374999999</v>
      </c>
      <c r="T2331" s="12">
        <f t="shared" si="257"/>
        <v>41837.624374999999</v>
      </c>
      <c r="U2331" s="14">
        <f t="shared" si="258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1.0242285714285715</v>
      </c>
      <c r="P2332" s="7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2">
        <f t="shared" si="256"/>
        <v>42332.89980324074</v>
      </c>
      <c r="T2332" s="12">
        <f t="shared" si="257"/>
        <v>42363</v>
      </c>
      <c r="U2332" s="14">
        <f t="shared" si="258"/>
        <v>30.100196759260143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1.4431375</v>
      </c>
      <c r="P2333" s="7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2">
        <f t="shared" si="256"/>
        <v>41839.005671296298</v>
      </c>
      <c r="T2333" s="12">
        <f t="shared" si="257"/>
        <v>41869.005671296298</v>
      </c>
      <c r="U2333" s="14">
        <f t="shared" si="258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1.06308</v>
      </c>
      <c r="P2334" s="7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2">
        <f t="shared" si="256"/>
        <v>42011.628136574072</v>
      </c>
      <c r="T2334" s="12">
        <f t="shared" si="257"/>
        <v>42041.628136574072</v>
      </c>
      <c r="U2334" s="14">
        <f t="shared" si="258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2.1216666666666666</v>
      </c>
      <c r="P2335" s="7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2">
        <f t="shared" si="256"/>
        <v>41767.650347222225</v>
      </c>
      <c r="T2335" s="12">
        <f t="shared" si="257"/>
        <v>41788.743055555555</v>
      </c>
      <c r="U2335" s="14">
        <f t="shared" si="258"/>
        <v>21.092708333329938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1.0195000000000001</v>
      </c>
      <c r="P2336" s="7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2">
        <f t="shared" si="256"/>
        <v>41918.670115740737</v>
      </c>
      <c r="T2336" s="12">
        <f t="shared" si="257"/>
        <v>41948.731944444444</v>
      </c>
      <c r="U2336" s="14">
        <f t="shared" si="258"/>
        <v>30.061828703706851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1.0227200000000001</v>
      </c>
      <c r="P2337" s="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2">
        <f t="shared" si="256"/>
        <v>41771.572256944448</v>
      </c>
      <c r="T2337" s="12">
        <f t="shared" si="257"/>
        <v>41801.572256944448</v>
      </c>
      <c r="U2337" s="14">
        <f t="shared" si="258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5.2073254999999996</v>
      </c>
      <c r="P2338" s="7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2">
        <f t="shared" si="256"/>
        <v>41666.924710648149</v>
      </c>
      <c r="T2338" s="12">
        <f t="shared" si="257"/>
        <v>41706.924710648149</v>
      </c>
      <c r="U2338" s="14">
        <f t="shared" si="258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1.1065833333333333</v>
      </c>
      <c r="P2339" s="7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2">
        <f t="shared" si="256"/>
        <v>41786.640543981484</v>
      </c>
      <c r="T2339" s="12">
        <f t="shared" si="257"/>
        <v>41816.640543981484</v>
      </c>
      <c r="U2339" s="14">
        <f t="shared" si="258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1.0114333333333334</v>
      </c>
      <c r="P2340" s="7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2">
        <f t="shared" si="256"/>
        <v>41789.896805555552</v>
      </c>
      <c r="T2340" s="12">
        <f t="shared" si="257"/>
        <v>41819.896805555552</v>
      </c>
      <c r="U2340" s="14">
        <f t="shared" si="258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2.9420799999999998</v>
      </c>
      <c r="P2341" s="7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2">
        <f t="shared" si="256"/>
        <v>42692.79987268518</v>
      </c>
      <c r="T2341" s="12">
        <f t="shared" si="257"/>
        <v>42723.332638888889</v>
      </c>
      <c r="U2341" s="14">
        <f t="shared" si="258"/>
        <v>30.532766203708888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1.0577749999999999</v>
      </c>
      <c r="P2342" s="7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2">
        <f t="shared" si="256"/>
        <v>42643.642800925925</v>
      </c>
      <c r="T2342" s="12">
        <f t="shared" si="257"/>
        <v>42673.642800925925</v>
      </c>
      <c r="U2342" s="14">
        <f t="shared" si="258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7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2">
        <f t="shared" si="256"/>
        <v>42167.813703703709</v>
      </c>
      <c r="T2343" s="12">
        <f t="shared" si="257"/>
        <v>42197.813703703709</v>
      </c>
      <c r="U2343" s="14">
        <f t="shared" si="258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7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2">
        <f t="shared" si="256"/>
        <v>41897.702199074076</v>
      </c>
      <c r="T2344" s="12">
        <f t="shared" si="257"/>
        <v>41918.208333333336</v>
      </c>
      <c r="U2344" s="14">
        <f t="shared" si="258"/>
        <v>20.506134259259852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0.03</v>
      </c>
      <c r="P2345" s="7">
        <f t="shared" si="253"/>
        <v>300</v>
      </c>
      <c r="Q2345" t="str">
        <f t="shared" si="254"/>
        <v>technology</v>
      </c>
      <c r="R2345" t="str">
        <f t="shared" si="255"/>
        <v>web</v>
      </c>
      <c r="S2345" s="12">
        <f t="shared" si="256"/>
        <v>42327.825289351851</v>
      </c>
      <c r="T2345" s="12">
        <f t="shared" si="257"/>
        <v>42377.82430555555</v>
      </c>
      <c r="U2345" s="14">
        <f t="shared" si="258"/>
        <v>49.999016203699284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1E-3</v>
      </c>
      <c r="P2346" s="7">
        <f t="shared" si="253"/>
        <v>1</v>
      </c>
      <c r="Q2346" t="str">
        <f t="shared" si="254"/>
        <v>technology</v>
      </c>
      <c r="R2346" t="str">
        <f t="shared" si="255"/>
        <v>web</v>
      </c>
      <c r="S2346" s="12">
        <f t="shared" si="256"/>
        <v>42515.727650462963</v>
      </c>
      <c r="T2346" s="12">
        <f t="shared" si="257"/>
        <v>42545.727650462963</v>
      </c>
      <c r="U2346" s="14">
        <f t="shared" si="258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2">
        <f t="shared" si="256"/>
        <v>42060.001805555556</v>
      </c>
      <c r="T2347" s="12">
        <f t="shared" si="257"/>
        <v>42094.985416666663</v>
      </c>
      <c r="U2347" s="14">
        <f t="shared" si="258"/>
        <v>34.983611111107166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6.4999999999999997E-4</v>
      </c>
      <c r="P2348" s="7">
        <f t="shared" si="253"/>
        <v>13</v>
      </c>
      <c r="Q2348" t="str">
        <f t="shared" si="254"/>
        <v>technology</v>
      </c>
      <c r="R2348" t="str">
        <f t="shared" si="255"/>
        <v>web</v>
      </c>
      <c r="S2348" s="12">
        <f t="shared" si="256"/>
        <v>42615.79896990741</v>
      </c>
      <c r="T2348" s="12">
        <f t="shared" si="257"/>
        <v>42660.79896990741</v>
      </c>
      <c r="U2348" s="14">
        <f t="shared" si="258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1.4999999999999999E-2</v>
      </c>
      <c r="P2349" s="7">
        <f t="shared" si="253"/>
        <v>15</v>
      </c>
      <c r="Q2349" t="str">
        <f t="shared" si="254"/>
        <v>technology</v>
      </c>
      <c r="R2349" t="str">
        <f t="shared" si="255"/>
        <v>web</v>
      </c>
      <c r="S2349" s="12">
        <f t="shared" si="256"/>
        <v>42577.607361111113</v>
      </c>
      <c r="T2349" s="12">
        <f t="shared" si="257"/>
        <v>42607.607361111113</v>
      </c>
      <c r="U2349" s="14">
        <f t="shared" si="258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3.8571428571428572E-3</v>
      </c>
      <c r="P2350" s="7">
        <f t="shared" si="253"/>
        <v>54</v>
      </c>
      <c r="Q2350" t="str">
        <f t="shared" si="254"/>
        <v>technology</v>
      </c>
      <c r="R2350" t="str">
        <f t="shared" si="255"/>
        <v>web</v>
      </c>
      <c r="S2350" s="12">
        <f t="shared" si="256"/>
        <v>42360.932152777779</v>
      </c>
      <c r="T2350" s="12">
        <f t="shared" si="257"/>
        <v>42420.932152777779</v>
      </c>
      <c r="U2350" s="14">
        <f t="shared" si="258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7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2">
        <f t="shared" si="256"/>
        <v>42198.775787037041</v>
      </c>
      <c r="T2351" s="12">
        <f t="shared" si="257"/>
        <v>42227.775787037041</v>
      </c>
      <c r="U2351" s="14">
        <f t="shared" si="258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7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2">
        <f t="shared" si="256"/>
        <v>42708.842245370368</v>
      </c>
      <c r="T2352" s="12">
        <f t="shared" si="257"/>
        <v>42738.842245370368</v>
      </c>
      <c r="U2352" s="14">
        <f t="shared" si="258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5.7142857142857143E-3</v>
      </c>
      <c r="P2353" s="7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2">
        <f t="shared" si="256"/>
        <v>42094.101145833338</v>
      </c>
      <c r="T2353" s="12">
        <f t="shared" si="257"/>
        <v>42124.101145833338</v>
      </c>
      <c r="U2353" s="14">
        <f t="shared" si="258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7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2">
        <f t="shared" si="256"/>
        <v>42101.633703703701</v>
      </c>
      <c r="T2354" s="12">
        <f t="shared" si="257"/>
        <v>42161.633703703701</v>
      </c>
      <c r="U2354" s="14">
        <f t="shared" si="258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7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2">
        <f t="shared" si="256"/>
        <v>42103.676180555558</v>
      </c>
      <c r="T2355" s="12">
        <f t="shared" si="257"/>
        <v>42115.676180555558</v>
      </c>
      <c r="U2355" s="14">
        <f t="shared" si="258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7.1428571428571429E-4</v>
      </c>
      <c r="P2356" s="7">
        <f t="shared" si="253"/>
        <v>25</v>
      </c>
      <c r="Q2356" t="str">
        <f t="shared" si="254"/>
        <v>technology</v>
      </c>
      <c r="R2356" t="str">
        <f t="shared" si="255"/>
        <v>web</v>
      </c>
      <c r="S2356" s="12">
        <f t="shared" si="256"/>
        <v>41954.722916666666</v>
      </c>
      <c r="T2356" s="12">
        <f t="shared" si="257"/>
        <v>42014.722916666666</v>
      </c>
      <c r="U2356" s="14">
        <f t="shared" si="258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6.875E-3</v>
      </c>
      <c r="P2357" s="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2">
        <f t="shared" si="256"/>
        <v>42096.918240740735</v>
      </c>
      <c r="T2357" s="12">
        <f t="shared" si="257"/>
        <v>42126.918240740735</v>
      </c>
      <c r="U2357" s="14">
        <f t="shared" si="258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7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2">
        <f t="shared" si="256"/>
        <v>42130.78361111111</v>
      </c>
      <c r="T2358" s="12">
        <f t="shared" si="257"/>
        <v>42160.78361111111</v>
      </c>
      <c r="U2358" s="14">
        <f t="shared" si="258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7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2">
        <f t="shared" si="256"/>
        <v>42264.620115740734</v>
      </c>
      <c r="T2359" s="12">
        <f t="shared" si="257"/>
        <v>42294.620115740734</v>
      </c>
      <c r="U2359" s="14">
        <f t="shared" si="258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7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2">
        <f t="shared" si="256"/>
        <v>41978.930972222224</v>
      </c>
      <c r="T2360" s="12">
        <f t="shared" si="257"/>
        <v>42035.027083333334</v>
      </c>
      <c r="U2360" s="14">
        <f t="shared" si="258"/>
        <v>56.096111111110076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0.14680000000000001</v>
      </c>
      <c r="P2361" s="7">
        <f t="shared" si="253"/>
        <v>367</v>
      </c>
      <c r="Q2361" t="str">
        <f t="shared" si="254"/>
        <v>technology</v>
      </c>
      <c r="R2361" t="str">
        <f t="shared" si="255"/>
        <v>web</v>
      </c>
      <c r="S2361" s="12">
        <f t="shared" si="256"/>
        <v>42159.649583333332</v>
      </c>
      <c r="T2361" s="12">
        <f t="shared" si="257"/>
        <v>42219.649583333332</v>
      </c>
      <c r="U2361" s="14">
        <f t="shared" si="258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4.0000000000000002E-4</v>
      </c>
      <c r="P2362" s="7">
        <f t="shared" si="253"/>
        <v>2</v>
      </c>
      <c r="Q2362" t="str">
        <f t="shared" si="254"/>
        <v>technology</v>
      </c>
      <c r="R2362" t="str">
        <f t="shared" si="255"/>
        <v>web</v>
      </c>
      <c r="S2362" s="12">
        <f t="shared" si="256"/>
        <v>42377.70694444445</v>
      </c>
      <c r="T2362" s="12">
        <f t="shared" si="257"/>
        <v>42407.70694444445</v>
      </c>
      <c r="U2362" s="14">
        <f t="shared" si="258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7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2">
        <f t="shared" si="256"/>
        <v>42466.858888888892</v>
      </c>
      <c r="T2363" s="12">
        <f t="shared" si="257"/>
        <v>42490.916666666672</v>
      </c>
      <c r="U2363" s="14">
        <f t="shared" si="258"/>
        <v>24.057777777779847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0.2857142857142857</v>
      </c>
      <c r="P2364" s="7">
        <f t="shared" si="253"/>
        <v>60</v>
      </c>
      <c r="Q2364" t="str">
        <f t="shared" si="254"/>
        <v>technology</v>
      </c>
      <c r="R2364" t="str">
        <f t="shared" si="255"/>
        <v>web</v>
      </c>
      <c r="S2364" s="12">
        <f t="shared" si="256"/>
        <v>41954.688310185185</v>
      </c>
      <c r="T2364" s="12">
        <f t="shared" si="257"/>
        <v>41984.688310185185</v>
      </c>
      <c r="U2364" s="14">
        <f t="shared" si="258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7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2">
        <f t="shared" si="256"/>
        <v>42322.011574074073</v>
      </c>
      <c r="T2365" s="12">
        <f t="shared" si="257"/>
        <v>42367.011574074073</v>
      </c>
      <c r="U2365" s="14">
        <f t="shared" si="258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7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2">
        <f t="shared" si="256"/>
        <v>42248.934675925921</v>
      </c>
      <c r="T2366" s="12">
        <f t="shared" si="257"/>
        <v>42303.934675925921</v>
      </c>
      <c r="U2366" s="14">
        <f t="shared" si="258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2">
        <f t="shared" si="256"/>
        <v>42346.736400462964</v>
      </c>
      <c r="T2367" s="12">
        <f t="shared" si="257"/>
        <v>42386.958333333328</v>
      </c>
      <c r="U2367" s="14">
        <f t="shared" si="258"/>
        <v>40.221932870364981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0.1052</v>
      </c>
      <c r="P2368" s="7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2">
        <f t="shared" si="256"/>
        <v>42268.531631944439</v>
      </c>
      <c r="T2368" s="12">
        <f t="shared" si="257"/>
        <v>42298.531631944439</v>
      </c>
      <c r="U2368" s="14">
        <f t="shared" si="258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1.34E-2</v>
      </c>
      <c r="P2369" s="7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2">
        <f t="shared" si="256"/>
        <v>42425.970092592594</v>
      </c>
      <c r="T2369" s="12">
        <f t="shared" si="257"/>
        <v>42485.928425925929</v>
      </c>
      <c r="U2369" s="14">
        <f t="shared" si="258"/>
        <v>59.958333333335759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2.5000000000000001E-3</v>
      </c>
      <c r="P2370" s="7">
        <f t="shared" si="253"/>
        <v>50</v>
      </c>
      <c r="Q2370" t="str">
        <f t="shared" si="254"/>
        <v>technology</v>
      </c>
      <c r="R2370" t="str">
        <f t="shared" si="255"/>
        <v>web</v>
      </c>
      <c r="S2370" s="12">
        <f t="shared" si="256"/>
        <v>42063.721817129626</v>
      </c>
      <c r="T2370" s="12">
        <f t="shared" si="257"/>
        <v>42108.680150462969</v>
      </c>
      <c r="U2370" s="14">
        <f t="shared" si="258"/>
        <v>44.958333333343035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E2371/D2371</f>
        <v>0</v>
      </c>
      <c r="P2371" s="7" t="e">
        <f t="shared" ref="P2371:P2434" si="260">E2371/L2371</f>
        <v>#DIV/0!</v>
      </c>
      <c r="Q2371" t="str">
        <f t="shared" ref="Q2371:Q2434" si="261">LEFT(N2371,(FIND("/",N2371,1)-1))</f>
        <v>technology</v>
      </c>
      <c r="R2371" t="str">
        <f t="shared" ref="R2371:R2434" si="262">RIGHT(N2371,LEN(N2371)-FIND("/",N2371))</f>
        <v>web</v>
      </c>
      <c r="S2371" s="12">
        <f t="shared" ref="S2371:S2434" si="263">(((J2371/60)/60)/24)+DATE(1970,1,1)</f>
        <v>42380.812627314815</v>
      </c>
      <c r="T2371" s="12">
        <f t="shared" ref="T2371:T2434" si="264">(((I2371/60)/60)/24)+DATE(1970,1,1)</f>
        <v>42410.812627314815</v>
      </c>
      <c r="U2371" s="14">
        <f t="shared" ref="U2371:U2434" si="265">T2371-S2371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3.2799999999999999E-3</v>
      </c>
      <c r="P2372" s="7">
        <f t="shared" si="260"/>
        <v>20.5</v>
      </c>
      <c r="Q2372" t="str">
        <f t="shared" si="261"/>
        <v>technology</v>
      </c>
      <c r="R2372" t="str">
        <f t="shared" si="262"/>
        <v>web</v>
      </c>
      <c r="S2372" s="12">
        <f t="shared" si="263"/>
        <v>41961.18913194444</v>
      </c>
      <c r="T2372" s="12">
        <f t="shared" si="264"/>
        <v>41991.18913194444</v>
      </c>
      <c r="U2372" s="14">
        <f t="shared" si="265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7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2">
        <f t="shared" si="263"/>
        <v>42150.777731481481</v>
      </c>
      <c r="T2373" s="12">
        <f t="shared" si="264"/>
        <v>42180.777731481481</v>
      </c>
      <c r="U2373" s="14">
        <f t="shared" si="265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3.272727272727273E-2</v>
      </c>
      <c r="P2374" s="7">
        <f t="shared" si="260"/>
        <v>30</v>
      </c>
      <c r="Q2374" t="str">
        <f t="shared" si="261"/>
        <v>technology</v>
      </c>
      <c r="R2374" t="str">
        <f t="shared" si="262"/>
        <v>web</v>
      </c>
      <c r="S2374" s="12">
        <f t="shared" si="263"/>
        <v>42088.069108796291</v>
      </c>
      <c r="T2374" s="12">
        <f t="shared" si="264"/>
        <v>42118.069108796291</v>
      </c>
      <c r="U2374" s="14">
        <f t="shared" si="265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5.8823529411764708E-5</v>
      </c>
      <c r="P2375" s="7">
        <f t="shared" si="260"/>
        <v>50</v>
      </c>
      <c r="Q2375" t="str">
        <f t="shared" si="261"/>
        <v>technology</v>
      </c>
      <c r="R2375" t="str">
        <f t="shared" si="262"/>
        <v>web</v>
      </c>
      <c r="S2375" s="12">
        <f t="shared" si="263"/>
        <v>42215.662314814821</v>
      </c>
      <c r="T2375" s="12">
        <f t="shared" si="264"/>
        <v>42245.662314814821</v>
      </c>
      <c r="U2375" s="14">
        <f t="shared" si="265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4.5454545454545455E-4</v>
      </c>
      <c r="P2376" s="7">
        <f t="shared" si="260"/>
        <v>10</v>
      </c>
      <c r="Q2376" t="str">
        <f t="shared" si="261"/>
        <v>technology</v>
      </c>
      <c r="R2376" t="str">
        <f t="shared" si="262"/>
        <v>web</v>
      </c>
      <c r="S2376" s="12">
        <f t="shared" si="263"/>
        <v>42017.843287037031</v>
      </c>
      <c r="T2376" s="12">
        <f t="shared" si="264"/>
        <v>42047.843287037031</v>
      </c>
      <c r="U2376" s="14">
        <f t="shared" si="265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2">
        <f t="shared" si="263"/>
        <v>42592.836076388892</v>
      </c>
      <c r="T2377" s="12">
        <f t="shared" si="264"/>
        <v>42622.836076388892</v>
      </c>
      <c r="U2377" s="14">
        <f t="shared" si="265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0.10877666666666666</v>
      </c>
      <c r="P2378" s="7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2">
        <f t="shared" si="263"/>
        <v>42318.925532407404</v>
      </c>
      <c r="T2378" s="12">
        <f t="shared" si="264"/>
        <v>42348.925532407404</v>
      </c>
      <c r="U2378" s="14">
        <f t="shared" si="265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7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2">
        <f t="shared" si="263"/>
        <v>42669.870173611111</v>
      </c>
      <c r="T2379" s="12">
        <f t="shared" si="264"/>
        <v>42699.911840277782</v>
      </c>
      <c r="U2379" s="14">
        <f t="shared" si="265"/>
        <v>30.041666666671517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7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2">
        <f t="shared" si="263"/>
        <v>42213.013078703705</v>
      </c>
      <c r="T2380" s="12">
        <f t="shared" si="264"/>
        <v>42242.013078703705</v>
      </c>
      <c r="U2380" s="14">
        <f t="shared" si="265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7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2">
        <f t="shared" si="263"/>
        <v>42237.016388888893</v>
      </c>
      <c r="T2381" s="12">
        <f t="shared" si="264"/>
        <v>42282.016388888893</v>
      </c>
      <c r="U2381" s="14">
        <f t="shared" si="265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3.6666666666666666E-3</v>
      </c>
      <c r="P2382" s="7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2">
        <f t="shared" si="263"/>
        <v>42248.793310185181</v>
      </c>
      <c r="T2382" s="12">
        <f t="shared" si="264"/>
        <v>42278.793310185181</v>
      </c>
      <c r="U2382" s="14">
        <f t="shared" si="265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1.8193398957730169E-2</v>
      </c>
      <c r="P2383" s="7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2">
        <f t="shared" si="263"/>
        <v>42074.935740740737</v>
      </c>
      <c r="T2383" s="12">
        <f t="shared" si="264"/>
        <v>42104.935740740737</v>
      </c>
      <c r="U2383" s="14">
        <f t="shared" si="265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2.5000000000000001E-2</v>
      </c>
      <c r="P2384" s="7">
        <f t="shared" si="260"/>
        <v>37.5</v>
      </c>
      <c r="Q2384" t="str">
        <f t="shared" si="261"/>
        <v>technology</v>
      </c>
      <c r="R2384" t="str">
        <f t="shared" si="262"/>
        <v>web</v>
      </c>
      <c r="S2384" s="12">
        <f t="shared" si="263"/>
        <v>42195.187534722223</v>
      </c>
      <c r="T2384" s="12">
        <f t="shared" si="264"/>
        <v>42220.187534722223</v>
      </c>
      <c r="U2384" s="14">
        <f t="shared" si="265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4.3499999999999997E-2</v>
      </c>
      <c r="P2385" s="7">
        <f t="shared" si="260"/>
        <v>145</v>
      </c>
      <c r="Q2385" t="str">
        <f t="shared" si="261"/>
        <v>technology</v>
      </c>
      <c r="R2385" t="str">
        <f t="shared" si="262"/>
        <v>web</v>
      </c>
      <c r="S2385" s="12">
        <f t="shared" si="263"/>
        <v>42027.056793981479</v>
      </c>
      <c r="T2385" s="12">
        <f t="shared" si="264"/>
        <v>42057.056793981479</v>
      </c>
      <c r="U2385" s="14">
        <f t="shared" si="265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8.0000000000000002E-3</v>
      </c>
      <c r="P2386" s="7">
        <f t="shared" si="260"/>
        <v>1</v>
      </c>
      <c r="Q2386" t="str">
        <f t="shared" si="261"/>
        <v>technology</v>
      </c>
      <c r="R2386" t="str">
        <f t="shared" si="262"/>
        <v>web</v>
      </c>
      <c r="S2386" s="12">
        <f t="shared" si="263"/>
        <v>41927.067627314813</v>
      </c>
      <c r="T2386" s="12">
        <f t="shared" si="264"/>
        <v>41957.109293981484</v>
      </c>
      <c r="U2386" s="14">
        <f t="shared" si="265"/>
        <v>30.041666666671517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1.2123076923076924E-2</v>
      </c>
      <c r="P2387" s="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2">
        <f t="shared" si="263"/>
        <v>42191.70175925926</v>
      </c>
      <c r="T2387" s="12">
        <f t="shared" si="264"/>
        <v>42221.70175925926</v>
      </c>
      <c r="U2387" s="14">
        <f t="shared" si="265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7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2">
        <f t="shared" si="263"/>
        <v>41954.838240740741</v>
      </c>
      <c r="T2388" s="12">
        <f t="shared" si="264"/>
        <v>42014.838240740741</v>
      </c>
      <c r="U2388" s="14">
        <f t="shared" si="265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6.8399999999999997E-3</v>
      </c>
      <c r="P2389" s="7">
        <f t="shared" si="260"/>
        <v>342</v>
      </c>
      <c r="Q2389" t="str">
        <f t="shared" si="261"/>
        <v>technology</v>
      </c>
      <c r="R2389" t="str">
        <f t="shared" si="262"/>
        <v>web</v>
      </c>
      <c r="S2389" s="12">
        <f t="shared" si="263"/>
        <v>42528.626620370371</v>
      </c>
      <c r="T2389" s="12">
        <f t="shared" si="264"/>
        <v>42573.626620370371</v>
      </c>
      <c r="U2389" s="14">
        <f t="shared" si="265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1.2513513513513513E-2</v>
      </c>
      <c r="P2390" s="7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2">
        <f t="shared" si="263"/>
        <v>41989.853692129633</v>
      </c>
      <c r="T2390" s="12">
        <f t="shared" si="264"/>
        <v>42019.811805555553</v>
      </c>
      <c r="U2390" s="14">
        <f t="shared" si="265"/>
        <v>29.958113425920601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1.8749999999999999E-3</v>
      </c>
      <c r="P2391" s="7">
        <f t="shared" si="260"/>
        <v>30</v>
      </c>
      <c r="Q2391" t="str">
        <f t="shared" si="261"/>
        <v>technology</v>
      </c>
      <c r="R2391" t="str">
        <f t="shared" si="262"/>
        <v>web</v>
      </c>
      <c r="S2391" s="12">
        <f t="shared" si="263"/>
        <v>42179.653379629628</v>
      </c>
      <c r="T2391" s="12">
        <f t="shared" si="264"/>
        <v>42210.915972222225</v>
      </c>
      <c r="U2391" s="14">
        <f t="shared" si="265"/>
        <v>31.262592592596775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7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2">
        <f t="shared" si="263"/>
        <v>41968.262314814812</v>
      </c>
      <c r="T2392" s="12">
        <f t="shared" si="264"/>
        <v>42008.262314814812</v>
      </c>
      <c r="U2392" s="14">
        <f t="shared" si="265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1.25E-3</v>
      </c>
      <c r="P2393" s="7">
        <f t="shared" si="260"/>
        <v>25</v>
      </c>
      <c r="Q2393" t="str">
        <f t="shared" si="261"/>
        <v>technology</v>
      </c>
      <c r="R2393" t="str">
        <f t="shared" si="262"/>
        <v>web</v>
      </c>
      <c r="S2393" s="12">
        <f t="shared" si="263"/>
        <v>42064.794490740736</v>
      </c>
      <c r="T2393" s="12">
        <f t="shared" si="264"/>
        <v>42094.752824074079</v>
      </c>
      <c r="U2393" s="14">
        <f t="shared" si="265"/>
        <v>29.958333333343035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7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2">
        <f t="shared" si="263"/>
        <v>42276.120636574073</v>
      </c>
      <c r="T2394" s="12">
        <f t="shared" si="264"/>
        <v>42306.120636574073</v>
      </c>
      <c r="U2394" s="14">
        <f t="shared" si="265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5.0000000000000001E-4</v>
      </c>
      <c r="P2395" s="7">
        <f t="shared" si="260"/>
        <v>50</v>
      </c>
      <c r="Q2395" t="str">
        <f t="shared" si="261"/>
        <v>technology</v>
      </c>
      <c r="R2395" t="str">
        <f t="shared" si="262"/>
        <v>web</v>
      </c>
      <c r="S2395" s="12">
        <f t="shared" si="263"/>
        <v>42194.648344907408</v>
      </c>
      <c r="T2395" s="12">
        <f t="shared" si="264"/>
        <v>42224.648344907408</v>
      </c>
      <c r="U2395" s="14">
        <f t="shared" si="265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5.9999999999999995E-4</v>
      </c>
      <c r="P2396" s="7">
        <f t="shared" si="260"/>
        <v>1.5</v>
      </c>
      <c r="Q2396" t="str">
        <f t="shared" si="261"/>
        <v>technology</v>
      </c>
      <c r="R2396" t="str">
        <f t="shared" si="262"/>
        <v>web</v>
      </c>
      <c r="S2396" s="12">
        <f t="shared" si="263"/>
        <v>42031.362187499995</v>
      </c>
      <c r="T2396" s="12">
        <f t="shared" si="264"/>
        <v>42061.362187499995</v>
      </c>
      <c r="U2396" s="14">
        <f t="shared" si="265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2">
        <f t="shared" si="263"/>
        <v>42717.121377314819</v>
      </c>
      <c r="T2397" s="12">
        <f t="shared" si="264"/>
        <v>42745.372916666667</v>
      </c>
      <c r="U2397" s="14">
        <f t="shared" si="265"/>
        <v>28.251539351847896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2E-3</v>
      </c>
      <c r="P2398" s="7">
        <f t="shared" si="260"/>
        <v>10</v>
      </c>
      <c r="Q2398" t="str">
        <f t="shared" si="261"/>
        <v>technology</v>
      </c>
      <c r="R2398" t="str">
        <f t="shared" si="262"/>
        <v>web</v>
      </c>
      <c r="S2398" s="12">
        <f t="shared" si="263"/>
        <v>42262.849050925928</v>
      </c>
      <c r="T2398" s="12">
        <f t="shared" si="264"/>
        <v>42292.849050925928</v>
      </c>
      <c r="U2398" s="14">
        <f t="shared" si="265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7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2">
        <f t="shared" si="263"/>
        <v>41976.88490740741</v>
      </c>
      <c r="T2399" s="12">
        <f t="shared" si="264"/>
        <v>42006.88490740741</v>
      </c>
      <c r="U2399" s="14">
        <f t="shared" si="265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7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2">
        <f t="shared" si="263"/>
        <v>42157.916481481487</v>
      </c>
      <c r="T2400" s="12">
        <f t="shared" si="264"/>
        <v>42187.916481481487</v>
      </c>
      <c r="U2400" s="14">
        <f t="shared" si="265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7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2">
        <f t="shared" si="263"/>
        <v>41956.853078703702</v>
      </c>
      <c r="T2401" s="12">
        <f t="shared" si="264"/>
        <v>41991.853078703702</v>
      </c>
      <c r="U2401" s="14">
        <f t="shared" si="265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7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2">
        <f t="shared" si="263"/>
        <v>42444.268101851849</v>
      </c>
      <c r="T2402" s="12">
        <f t="shared" si="264"/>
        <v>42474.268101851849</v>
      </c>
      <c r="U2402" s="14">
        <f t="shared" si="265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7.1785714285714283E-3</v>
      </c>
      <c r="P2403" s="7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2">
        <f t="shared" si="263"/>
        <v>42374.822870370372</v>
      </c>
      <c r="T2403" s="12">
        <f t="shared" si="264"/>
        <v>42434.822870370372</v>
      </c>
      <c r="U2403" s="14">
        <f t="shared" si="265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4.3333333333333331E-3</v>
      </c>
      <c r="P2404" s="7">
        <f t="shared" si="260"/>
        <v>52</v>
      </c>
      <c r="Q2404" t="str">
        <f t="shared" si="261"/>
        <v>food</v>
      </c>
      <c r="R2404" t="str">
        <f t="shared" si="262"/>
        <v>food trucks</v>
      </c>
      <c r="S2404" s="12">
        <f t="shared" si="263"/>
        <v>42107.679756944446</v>
      </c>
      <c r="T2404" s="12">
        <f t="shared" si="264"/>
        <v>42137.679756944446</v>
      </c>
      <c r="U2404" s="14">
        <f t="shared" si="265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0.16833333333333333</v>
      </c>
      <c r="P2405" s="7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2">
        <f t="shared" si="263"/>
        <v>42399.882615740738</v>
      </c>
      <c r="T2405" s="12">
        <f t="shared" si="264"/>
        <v>42459.840949074074</v>
      </c>
      <c r="U2405" s="14">
        <f t="shared" si="265"/>
        <v>59.958333333335759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7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2">
        <f t="shared" si="263"/>
        <v>42342.03943287037</v>
      </c>
      <c r="T2406" s="12">
        <f t="shared" si="264"/>
        <v>42372.03943287037</v>
      </c>
      <c r="U2406" s="14">
        <f t="shared" si="265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0.22520000000000001</v>
      </c>
      <c r="P2407" s="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2">
        <f t="shared" si="263"/>
        <v>42595.585358796292</v>
      </c>
      <c r="T2407" s="12">
        <f t="shared" si="264"/>
        <v>42616.585358796292</v>
      </c>
      <c r="U2407" s="14">
        <f t="shared" si="265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0.41384615384615386</v>
      </c>
      <c r="P2408" s="7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2">
        <f t="shared" si="263"/>
        <v>41983.110995370371</v>
      </c>
      <c r="T2408" s="12">
        <f t="shared" si="264"/>
        <v>42023.110995370371</v>
      </c>
      <c r="U2408" s="14">
        <f t="shared" si="265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0.25259090909090909</v>
      </c>
      <c r="P2409" s="7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2">
        <f t="shared" si="263"/>
        <v>42082.575555555552</v>
      </c>
      <c r="T2409" s="12">
        <f t="shared" si="264"/>
        <v>42105.25</v>
      </c>
      <c r="U2409" s="14">
        <f t="shared" si="265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2E-3</v>
      </c>
      <c r="P2410" s="7">
        <f t="shared" si="260"/>
        <v>15</v>
      </c>
      <c r="Q2410" t="str">
        <f t="shared" si="261"/>
        <v>food</v>
      </c>
      <c r="R2410" t="str">
        <f t="shared" si="262"/>
        <v>food trucks</v>
      </c>
      <c r="S2410" s="12">
        <f t="shared" si="263"/>
        <v>41919.140706018516</v>
      </c>
      <c r="T2410" s="12">
        <f t="shared" si="264"/>
        <v>41949.182372685187</v>
      </c>
      <c r="U2410" s="14">
        <f t="shared" si="265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1.84E-2</v>
      </c>
      <c r="P2411" s="7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2">
        <f t="shared" si="263"/>
        <v>42204.875868055555</v>
      </c>
      <c r="T2411" s="12">
        <f t="shared" si="264"/>
        <v>42234.875868055555</v>
      </c>
      <c r="U2411" s="14">
        <f t="shared" si="265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7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2">
        <f t="shared" si="263"/>
        <v>42224.408275462964</v>
      </c>
      <c r="T2412" s="12">
        <f t="shared" si="264"/>
        <v>42254.408275462964</v>
      </c>
      <c r="U2412" s="14">
        <f t="shared" si="265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6.0400000000000002E-3</v>
      </c>
      <c r="P2413" s="7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2">
        <f t="shared" si="263"/>
        <v>42211.732430555552</v>
      </c>
      <c r="T2413" s="12">
        <f t="shared" si="264"/>
        <v>42241.732430555552</v>
      </c>
      <c r="U2413" s="14">
        <f t="shared" si="265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7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2">
        <f t="shared" si="263"/>
        <v>42655.736956018518</v>
      </c>
      <c r="T2414" s="12">
        <f t="shared" si="264"/>
        <v>42700.778622685189</v>
      </c>
      <c r="U2414" s="14">
        <f t="shared" si="265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8.3333333333333332E-3</v>
      </c>
      <c r="P2415" s="7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2">
        <f t="shared" si="263"/>
        <v>41760.10974537037</v>
      </c>
      <c r="T2415" s="12">
        <f t="shared" si="264"/>
        <v>41790.979166666664</v>
      </c>
      <c r="U2415" s="14">
        <f t="shared" si="265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3.0666666666666665E-2</v>
      </c>
      <c r="P2416" s="7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2">
        <f t="shared" si="263"/>
        <v>42198.695138888885</v>
      </c>
      <c r="T2416" s="12">
        <f t="shared" si="264"/>
        <v>42238.165972222225</v>
      </c>
      <c r="U2416" s="14">
        <f t="shared" si="265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5.5833333333333334E-3</v>
      </c>
      <c r="P2417" s="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2">
        <f t="shared" si="263"/>
        <v>42536.862800925926</v>
      </c>
      <c r="T2417" s="12">
        <f t="shared" si="264"/>
        <v>42566.862800925926</v>
      </c>
      <c r="U2417" s="14">
        <f t="shared" si="265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2.5000000000000001E-4</v>
      </c>
      <c r="P2418" s="7">
        <f t="shared" si="260"/>
        <v>5</v>
      </c>
      <c r="Q2418" t="str">
        <f t="shared" si="261"/>
        <v>food</v>
      </c>
      <c r="R2418" t="str">
        <f t="shared" si="262"/>
        <v>food trucks</v>
      </c>
      <c r="S2418" s="12">
        <f t="shared" si="263"/>
        <v>42019.737766203703</v>
      </c>
      <c r="T2418" s="12">
        <f t="shared" si="264"/>
        <v>42077.625</v>
      </c>
      <c r="U2418" s="14">
        <f t="shared" si="265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7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2">
        <f t="shared" si="263"/>
        <v>41831.884108796294</v>
      </c>
      <c r="T2419" s="12">
        <f t="shared" si="264"/>
        <v>41861.884108796294</v>
      </c>
      <c r="U2419" s="14">
        <f t="shared" si="265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2.0000000000000001E-4</v>
      </c>
      <c r="P2420" s="7">
        <f t="shared" si="260"/>
        <v>1</v>
      </c>
      <c r="Q2420" t="str">
        <f t="shared" si="261"/>
        <v>food</v>
      </c>
      <c r="R2420" t="str">
        <f t="shared" si="262"/>
        <v>food trucks</v>
      </c>
      <c r="S2420" s="12">
        <f t="shared" si="263"/>
        <v>42027.856990740736</v>
      </c>
      <c r="T2420" s="12">
        <f t="shared" si="264"/>
        <v>42087.815324074079</v>
      </c>
      <c r="U2420" s="14">
        <f t="shared" si="265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7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2">
        <f t="shared" si="263"/>
        <v>41993.738298611104</v>
      </c>
      <c r="T2421" s="12">
        <f t="shared" si="264"/>
        <v>42053.738298611104</v>
      </c>
      <c r="U2421" s="14">
        <f t="shared" si="265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0.14825133372851215</v>
      </c>
      <c r="P2422" s="7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2">
        <f t="shared" si="263"/>
        <v>41893.028877314813</v>
      </c>
      <c r="T2422" s="12">
        <f t="shared" si="264"/>
        <v>41953.070543981477</v>
      </c>
      <c r="U2422" s="14">
        <f t="shared" si="265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1.6666666666666666E-4</v>
      </c>
      <c r="P2423" s="7">
        <f t="shared" si="260"/>
        <v>1</v>
      </c>
      <c r="Q2423" t="str">
        <f t="shared" si="261"/>
        <v>food</v>
      </c>
      <c r="R2423" t="str">
        <f t="shared" si="262"/>
        <v>food trucks</v>
      </c>
      <c r="S2423" s="12">
        <f t="shared" si="263"/>
        <v>42026.687453703707</v>
      </c>
      <c r="T2423" s="12">
        <f t="shared" si="264"/>
        <v>42056.687453703707</v>
      </c>
      <c r="U2423" s="14">
        <f t="shared" si="265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2E-3</v>
      </c>
      <c r="P2424" s="7">
        <f t="shared" si="260"/>
        <v>1</v>
      </c>
      <c r="Q2424" t="str">
        <f t="shared" si="261"/>
        <v>food</v>
      </c>
      <c r="R2424" t="str">
        <f t="shared" si="262"/>
        <v>food trucks</v>
      </c>
      <c r="S2424" s="12">
        <f t="shared" si="263"/>
        <v>42044.724953703699</v>
      </c>
      <c r="T2424" s="12">
        <f t="shared" si="264"/>
        <v>42074.683287037042</v>
      </c>
      <c r="U2424" s="14">
        <f t="shared" si="265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1.3333333333333334E-4</v>
      </c>
      <c r="P2425" s="7">
        <f t="shared" si="260"/>
        <v>8</v>
      </c>
      <c r="Q2425" t="str">
        <f t="shared" si="261"/>
        <v>food</v>
      </c>
      <c r="R2425" t="str">
        <f t="shared" si="262"/>
        <v>food trucks</v>
      </c>
      <c r="S2425" s="12">
        <f t="shared" si="263"/>
        <v>41974.704745370371</v>
      </c>
      <c r="T2425" s="12">
        <f t="shared" si="264"/>
        <v>42004.704745370371</v>
      </c>
      <c r="U2425" s="14">
        <f t="shared" si="265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1.24E-2</v>
      </c>
      <c r="P2426" s="7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2">
        <f t="shared" si="263"/>
        <v>41909.892453703702</v>
      </c>
      <c r="T2426" s="12">
        <f t="shared" si="264"/>
        <v>41939.892453703702</v>
      </c>
      <c r="U2426" s="14">
        <f t="shared" si="265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2.8571428571428574E-4</v>
      </c>
      <c r="P2427" s="7">
        <f t="shared" si="260"/>
        <v>1</v>
      </c>
      <c r="Q2427" t="str">
        <f t="shared" si="261"/>
        <v>food</v>
      </c>
      <c r="R2427" t="str">
        <f t="shared" si="262"/>
        <v>food trucks</v>
      </c>
      <c r="S2427" s="12">
        <f t="shared" si="263"/>
        <v>42502.913761574076</v>
      </c>
      <c r="T2427" s="12">
        <f t="shared" si="264"/>
        <v>42517.919444444444</v>
      </c>
      <c r="U2427" s="14">
        <f t="shared" si="265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7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2">
        <f t="shared" si="263"/>
        <v>42164.170046296291</v>
      </c>
      <c r="T2428" s="12">
        <f t="shared" si="264"/>
        <v>42224.170046296291</v>
      </c>
      <c r="U2428" s="14">
        <f t="shared" si="265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2.0000000000000002E-5</v>
      </c>
      <c r="P2429" s="7">
        <f t="shared" si="260"/>
        <v>1</v>
      </c>
      <c r="Q2429" t="str">
        <f t="shared" si="261"/>
        <v>food</v>
      </c>
      <c r="R2429" t="str">
        <f t="shared" si="262"/>
        <v>food trucks</v>
      </c>
      <c r="S2429" s="12">
        <f t="shared" si="263"/>
        <v>42412.318668981476</v>
      </c>
      <c r="T2429" s="12">
        <f t="shared" si="264"/>
        <v>42452.277002314819</v>
      </c>
      <c r="U2429" s="14">
        <f t="shared" si="265"/>
        <v>39.958333333343035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2.8571428571428571E-5</v>
      </c>
      <c r="P2430" s="7">
        <f t="shared" si="260"/>
        <v>1</v>
      </c>
      <c r="Q2430" t="str">
        <f t="shared" si="261"/>
        <v>food</v>
      </c>
      <c r="R2430" t="str">
        <f t="shared" si="262"/>
        <v>food trucks</v>
      </c>
      <c r="S2430" s="12">
        <f t="shared" si="263"/>
        <v>42045.784155092595</v>
      </c>
      <c r="T2430" s="12">
        <f t="shared" si="264"/>
        <v>42075.742488425924</v>
      </c>
      <c r="U2430" s="14">
        <f t="shared" si="265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1.4321428571428572E-2</v>
      </c>
      <c r="P2431" s="7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2">
        <f t="shared" si="263"/>
        <v>42734.879236111112</v>
      </c>
      <c r="T2431" s="12">
        <f t="shared" si="264"/>
        <v>42771.697222222225</v>
      </c>
      <c r="U2431" s="14">
        <f t="shared" si="265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7.0000000000000001E-3</v>
      </c>
      <c r="P2432" s="7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2">
        <f t="shared" si="263"/>
        <v>42382.130833333329</v>
      </c>
      <c r="T2432" s="12">
        <f t="shared" si="264"/>
        <v>42412.130833333329</v>
      </c>
      <c r="U2432" s="14">
        <f t="shared" si="265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2.0000000000000002E-5</v>
      </c>
      <c r="P2433" s="7">
        <f t="shared" si="260"/>
        <v>1</v>
      </c>
      <c r="Q2433" t="str">
        <f t="shared" si="261"/>
        <v>food</v>
      </c>
      <c r="R2433" t="str">
        <f t="shared" si="262"/>
        <v>food trucks</v>
      </c>
      <c r="S2433" s="12">
        <f t="shared" si="263"/>
        <v>42489.099687499998</v>
      </c>
      <c r="T2433" s="12">
        <f t="shared" si="264"/>
        <v>42549.099687499998</v>
      </c>
      <c r="U2433" s="14">
        <f t="shared" si="265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1.4285714285714287E-4</v>
      </c>
      <c r="P2434" s="7">
        <f t="shared" si="260"/>
        <v>1</v>
      </c>
      <c r="Q2434" t="str">
        <f t="shared" si="261"/>
        <v>food</v>
      </c>
      <c r="R2434" t="str">
        <f t="shared" si="262"/>
        <v>food trucks</v>
      </c>
      <c r="S2434" s="12">
        <f t="shared" si="263"/>
        <v>42041.218715277777</v>
      </c>
      <c r="T2434" s="12">
        <f t="shared" si="264"/>
        <v>42071.218715277777</v>
      </c>
      <c r="U2434" s="14">
        <f t="shared" si="265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E2435/D2435</f>
        <v>0</v>
      </c>
      <c r="P2435" s="7" t="e">
        <f t="shared" ref="P2435:P2498" si="267">E2435/L2435</f>
        <v>#DIV/0!</v>
      </c>
      <c r="Q2435" t="str">
        <f t="shared" ref="Q2435:Q2498" si="268">LEFT(N2435,(FIND("/",N2435,1)-1))</f>
        <v>food</v>
      </c>
      <c r="R2435" t="str">
        <f t="shared" ref="R2435:R2498" si="269">RIGHT(N2435,LEN(N2435)-FIND("/",N2435))</f>
        <v>food trucks</v>
      </c>
      <c r="S2435" s="12">
        <f t="shared" ref="S2435:S2498" si="270">(((J2435/60)/60)/24)+DATE(1970,1,1)</f>
        <v>42397.89980324074</v>
      </c>
      <c r="T2435" s="12">
        <f t="shared" ref="T2435:T2498" si="271">(((I2435/60)/60)/24)+DATE(1970,1,1)</f>
        <v>42427.89980324074</v>
      </c>
      <c r="U2435" s="14">
        <f t="shared" ref="U2435:U2498" si="272"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1.2999999999999999E-3</v>
      </c>
      <c r="P2436" s="7">
        <f t="shared" si="267"/>
        <v>13</v>
      </c>
      <c r="Q2436" t="str">
        <f t="shared" si="268"/>
        <v>food</v>
      </c>
      <c r="R2436" t="str">
        <f t="shared" si="269"/>
        <v>food trucks</v>
      </c>
      <c r="S2436" s="12">
        <f t="shared" si="270"/>
        <v>42180.18604166666</v>
      </c>
      <c r="T2436" s="12">
        <f t="shared" si="271"/>
        <v>42220.18604166666</v>
      </c>
      <c r="U2436" s="14">
        <f t="shared" si="272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4.8960000000000002E-3</v>
      </c>
      <c r="P2437" s="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2">
        <f t="shared" si="270"/>
        <v>42252.277615740735</v>
      </c>
      <c r="T2437" s="12">
        <f t="shared" si="271"/>
        <v>42282.277615740735</v>
      </c>
      <c r="U2437" s="14">
        <f t="shared" si="272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3.8461538461538462E-4</v>
      </c>
      <c r="P2438" s="7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2">
        <f t="shared" si="270"/>
        <v>42338.615393518514</v>
      </c>
      <c r="T2438" s="12">
        <f t="shared" si="271"/>
        <v>42398.615393518514</v>
      </c>
      <c r="U2438" s="14">
        <f t="shared" si="272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7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2">
        <f t="shared" si="270"/>
        <v>42031.965138888889</v>
      </c>
      <c r="T2439" s="12">
        <f t="shared" si="271"/>
        <v>42080.75</v>
      </c>
      <c r="U2439" s="14">
        <f t="shared" si="272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3.3333333333333335E-3</v>
      </c>
      <c r="P2440" s="7">
        <f t="shared" si="267"/>
        <v>50</v>
      </c>
      <c r="Q2440" t="str">
        <f t="shared" si="268"/>
        <v>food</v>
      </c>
      <c r="R2440" t="str">
        <f t="shared" si="269"/>
        <v>food trucks</v>
      </c>
      <c r="S2440" s="12">
        <f t="shared" si="270"/>
        <v>42285.91506944444</v>
      </c>
      <c r="T2440" s="12">
        <f t="shared" si="271"/>
        <v>42345.956736111111</v>
      </c>
      <c r="U2440" s="14">
        <f t="shared" si="272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7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2">
        <f t="shared" si="270"/>
        <v>42265.818622685183</v>
      </c>
      <c r="T2441" s="12">
        <f t="shared" si="271"/>
        <v>42295.818622685183</v>
      </c>
      <c r="U2441" s="14">
        <f t="shared" si="272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2E-3</v>
      </c>
      <c r="P2442" s="7">
        <f t="shared" si="267"/>
        <v>5</v>
      </c>
      <c r="Q2442" t="str">
        <f t="shared" si="268"/>
        <v>food</v>
      </c>
      <c r="R2442" t="str">
        <f t="shared" si="269"/>
        <v>food trucks</v>
      </c>
      <c r="S2442" s="12">
        <f t="shared" si="270"/>
        <v>42383.899456018517</v>
      </c>
      <c r="T2442" s="12">
        <f t="shared" si="271"/>
        <v>42413.899456018517</v>
      </c>
      <c r="U2442" s="14">
        <f t="shared" si="272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1.0788</v>
      </c>
      <c r="P2443" s="7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2">
        <f t="shared" si="270"/>
        <v>42187.125625000001</v>
      </c>
      <c r="T2443" s="12">
        <f t="shared" si="271"/>
        <v>42208.207638888889</v>
      </c>
      <c r="U2443" s="14">
        <f t="shared" si="272"/>
        <v>21.082013888888469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1.2594166666666666</v>
      </c>
      <c r="P2444" s="7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2">
        <f t="shared" si="270"/>
        <v>42052.666990740734</v>
      </c>
      <c r="T2444" s="12">
        <f t="shared" si="271"/>
        <v>42082.625324074077</v>
      </c>
      <c r="U2444" s="14">
        <f t="shared" si="272"/>
        <v>29.958333333343035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2.0251494999999999</v>
      </c>
      <c r="P2445" s="7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2">
        <f t="shared" si="270"/>
        <v>41836.625254629631</v>
      </c>
      <c r="T2445" s="12">
        <f t="shared" si="271"/>
        <v>41866.625254629631</v>
      </c>
      <c r="U2445" s="14">
        <f t="shared" si="272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1.0860000000000001</v>
      </c>
      <c r="P2446" s="7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2">
        <f t="shared" si="270"/>
        <v>42485.754525462966</v>
      </c>
      <c r="T2446" s="12">
        <f t="shared" si="271"/>
        <v>42515.754525462966</v>
      </c>
      <c r="U2446" s="14">
        <f t="shared" si="272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1.728</v>
      </c>
      <c r="P2447" s="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2">
        <f t="shared" si="270"/>
        <v>42243.190057870372</v>
      </c>
      <c r="T2447" s="12">
        <f t="shared" si="271"/>
        <v>42273.190057870372</v>
      </c>
      <c r="U2447" s="14">
        <f t="shared" si="272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1.6798</v>
      </c>
      <c r="P2448" s="7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2">
        <f t="shared" si="270"/>
        <v>42670.602673611109</v>
      </c>
      <c r="T2448" s="12">
        <f t="shared" si="271"/>
        <v>42700.64434027778</v>
      </c>
      <c r="U2448" s="14">
        <f t="shared" si="272"/>
        <v>30.041666666671517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4.2720000000000002</v>
      </c>
      <c r="P2449" s="7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2">
        <f t="shared" si="270"/>
        <v>42654.469826388886</v>
      </c>
      <c r="T2449" s="12">
        <f t="shared" si="271"/>
        <v>42686.166666666672</v>
      </c>
      <c r="U2449" s="14">
        <f t="shared" si="272"/>
        <v>31.696840277785668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1.075</v>
      </c>
      <c r="P2450" s="7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2">
        <f t="shared" si="270"/>
        <v>42607.316122685181</v>
      </c>
      <c r="T2450" s="12">
        <f t="shared" si="271"/>
        <v>42613.233333333337</v>
      </c>
      <c r="U2450" s="14">
        <f t="shared" si="272"/>
        <v>5.9172106481564697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1.08</v>
      </c>
      <c r="P2451" s="7">
        <f t="shared" si="267"/>
        <v>90</v>
      </c>
      <c r="Q2451" t="str">
        <f t="shared" si="268"/>
        <v>food</v>
      </c>
      <c r="R2451" t="str">
        <f t="shared" si="269"/>
        <v>small batch</v>
      </c>
      <c r="S2451" s="12">
        <f t="shared" si="270"/>
        <v>41943.142534722225</v>
      </c>
      <c r="T2451" s="12">
        <f t="shared" si="271"/>
        <v>41973.184201388889</v>
      </c>
      <c r="U2451" s="14">
        <f t="shared" si="272"/>
        <v>30.041666666664241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1.0153353333333335</v>
      </c>
      <c r="P2452" s="7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2">
        <f t="shared" si="270"/>
        <v>41902.07240740741</v>
      </c>
      <c r="T2452" s="12">
        <f t="shared" si="271"/>
        <v>41940.132638888892</v>
      </c>
      <c r="U2452" s="14">
        <f t="shared" si="272"/>
        <v>38.060231481482333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1.1545000000000001</v>
      </c>
      <c r="P2453" s="7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2">
        <f t="shared" si="270"/>
        <v>42779.908449074079</v>
      </c>
      <c r="T2453" s="12">
        <f t="shared" si="271"/>
        <v>42799.908449074079</v>
      </c>
      <c r="U2453" s="14">
        <f t="shared" si="272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1.335</v>
      </c>
      <c r="P2454" s="7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2">
        <f t="shared" si="270"/>
        <v>42338.84375</v>
      </c>
      <c r="T2454" s="12">
        <f t="shared" si="271"/>
        <v>42367.958333333328</v>
      </c>
      <c r="U2454" s="14">
        <f t="shared" si="272"/>
        <v>29.114583333328483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1.5469999999999999</v>
      </c>
      <c r="P2455" s="7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2">
        <f t="shared" si="270"/>
        <v>42738.692233796297</v>
      </c>
      <c r="T2455" s="12">
        <f t="shared" si="271"/>
        <v>42768.692233796297</v>
      </c>
      <c r="U2455" s="14">
        <f t="shared" si="272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1.0084571428571429</v>
      </c>
      <c r="P2456" s="7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2">
        <f t="shared" si="270"/>
        <v>42770.201481481476</v>
      </c>
      <c r="T2456" s="12">
        <f t="shared" si="271"/>
        <v>42805.201481481476</v>
      </c>
      <c r="U2456" s="14">
        <f t="shared" si="272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1.82</v>
      </c>
      <c r="P2457" s="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2">
        <f t="shared" si="270"/>
        <v>42452.781828703708</v>
      </c>
      <c r="T2457" s="12">
        <f t="shared" si="271"/>
        <v>42480.781828703708</v>
      </c>
      <c r="U2457" s="14">
        <f t="shared" si="272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1.8086666666666666</v>
      </c>
      <c r="P2458" s="7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2">
        <f t="shared" si="270"/>
        <v>42761.961099537039</v>
      </c>
      <c r="T2458" s="12">
        <f t="shared" si="271"/>
        <v>42791.961099537039</v>
      </c>
      <c r="U2458" s="14">
        <f t="shared" si="272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1.0230434782608695</v>
      </c>
      <c r="P2459" s="7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2">
        <f t="shared" si="270"/>
        <v>42423.602500000001</v>
      </c>
      <c r="T2459" s="12">
        <f t="shared" si="271"/>
        <v>42453.560833333337</v>
      </c>
      <c r="U2459" s="14">
        <f t="shared" si="272"/>
        <v>29.958333333335759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1.1017999999999999</v>
      </c>
      <c r="P2460" s="7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2">
        <f t="shared" si="270"/>
        <v>42495.871736111112</v>
      </c>
      <c r="T2460" s="12">
        <f t="shared" si="271"/>
        <v>42530.791666666672</v>
      </c>
      <c r="U2460" s="14">
        <f t="shared" si="272"/>
        <v>34.919930555559404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1.0225</v>
      </c>
      <c r="P2461" s="7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2">
        <f t="shared" si="270"/>
        <v>42407.637557870374</v>
      </c>
      <c r="T2461" s="12">
        <f t="shared" si="271"/>
        <v>42452.595891203702</v>
      </c>
      <c r="U2461" s="14">
        <f t="shared" si="272"/>
        <v>44.958333333328483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1.0078823529411765</v>
      </c>
      <c r="P2462" s="7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2">
        <f t="shared" si="270"/>
        <v>42704.187118055561</v>
      </c>
      <c r="T2462" s="12">
        <f t="shared" si="271"/>
        <v>42738.178472222222</v>
      </c>
      <c r="U2462" s="14">
        <f t="shared" si="272"/>
        <v>33.99135416666104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1.038</v>
      </c>
      <c r="P2463" s="7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2">
        <f t="shared" si="270"/>
        <v>40784.012696759259</v>
      </c>
      <c r="T2463" s="12">
        <f t="shared" si="271"/>
        <v>40817.125</v>
      </c>
      <c r="U2463" s="14">
        <f t="shared" si="272"/>
        <v>33.112303240741312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1.1070833333333334</v>
      </c>
      <c r="P2464" s="7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2">
        <f t="shared" si="270"/>
        <v>41089.186296296299</v>
      </c>
      <c r="T2464" s="12">
        <f t="shared" si="271"/>
        <v>41109.186296296299</v>
      </c>
      <c r="U2464" s="14">
        <f t="shared" si="272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1.1625000000000001</v>
      </c>
      <c r="P2465" s="7">
        <f t="shared" si="267"/>
        <v>31</v>
      </c>
      <c r="Q2465" t="str">
        <f t="shared" si="268"/>
        <v>music</v>
      </c>
      <c r="R2465" t="str">
        <f t="shared" si="269"/>
        <v>indie rock</v>
      </c>
      <c r="S2465" s="12">
        <f t="shared" si="270"/>
        <v>41341.111400462964</v>
      </c>
      <c r="T2465" s="12">
        <f t="shared" si="271"/>
        <v>41380.791666666664</v>
      </c>
      <c r="U2465" s="14">
        <f t="shared" si="272"/>
        <v>39.680266203700739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1.111</v>
      </c>
      <c r="P2466" s="7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2">
        <f t="shared" si="270"/>
        <v>42248.90042824074</v>
      </c>
      <c r="T2466" s="12">
        <f t="shared" si="271"/>
        <v>42277.811805555553</v>
      </c>
      <c r="U2466" s="14">
        <f t="shared" si="272"/>
        <v>28.911377314812853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1.8014285714285714</v>
      </c>
      <c r="P2467" s="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2">
        <f t="shared" si="270"/>
        <v>41145.719305555554</v>
      </c>
      <c r="T2467" s="12">
        <f t="shared" si="271"/>
        <v>41175.719305555554</v>
      </c>
      <c r="U2467" s="14">
        <f t="shared" si="272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</v>
      </c>
      <c r="P2468" s="7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2">
        <f t="shared" si="270"/>
        <v>41373.102465277778</v>
      </c>
      <c r="T2468" s="12">
        <f t="shared" si="271"/>
        <v>41403.102465277778</v>
      </c>
      <c r="U2468" s="14">
        <f t="shared" si="272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1.1850000000000001</v>
      </c>
      <c r="P2469" s="7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2">
        <f t="shared" si="270"/>
        <v>41025.874201388891</v>
      </c>
      <c r="T2469" s="12">
        <f t="shared" si="271"/>
        <v>41039.708333333336</v>
      </c>
      <c r="U2469" s="14">
        <f t="shared" si="272"/>
        <v>13.83413194444438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1.0721700000000001</v>
      </c>
      <c r="P2470" s="7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2">
        <f t="shared" si="270"/>
        <v>41174.154178240737</v>
      </c>
      <c r="T2470" s="12">
        <f t="shared" si="271"/>
        <v>41210.208333333336</v>
      </c>
      <c r="U2470" s="14">
        <f t="shared" si="272"/>
        <v>36.054155092599103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1.1366666666666667</v>
      </c>
      <c r="P2471" s="7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2">
        <f t="shared" si="270"/>
        <v>40557.429733796293</v>
      </c>
      <c r="T2471" s="12">
        <f t="shared" si="271"/>
        <v>40582.429733796293</v>
      </c>
      <c r="U2471" s="14">
        <f t="shared" si="272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1.0316400000000001</v>
      </c>
      <c r="P2472" s="7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2">
        <f t="shared" si="270"/>
        <v>41023.07471064815</v>
      </c>
      <c r="T2472" s="12">
        <f t="shared" si="271"/>
        <v>41053.07471064815</v>
      </c>
      <c r="U2472" s="14">
        <f t="shared" si="272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1.28</v>
      </c>
      <c r="P2473" s="7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2">
        <f t="shared" si="270"/>
        <v>40893.992962962962</v>
      </c>
      <c r="T2473" s="12">
        <f t="shared" si="271"/>
        <v>40933.992962962962</v>
      </c>
      <c r="U2473" s="14">
        <f t="shared" si="272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1.3576026666666667</v>
      </c>
      <c r="P2474" s="7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2">
        <f t="shared" si="270"/>
        <v>40354.11550925926</v>
      </c>
      <c r="T2474" s="12">
        <f t="shared" si="271"/>
        <v>40425.043749999997</v>
      </c>
      <c r="U2474" s="14">
        <f t="shared" si="272"/>
        <v>70.928240740737238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</v>
      </c>
      <c r="P2475" s="7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2">
        <f t="shared" si="270"/>
        <v>41193.748483796298</v>
      </c>
      <c r="T2475" s="12">
        <f t="shared" si="271"/>
        <v>41223.790150462963</v>
      </c>
      <c r="U2475" s="14">
        <f t="shared" si="272"/>
        <v>30.041666666664241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1.0000360000000001</v>
      </c>
      <c r="P2476" s="7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2">
        <f t="shared" si="270"/>
        <v>40417.011296296296</v>
      </c>
      <c r="T2476" s="12">
        <f t="shared" si="271"/>
        <v>40462.011296296296</v>
      </c>
      <c r="U2476" s="14">
        <f t="shared" si="272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1.0471999999999999</v>
      </c>
      <c r="P2477" s="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2">
        <f t="shared" si="270"/>
        <v>40310.287673611114</v>
      </c>
      <c r="T2477" s="12">
        <f t="shared" si="271"/>
        <v>40369.916666666664</v>
      </c>
      <c r="U2477" s="14">
        <f t="shared" si="272"/>
        <v>59.628993055550382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1.050225</v>
      </c>
      <c r="P2478" s="7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2">
        <f t="shared" si="270"/>
        <v>41913.328356481477</v>
      </c>
      <c r="T2478" s="12">
        <f t="shared" si="271"/>
        <v>41946.370023148149</v>
      </c>
      <c r="U2478" s="14">
        <f t="shared" si="272"/>
        <v>33.041666666671517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1.7133333333333334</v>
      </c>
      <c r="P2479" s="7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2">
        <f t="shared" si="270"/>
        <v>41088.691493055558</v>
      </c>
      <c r="T2479" s="12">
        <f t="shared" si="271"/>
        <v>41133.691493055558</v>
      </c>
      <c r="U2479" s="14">
        <f t="shared" si="272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1.2749999999999999</v>
      </c>
      <c r="P2480" s="7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2">
        <f t="shared" si="270"/>
        <v>41257.950381944444</v>
      </c>
      <c r="T2480" s="12">
        <f t="shared" si="271"/>
        <v>41287.950381944444</v>
      </c>
      <c r="U2480" s="14">
        <f t="shared" si="272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1.3344333333333334</v>
      </c>
      <c r="P2481" s="7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2">
        <f t="shared" si="270"/>
        <v>41107.726782407408</v>
      </c>
      <c r="T2481" s="12">
        <f t="shared" si="271"/>
        <v>41118.083333333336</v>
      </c>
      <c r="U2481" s="14">
        <f t="shared" si="272"/>
        <v>10.356550925927877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</v>
      </c>
      <c r="P2482" s="7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2">
        <f t="shared" si="270"/>
        <v>42227.936157407406</v>
      </c>
      <c r="T2482" s="12">
        <f t="shared" si="271"/>
        <v>42287.936157407406</v>
      </c>
      <c r="U2482" s="14">
        <f t="shared" si="272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1.1291099999999998</v>
      </c>
      <c r="P2483" s="7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2">
        <f t="shared" si="270"/>
        <v>40999.645925925928</v>
      </c>
      <c r="T2483" s="12">
        <f t="shared" si="271"/>
        <v>41029.645925925928</v>
      </c>
      <c r="U2483" s="14">
        <f t="shared" si="272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1.0009999999999999</v>
      </c>
      <c r="P2484" s="7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2">
        <f t="shared" si="270"/>
        <v>40711.782210648147</v>
      </c>
      <c r="T2484" s="12">
        <f t="shared" si="271"/>
        <v>40756.782210648147</v>
      </c>
      <c r="U2484" s="14">
        <f t="shared" si="272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1.1372727272727272</v>
      </c>
      <c r="P2485" s="7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2">
        <f t="shared" si="270"/>
        <v>40970.750034722223</v>
      </c>
      <c r="T2485" s="12">
        <f t="shared" si="271"/>
        <v>41030.708368055559</v>
      </c>
      <c r="U2485" s="14">
        <f t="shared" si="272"/>
        <v>59.958333333335759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1.1931742857142855</v>
      </c>
      <c r="P2486" s="7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2">
        <f t="shared" si="270"/>
        <v>40771.916701388887</v>
      </c>
      <c r="T2486" s="12">
        <f t="shared" si="271"/>
        <v>40801.916701388887</v>
      </c>
      <c r="U2486" s="14">
        <f t="shared" si="272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1.0325</v>
      </c>
      <c r="P2487" s="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2">
        <f t="shared" si="270"/>
        <v>40793.998599537037</v>
      </c>
      <c r="T2487" s="12">
        <f t="shared" si="271"/>
        <v>40828.998599537037</v>
      </c>
      <c r="U2487" s="14">
        <f t="shared" si="272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2.6566666666666667</v>
      </c>
      <c r="P2488" s="7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2">
        <f t="shared" si="270"/>
        <v>40991.708055555559</v>
      </c>
      <c r="T2488" s="12">
        <f t="shared" si="271"/>
        <v>41021.708055555559</v>
      </c>
      <c r="U2488" s="14">
        <f t="shared" si="272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1.0005066666666667</v>
      </c>
      <c r="P2489" s="7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2">
        <f t="shared" si="270"/>
        <v>41026.083298611113</v>
      </c>
      <c r="T2489" s="12">
        <f t="shared" si="271"/>
        <v>41056.083298611113</v>
      </c>
      <c r="U2489" s="14">
        <f t="shared" si="272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1.0669999999999999</v>
      </c>
      <c r="P2490" s="7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2">
        <f t="shared" si="270"/>
        <v>40833.633194444446</v>
      </c>
      <c r="T2490" s="12">
        <f t="shared" si="271"/>
        <v>40863.674861111111</v>
      </c>
      <c r="U2490" s="14">
        <f t="shared" si="272"/>
        <v>30.041666666664241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1.3367142857142857</v>
      </c>
      <c r="P2491" s="7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2">
        <f t="shared" si="270"/>
        <v>41373.690266203703</v>
      </c>
      <c r="T2491" s="12">
        <f t="shared" si="271"/>
        <v>41403.690266203703</v>
      </c>
      <c r="U2491" s="14">
        <f t="shared" si="272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1.214</v>
      </c>
      <c r="P2492" s="7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2">
        <f t="shared" si="270"/>
        <v>41023.227731481478</v>
      </c>
      <c r="T2492" s="12">
        <f t="shared" si="271"/>
        <v>41083.227731481478</v>
      </c>
      <c r="U2492" s="14">
        <f t="shared" si="272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1.032</v>
      </c>
      <c r="P2493" s="7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2">
        <f t="shared" si="270"/>
        <v>40542.839282407411</v>
      </c>
      <c r="T2493" s="12">
        <f t="shared" si="271"/>
        <v>40559.07708333333</v>
      </c>
      <c r="U2493" s="14">
        <f t="shared" si="272"/>
        <v>16.237800925919146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1.25</v>
      </c>
      <c r="P2494" s="7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2">
        <f t="shared" si="270"/>
        <v>41024.985972222225</v>
      </c>
      <c r="T2494" s="12">
        <f t="shared" si="271"/>
        <v>41076.415972222225</v>
      </c>
      <c r="U2494" s="14">
        <f t="shared" si="272"/>
        <v>51.430000000000291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1.2869999999999999</v>
      </c>
      <c r="P2495" s="7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2">
        <f t="shared" si="270"/>
        <v>41348.168287037035</v>
      </c>
      <c r="T2495" s="12">
        <f t="shared" si="271"/>
        <v>41393.168287037035</v>
      </c>
      <c r="U2495" s="14">
        <f t="shared" si="272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1.0100533333333332</v>
      </c>
      <c r="P2496" s="7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2">
        <f t="shared" si="270"/>
        <v>41022.645185185182</v>
      </c>
      <c r="T2496" s="12">
        <f t="shared" si="271"/>
        <v>41052.645185185182</v>
      </c>
      <c r="U2496" s="14">
        <f t="shared" si="272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1.2753666666666665</v>
      </c>
      <c r="P2497" s="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2">
        <f t="shared" si="270"/>
        <v>41036.946469907409</v>
      </c>
      <c r="T2497" s="12">
        <f t="shared" si="271"/>
        <v>41066.946469907409</v>
      </c>
      <c r="U2497" s="14">
        <f t="shared" si="272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</v>
      </c>
      <c r="P2498" s="7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2">
        <f t="shared" si="270"/>
        <v>41327.996435185189</v>
      </c>
      <c r="T2498" s="12">
        <f t="shared" si="271"/>
        <v>41362.954768518517</v>
      </c>
      <c r="U2498" s="14">
        <f t="shared" si="272"/>
        <v>34.958333333328483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E2499/D2499</f>
        <v>1.127715</v>
      </c>
      <c r="P2499" s="7">
        <f t="shared" ref="P2499:P2562" si="274">E2499/L2499</f>
        <v>80.551071428571419</v>
      </c>
      <c r="Q2499" t="str">
        <f t="shared" ref="Q2499:Q2562" si="275">LEFT(N2499,(FIND("/",N2499,1)-1))</f>
        <v>music</v>
      </c>
      <c r="R2499" t="str">
        <f t="shared" ref="R2499:R2562" si="276">RIGHT(N2499,LEN(N2499)-FIND("/",N2499))</f>
        <v>indie rock</v>
      </c>
      <c r="S2499" s="12">
        <f t="shared" ref="S2499:S2562" si="277">(((J2499/60)/60)/24)+DATE(1970,1,1)</f>
        <v>40730.878912037035</v>
      </c>
      <c r="T2499" s="12">
        <f t="shared" ref="T2499:T2562" si="278">(((I2499/60)/60)/24)+DATE(1970,1,1)</f>
        <v>40760.878912037035</v>
      </c>
      <c r="U2499" s="14">
        <f t="shared" ref="U2499:U2562" si="279">T2499-S2499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1.056</v>
      </c>
      <c r="P2500" s="7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2">
        <f t="shared" si="277"/>
        <v>42017.967442129629</v>
      </c>
      <c r="T2500" s="12">
        <f t="shared" si="278"/>
        <v>42031.967442129629</v>
      </c>
      <c r="U2500" s="14">
        <f t="shared" si="279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2.0262500000000001</v>
      </c>
      <c r="P2501" s="7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2">
        <f t="shared" si="277"/>
        <v>41226.648576388885</v>
      </c>
      <c r="T2501" s="12">
        <f t="shared" si="278"/>
        <v>41274.75</v>
      </c>
      <c r="U2501" s="14">
        <f t="shared" si="279"/>
        <v>48.101423611115024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1.1333333333333333</v>
      </c>
      <c r="P2502" s="7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2">
        <f t="shared" si="277"/>
        <v>41053.772858796299</v>
      </c>
      <c r="T2502" s="12">
        <f t="shared" si="278"/>
        <v>41083.772858796299</v>
      </c>
      <c r="U2502" s="14">
        <f t="shared" si="27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2.5545454545454545E-2</v>
      </c>
      <c r="P2503" s="7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2">
        <f t="shared" si="277"/>
        <v>42244.776666666665</v>
      </c>
      <c r="T2503" s="12">
        <f t="shared" si="278"/>
        <v>42274.776666666665</v>
      </c>
      <c r="U2503" s="14">
        <f t="shared" si="27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7.8181818181818181E-4</v>
      </c>
      <c r="P2504" s="7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2">
        <f t="shared" si="277"/>
        <v>41858.825439814813</v>
      </c>
      <c r="T2504" s="12">
        <f t="shared" si="278"/>
        <v>41903.825439814813</v>
      </c>
      <c r="U2504" s="14">
        <f t="shared" si="27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7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2">
        <f t="shared" si="277"/>
        <v>42498.899398148147</v>
      </c>
      <c r="T2505" s="12">
        <f t="shared" si="278"/>
        <v>42528.879166666666</v>
      </c>
      <c r="U2505" s="14">
        <f t="shared" si="279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7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2">
        <f t="shared" si="277"/>
        <v>41928.015439814815</v>
      </c>
      <c r="T2506" s="12">
        <f t="shared" si="278"/>
        <v>41958.057106481487</v>
      </c>
      <c r="U2506" s="14">
        <f t="shared" si="279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2">
        <f t="shared" si="277"/>
        <v>42047.05574074074</v>
      </c>
      <c r="T2507" s="12">
        <f t="shared" si="278"/>
        <v>42077.014074074075</v>
      </c>
      <c r="U2507" s="14">
        <f t="shared" si="279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6.0000000000000001E-3</v>
      </c>
      <c r="P2508" s="7">
        <f t="shared" si="274"/>
        <v>15</v>
      </c>
      <c r="Q2508" t="str">
        <f t="shared" si="275"/>
        <v>food</v>
      </c>
      <c r="R2508" t="str">
        <f t="shared" si="276"/>
        <v>restaurants</v>
      </c>
      <c r="S2508" s="12">
        <f t="shared" si="277"/>
        <v>42258.297094907408</v>
      </c>
      <c r="T2508" s="12">
        <f t="shared" si="278"/>
        <v>42280.875</v>
      </c>
      <c r="U2508" s="14">
        <f t="shared" si="279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7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2">
        <f t="shared" si="277"/>
        <v>42105.072962962964</v>
      </c>
      <c r="T2509" s="12">
        <f t="shared" si="278"/>
        <v>42135.072962962964</v>
      </c>
      <c r="U2509" s="14">
        <f t="shared" si="27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7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2">
        <f t="shared" si="277"/>
        <v>41835.951782407406</v>
      </c>
      <c r="T2510" s="12">
        <f t="shared" si="278"/>
        <v>41865.951782407406</v>
      </c>
      <c r="U2510" s="14">
        <f t="shared" si="27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1.0526315789473684E-2</v>
      </c>
      <c r="P2511" s="7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2">
        <f t="shared" si="277"/>
        <v>42058.809594907405</v>
      </c>
      <c r="T2511" s="12">
        <f t="shared" si="278"/>
        <v>42114.767928240741</v>
      </c>
      <c r="U2511" s="14">
        <f t="shared" si="279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1.5E-3</v>
      </c>
      <c r="P2512" s="7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2">
        <f t="shared" si="277"/>
        <v>42078.997361111105</v>
      </c>
      <c r="T2512" s="12">
        <f t="shared" si="278"/>
        <v>42138.997361111105</v>
      </c>
      <c r="U2512" s="14">
        <f t="shared" si="27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7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2">
        <f t="shared" si="277"/>
        <v>42371.446909722217</v>
      </c>
      <c r="T2513" s="12">
        <f t="shared" si="278"/>
        <v>42401.446909722217</v>
      </c>
      <c r="U2513" s="14">
        <f t="shared" si="27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7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2">
        <f t="shared" si="277"/>
        <v>41971.876863425925</v>
      </c>
      <c r="T2514" s="12">
        <f t="shared" si="278"/>
        <v>41986.876863425925</v>
      </c>
      <c r="U2514" s="14">
        <f t="shared" si="27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7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2">
        <f t="shared" si="277"/>
        <v>42732.00681712963</v>
      </c>
      <c r="T2515" s="12">
        <f t="shared" si="278"/>
        <v>42792.00681712963</v>
      </c>
      <c r="U2515" s="14">
        <f t="shared" si="27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1.7500000000000002E-2</v>
      </c>
      <c r="P2516" s="7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2">
        <f t="shared" si="277"/>
        <v>41854.389780092592</v>
      </c>
      <c r="T2516" s="12">
        <f t="shared" si="278"/>
        <v>41871.389780092592</v>
      </c>
      <c r="U2516" s="14">
        <f t="shared" si="27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0.186</v>
      </c>
      <c r="P2517" s="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2">
        <f t="shared" si="277"/>
        <v>42027.839733796296</v>
      </c>
      <c r="T2517" s="12">
        <f t="shared" si="278"/>
        <v>42057.839733796296</v>
      </c>
      <c r="U2517" s="14">
        <f t="shared" si="27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7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2">
        <f t="shared" si="277"/>
        <v>41942.653379629628</v>
      </c>
      <c r="T2518" s="12">
        <f t="shared" si="278"/>
        <v>41972.6950462963</v>
      </c>
      <c r="U2518" s="14">
        <f t="shared" si="279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9.8166666666666666E-2</v>
      </c>
      <c r="P2519" s="7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2">
        <f t="shared" si="277"/>
        <v>42052.802430555559</v>
      </c>
      <c r="T2519" s="12">
        <f t="shared" si="278"/>
        <v>42082.760763888888</v>
      </c>
      <c r="U2519" s="14">
        <f t="shared" si="279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7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2">
        <f t="shared" si="277"/>
        <v>41926.680879629632</v>
      </c>
      <c r="T2520" s="12">
        <f t="shared" si="278"/>
        <v>41956.722546296296</v>
      </c>
      <c r="U2520" s="14">
        <f t="shared" si="279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4.3333333333333331E-4</v>
      </c>
      <c r="P2521" s="7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2">
        <f t="shared" si="277"/>
        <v>41809.155138888891</v>
      </c>
      <c r="T2521" s="12">
        <f t="shared" si="278"/>
        <v>41839.155138888891</v>
      </c>
      <c r="U2521" s="14">
        <f t="shared" si="27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7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2">
        <f t="shared" si="277"/>
        <v>42612.600520833337</v>
      </c>
      <c r="T2522" s="12">
        <f t="shared" si="278"/>
        <v>42658.806249999994</v>
      </c>
      <c r="U2522" s="14">
        <f t="shared" si="279"/>
        <v>46.205729166656965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1.0948792000000001</v>
      </c>
      <c r="P2523" s="7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2">
        <f t="shared" si="277"/>
        <v>42269.967835648145</v>
      </c>
      <c r="T2523" s="12">
        <f t="shared" si="278"/>
        <v>42290.967835648145</v>
      </c>
      <c r="U2523" s="14">
        <f t="shared" si="279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</v>
      </c>
      <c r="P2524" s="7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2">
        <f t="shared" si="277"/>
        <v>42460.573611111111</v>
      </c>
      <c r="T2524" s="12">
        <f t="shared" si="278"/>
        <v>42482.619444444441</v>
      </c>
      <c r="U2524" s="14">
        <f t="shared" si="279"/>
        <v>22.045833333329938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1.5644444444444445</v>
      </c>
      <c r="P2525" s="7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2">
        <f t="shared" si="277"/>
        <v>41930.975601851853</v>
      </c>
      <c r="T2525" s="12">
        <f t="shared" si="278"/>
        <v>41961.017268518524</v>
      </c>
      <c r="U2525" s="14">
        <f t="shared" si="279"/>
        <v>30.041666666671517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1.016</v>
      </c>
      <c r="P2526" s="7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2">
        <f t="shared" si="277"/>
        <v>41961.807372685187</v>
      </c>
      <c r="T2526" s="12">
        <f t="shared" si="278"/>
        <v>41994.1875</v>
      </c>
      <c r="U2526" s="14">
        <f t="shared" si="279"/>
        <v>32.380127314812853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1.00325</v>
      </c>
      <c r="P2527" s="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2">
        <f t="shared" si="277"/>
        <v>41058.844571759262</v>
      </c>
      <c r="T2527" s="12">
        <f t="shared" si="278"/>
        <v>41088.844571759262</v>
      </c>
      <c r="U2527" s="14">
        <f t="shared" si="279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1.1294999999999999</v>
      </c>
      <c r="P2528" s="7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2">
        <f t="shared" si="277"/>
        <v>41953.091134259259</v>
      </c>
      <c r="T2528" s="12">
        <f t="shared" si="278"/>
        <v>41981.207638888889</v>
      </c>
      <c r="U2528" s="14">
        <f t="shared" si="279"/>
        <v>28.116504629630072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1.02125</v>
      </c>
      <c r="P2529" s="7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2">
        <f t="shared" si="277"/>
        <v>41546.75105324074</v>
      </c>
      <c r="T2529" s="12">
        <f t="shared" si="278"/>
        <v>41565.165972222225</v>
      </c>
      <c r="U2529" s="14">
        <f t="shared" si="279"/>
        <v>18.414918981485243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1.0724974999999999</v>
      </c>
      <c r="P2530" s="7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2">
        <f t="shared" si="277"/>
        <v>42217.834525462968</v>
      </c>
      <c r="T2530" s="12">
        <f t="shared" si="278"/>
        <v>42236.458333333328</v>
      </c>
      <c r="U2530" s="14">
        <f t="shared" si="279"/>
        <v>18.623807870360906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1.0428333333333333</v>
      </c>
      <c r="P2531" s="7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2">
        <f t="shared" si="277"/>
        <v>40948.080729166664</v>
      </c>
      <c r="T2531" s="12">
        <f t="shared" si="278"/>
        <v>40993.0390625</v>
      </c>
      <c r="U2531" s="14">
        <f t="shared" si="279"/>
        <v>44.958333333335759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</v>
      </c>
      <c r="P2532" s="7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2">
        <f t="shared" si="277"/>
        <v>42081.864641203705</v>
      </c>
      <c r="T2532" s="12">
        <f t="shared" si="278"/>
        <v>42114.201388888891</v>
      </c>
      <c r="U2532" s="14">
        <f t="shared" si="279"/>
        <v>32.336747685185401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1.004</v>
      </c>
      <c r="P2533" s="7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2">
        <f t="shared" si="277"/>
        <v>42208.680023148147</v>
      </c>
      <c r="T2533" s="12">
        <f t="shared" si="278"/>
        <v>42231.165972222225</v>
      </c>
      <c r="U2533" s="14">
        <f t="shared" si="279"/>
        <v>22.485949074078235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1.26125</v>
      </c>
      <c r="P2534" s="7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2">
        <f t="shared" si="277"/>
        <v>41107.849143518521</v>
      </c>
      <c r="T2534" s="12">
        <f t="shared" si="278"/>
        <v>41137.849143518521</v>
      </c>
      <c r="U2534" s="14">
        <f t="shared" si="279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1.1066666666666667</v>
      </c>
      <c r="P2535" s="7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2">
        <f t="shared" si="277"/>
        <v>41304.751284722224</v>
      </c>
      <c r="T2535" s="12">
        <f t="shared" si="278"/>
        <v>41334.750787037039</v>
      </c>
      <c r="U2535" s="14">
        <f t="shared" si="279"/>
        <v>29.99950231481489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1.05</v>
      </c>
      <c r="P2536" s="7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2">
        <f t="shared" si="277"/>
        <v>40127.700370370374</v>
      </c>
      <c r="T2536" s="12">
        <f t="shared" si="278"/>
        <v>40179.25</v>
      </c>
      <c r="U2536" s="14">
        <f t="shared" si="279"/>
        <v>51.549629629625997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1.03775</v>
      </c>
      <c r="P2537" s="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2">
        <f t="shared" si="277"/>
        <v>41943.791030092594</v>
      </c>
      <c r="T2537" s="12">
        <f t="shared" si="278"/>
        <v>41974.832696759258</v>
      </c>
      <c r="U2537" s="14">
        <f t="shared" si="279"/>
        <v>31.041666666664241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1.1599999999999999</v>
      </c>
      <c r="P2538" s="7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2">
        <f t="shared" si="277"/>
        <v>41464.106087962966</v>
      </c>
      <c r="T2538" s="12">
        <f t="shared" si="278"/>
        <v>41485.106087962966</v>
      </c>
      <c r="U2538" s="14">
        <f t="shared" si="279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1.1000000000000001</v>
      </c>
      <c r="P2539" s="7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2">
        <f t="shared" si="277"/>
        <v>40696.648784722223</v>
      </c>
      <c r="T2539" s="12">
        <f t="shared" si="278"/>
        <v>40756.648784722223</v>
      </c>
      <c r="U2539" s="14">
        <f t="shared" si="279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1.130176111111111</v>
      </c>
      <c r="P2540" s="7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2">
        <f t="shared" si="277"/>
        <v>41298.509965277779</v>
      </c>
      <c r="T2540" s="12">
        <f t="shared" si="278"/>
        <v>41329.207638888889</v>
      </c>
      <c r="U2540" s="14">
        <f t="shared" si="279"/>
        <v>30.697673611110076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1.0024999999999999</v>
      </c>
      <c r="P2541" s="7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2">
        <f t="shared" si="277"/>
        <v>41977.902222222227</v>
      </c>
      <c r="T2541" s="12">
        <f t="shared" si="278"/>
        <v>42037.902222222227</v>
      </c>
      <c r="U2541" s="14">
        <f t="shared" si="279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1.034</v>
      </c>
      <c r="P2542" s="7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2">
        <f t="shared" si="277"/>
        <v>40785.675011574072</v>
      </c>
      <c r="T2542" s="12">
        <f t="shared" si="278"/>
        <v>40845.675011574072</v>
      </c>
      <c r="U2542" s="14">
        <f t="shared" si="279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1.0702857142857143</v>
      </c>
      <c r="P2543" s="7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2">
        <f t="shared" si="277"/>
        <v>41483.449282407404</v>
      </c>
      <c r="T2543" s="12">
        <f t="shared" si="278"/>
        <v>41543.449282407404</v>
      </c>
      <c r="U2543" s="14">
        <f t="shared" si="279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1.0357142857142858</v>
      </c>
      <c r="P2544" s="7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2">
        <f t="shared" si="277"/>
        <v>41509.426585648151</v>
      </c>
      <c r="T2544" s="12">
        <f t="shared" si="278"/>
        <v>41548.165972222225</v>
      </c>
      <c r="U2544" s="14">
        <f t="shared" si="279"/>
        <v>38.73938657407416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1.5640000000000001</v>
      </c>
      <c r="P2545" s="7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2">
        <f t="shared" si="277"/>
        <v>40514.107615740737</v>
      </c>
      <c r="T2545" s="12">
        <f t="shared" si="278"/>
        <v>40545.125</v>
      </c>
      <c r="U2545" s="14">
        <f t="shared" si="279"/>
        <v>31.017384259263054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1.0082</v>
      </c>
      <c r="P2546" s="7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2">
        <f t="shared" si="277"/>
        <v>41068.520474537036</v>
      </c>
      <c r="T2546" s="12">
        <f t="shared" si="278"/>
        <v>41098.520474537036</v>
      </c>
      <c r="U2546" s="14">
        <f t="shared" si="279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1.9530000000000001</v>
      </c>
      <c r="P2547" s="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2">
        <f t="shared" si="277"/>
        <v>42027.13817129629</v>
      </c>
      <c r="T2547" s="12">
        <f t="shared" si="278"/>
        <v>42062.020833333328</v>
      </c>
      <c r="U2547" s="14">
        <f t="shared" si="279"/>
        <v>34.882662037038244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1.1171428571428572</v>
      </c>
      <c r="P2548" s="7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2">
        <f t="shared" si="277"/>
        <v>41524.858553240738</v>
      </c>
      <c r="T2548" s="12">
        <f t="shared" si="278"/>
        <v>41552.208333333336</v>
      </c>
      <c r="U2548" s="14">
        <f t="shared" si="279"/>
        <v>27.349780092597939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1.1985454545454546</v>
      </c>
      <c r="P2549" s="7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2">
        <f t="shared" si="277"/>
        <v>40973.773182870369</v>
      </c>
      <c r="T2549" s="12">
        <f t="shared" si="278"/>
        <v>41003.731516203705</v>
      </c>
      <c r="U2549" s="14">
        <f t="shared" si="279"/>
        <v>29.958333333335759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1.0185</v>
      </c>
      <c r="P2550" s="7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2">
        <f t="shared" si="277"/>
        <v>42618.625428240746</v>
      </c>
      <c r="T2550" s="12">
        <f t="shared" si="278"/>
        <v>42643.185416666667</v>
      </c>
      <c r="U2550" s="14">
        <f t="shared" si="279"/>
        <v>24.559988425920892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1.0280254777070064</v>
      </c>
      <c r="P2551" s="7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2">
        <f t="shared" si="277"/>
        <v>41390.757754629631</v>
      </c>
      <c r="T2551" s="12">
        <f t="shared" si="278"/>
        <v>41425.708333333336</v>
      </c>
      <c r="U2551" s="14">
        <f t="shared" si="279"/>
        <v>34.950578703705105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1.0084615384615385</v>
      </c>
      <c r="P2552" s="7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2">
        <f t="shared" si="277"/>
        <v>42228.634328703702</v>
      </c>
      <c r="T2552" s="12">
        <f t="shared" si="278"/>
        <v>42285.165972222225</v>
      </c>
      <c r="U2552" s="14">
        <f t="shared" si="279"/>
        <v>56.531643518523197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1.0273469387755103</v>
      </c>
      <c r="P2553" s="7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2">
        <f t="shared" si="277"/>
        <v>40961.252141203702</v>
      </c>
      <c r="T2553" s="12">
        <f t="shared" si="278"/>
        <v>40989.866666666669</v>
      </c>
      <c r="U2553" s="14">
        <f t="shared" si="279"/>
        <v>28.614525462966412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1.0649999999999999</v>
      </c>
      <c r="P2554" s="7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2">
        <f t="shared" si="277"/>
        <v>42769.809965277775</v>
      </c>
      <c r="T2554" s="12">
        <f t="shared" si="278"/>
        <v>42799.809965277775</v>
      </c>
      <c r="U2554" s="14">
        <f t="shared" si="279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1.5553333333333332</v>
      </c>
      <c r="P2555" s="7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2">
        <f t="shared" si="277"/>
        <v>41113.199155092596</v>
      </c>
      <c r="T2555" s="12">
        <f t="shared" si="278"/>
        <v>41173.199155092596</v>
      </c>
      <c r="U2555" s="14">
        <f t="shared" si="279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1.228</v>
      </c>
      <c r="P2556" s="7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2">
        <f t="shared" si="277"/>
        <v>42125.078275462962</v>
      </c>
      <c r="T2556" s="12">
        <f t="shared" si="278"/>
        <v>42156.165972222225</v>
      </c>
      <c r="U2556" s="14">
        <f t="shared" si="279"/>
        <v>31.087696759263054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1.0734999999999999</v>
      </c>
      <c r="P2557" s="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2">
        <f t="shared" si="277"/>
        <v>41026.655011574076</v>
      </c>
      <c r="T2557" s="12">
        <f t="shared" si="278"/>
        <v>41057.655011574076</v>
      </c>
      <c r="U2557" s="14">
        <f t="shared" si="279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1.0550335570469798</v>
      </c>
      <c r="P2558" s="7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2">
        <f t="shared" si="277"/>
        <v>41222.991400462961</v>
      </c>
      <c r="T2558" s="12">
        <f t="shared" si="278"/>
        <v>41267.991400462961</v>
      </c>
      <c r="U2558" s="14">
        <f t="shared" si="279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1.1844444444444444</v>
      </c>
      <c r="P2559" s="7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2">
        <f t="shared" si="277"/>
        <v>41744.745208333334</v>
      </c>
      <c r="T2559" s="12">
        <f t="shared" si="278"/>
        <v>41774.745208333334</v>
      </c>
      <c r="U2559" s="14">
        <f t="shared" si="279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1.0888</v>
      </c>
      <c r="P2560" s="7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2">
        <f t="shared" si="277"/>
        <v>42093.860023148154</v>
      </c>
      <c r="T2560" s="12">
        <f t="shared" si="278"/>
        <v>42125.582638888889</v>
      </c>
      <c r="U2560" s="14">
        <f t="shared" si="279"/>
        <v>31.722615740734909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1.1125</v>
      </c>
      <c r="P2561" s="7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2">
        <f t="shared" si="277"/>
        <v>40829.873657407406</v>
      </c>
      <c r="T2561" s="12">
        <f t="shared" si="278"/>
        <v>40862.817361111112</v>
      </c>
      <c r="U2561" s="14">
        <f t="shared" si="279"/>
        <v>32.943703703705978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1.0009999999999999</v>
      </c>
      <c r="P2562" s="7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2">
        <f t="shared" si="277"/>
        <v>42039.951087962967</v>
      </c>
      <c r="T2562" s="12">
        <f t="shared" si="278"/>
        <v>42069.951087962967</v>
      </c>
      <c r="U2562" s="14">
        <f t="shared" si="279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E2563/D2563</f>
        <v>0</v>
      </c>
      <c r="P2563" s="7" t="e">
        <f t="shared" ref="P2563:P2626" si="281">E2563/L2563</f>
        <v>#DIV/0!</v>
      </c>
      <c r="Q2563" t="str">
        <f t="shared" ref="Q2563:Q2626" si="282">LEFT(N2563,(FIND("/",N2563,1)-1))</f>
        <v>food</v>
      </c>
      <c r="R2563" t="str">
        <f t="shared" ref="R2563:R2626" si="283">RIGHT(N2563,LEN(N2563)-FIND("/",N2563))</f>
        <v>food trucks</v>
      </c>
      <c r="S2563" s="12">
        <f t="shared" ref="S2563:S2626" si="284">(((J2563/60)/60)/24)+DATE(1970,1,1)</f>
        <v>42260.528807870374</v>
      </c>
      <c r="T2563" s="12">
        <f t="shared" ref="T2563:T2626" si="285">(((I2563/60)/60)/24)+DATE(1970,1,1)</f>
        <v>42290.528807870374</v>
      </c>
      <c r="U2563" s="14">
        <f t="shared" ref="U2563:U2626" si="286">T2563-S2563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7.4999999999999997E-3</v>
      </c>
      <c r="P2564" s="7">
        <f t="shared" si="281"/>
        <v>25</v>
      </c>
      <c r="Q2564" t="str">
        <f t="shared" si="282"/>
        <v>food</v>
      </c>
      <c r="R2564" t="str">
        <f t="shared" si="283"/>
        <v>food trucks</v>
      </c>
      <c r="S2564" s="12">
        <f t="shared" si="284"/>
        <v>42594.524756944447</v>
      </c>
      <c r="T2564" s="12">
        <f t="shared" si="285"/>
        <v>42654.524756944447</v>
      </c>
      <c r="U2564" s="14">
        <f t="shared" si="286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7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2">
        <f t="shared" si="284"/>
        <v>42155.139479166668</v>
      </c>
      <c r="T2565" s="12">
        <f t="shared" si="285"/>
        <v>42215.139479166668</v>
      </c>
      <c r="U2565" s="14">
        <f t="shared" si="286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7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2">
        <f t="shared" si="284"/>
        <v>41822.040497685186</v>
      </c>
      <c r="T2566" s="12">
        <f t="shared" si="285"/>
        <v>41852.040497685186</v>
      </c>
      <c r="U2566" s="14">
        <f t="shared" si="286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0.01</v>
      </c>
      <c r="P2567" s="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2">
        <f t="shared" si="284"/>
        <v>42440.650335648148</v>
      </c>
      <c r="T2567" s="12">
        <f t="shared" si="285"/>
        <v>42499.868055555555</v>
      </c>
      <c r="U2567" s="14">
        <f t="shared" si="286"/>
        <v>59.217719907406718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7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2">
        <f t="shared" si="284"/>
        <v>41842.980879629627</v>
      </c>
      <c r="T2568" s="12">
        <f t="shared" si="285"/>
        <v>41872.980879629627</v>
      </c>
      <c r="U2568" s="14">
        <f t="shared" si="286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2.6666666666666666E-3</v>
      </c>
      <c r="P2569" s="7">
        <f t="shared" si="281"/>
        <v>60</v>
      </c>
      <c r="Q2569" t="str">
        <f t="shared" si="282"/>
        <v>food</v>
      </c>
      <c r="R2569" t="str">
        <f t="shared" si="283"/>
        <v>food trucks</v>
      </c>
      <c r="S2569" s="12">
        <f t="shared" si="284"/>
        <v>42087.878912037035</v>
      </c>
      <c r="T2569" s="12">
        <f t="shared" si="285"/>
        <v>42117.878912037035</v>
      </c>
      <c r="U2569" s="14">
        <f t="shared" si="286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5.0000000000000001E-3</v>
      </c>
      <c r="P2570" s="7">
        <f t="shared" si="281"/>
        <v>50</v>
      </c>
      <c r="Q2570" t="str">
        <f t="shared" si="282"/>
        <v>food</v>
      </c>
      <c r="R2570" t="str">
        <f t="shared" si="283"/>
        <v>food trucks</v>
      </c>
      <c r="S2570" s="12">
        <f t="shared" si="284"/>
        <v>42584.666597222225</v>
      </c>
      <c r="T2570" s="12">
        <f t="shared" si="285"/>
        <v>42614.666597222225</v>
      </c>
      <c r="U2570" s="14">
        <f t="shared" si="286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2.2307692307692306E-2</v>
      </c>
      <c r="P2571" s="7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2">
        <f t="shared" si="284"/>
        <v>42234.105462962965</v>
      </c>
      <c r="T2571" s="12">
        <f t="shared" si="285"/>
        <v>42264.105462962965</v>
      </c>
      <c r="U2571" s="14">
        <f t="shared" si="286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8.4285714285714294E-3</v>
      </c>
      <c r="P2572" s="7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2">
        <f t="shared" si="284"/>
        <v>42744.903182870374</v>
      </c>
      <c r="T2572" s="12">
        <f t="shared" si="285"/>
        <v>42774.903182870374</v>
      </c>
      <c r="U2572" s="14">
        <f t="shared" si="286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2.5000000000000001E-3</v>
      </c>
      <c r="P2573" s="7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2">
        <f t="shared" si="284"/>
        <v>42449.341678240744</v>
      </c>
      <c r="T2573" s="12">
        <f t="shared" si="285"/>
        <v>42509.341678240744</v>
      </c>
      <c r="U2573" s="14">
        <f t="shared" si="286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7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2">
        <f t="shared" si="284"/>
        <v>42077.119409722218</v>
      </c>
      <c r="T2574" s="12">
        <f t="shared" si="285"/>
        <v>42107.119409722218</v>
      </c>
      <c r="U2574" s="14">
        <f t="shared" si="286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7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2">
        <f t="shared" si="284"/>
        <v>41829.592002314814</v>
      </c>
      <c r="T2575" s="12">
        <f t="shared" si="285"/>
        <v>41874.592002314814</v>
      </c>
      <c r="U2575" s="14">
        <f t="shared" si="286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7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2">
        <f t="shared" si="284"/>
        <v>42487.825752314813</v>
      </c>
      <c r="T2576" s="12">
        <f t="shared" si="285"/>
        <v>42508.825752314813</v>
      </c>
      <c r="U2576" s="14">
        <f t="shared" si="286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2">
        <f t="shared" si="284"/>
        <v>41986.108726851846</v>
      </c>
      <c r="T2577" s="12">
        <f t="shared" si="285"/>
        <v>42016.108726851846</v>
      </c>
      <c r="U2577" s="14">
        <f t="shared" si="286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7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2">
        <f t="shared" si="284"/>
        <v>42060.00980324074</v>
      </c>
      <c r="T2578" s="12">
        <f t="shared" si="285"/>
        <v>42104.968136574069</v>
      </c>
      <c r="U2578" s="14">
        <f t="shared" si="286"/>
        <v>44.958333333328483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7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2">
        <f t="shared" si="284"/>
        <v>41830.820567129631</v>
      </c>
      <c r="T2579" s="12">
        <f t="shared" si="285"/>
        <v>41855.820567129631</v>
      </c>
      <c r="U2579" s="14">
        <f t="shared" si="286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7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2">
        <f t="shared" si="284"/>
        <v>42238.022905092599</v>
      </c>
      <c r="T2580" s="12">
        <f t="shared" si="285"/>
        <v>42286.708333333328</v>
      </c>
      <c r="U2580" s="14">
        <f t="shared" si="286"/>
        <v>48.685428240729379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1.3849999999999999E-3</v>
      </c>
      <c r="P2581" s="7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2">
        <f t="shared" si="284"/>
        <v>41837.829895833333</v>
      </c>
      <c r="T2581" s="12">
        <f t="shared" si="285"/>
        <v>41897.829895833333</v>
      </c>
      <c r="U2581" s="14">
        <f t="shared" si="286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6.0000000000000001E-3</v>
      </c>
      <c r="P2582" s="7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2">
        <f t="shared" si="284"/>
        <v>42110.326423611114</v>
      </c>
      <c r="T2582" s="12">
        <f t="shared" si="285"/>
        <v>42140.125</v>
      </c>
      <c r="U2582" s="14">
        <f t="shared" si="286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0.106</v>
      </c>
      <c r="P2583" s="7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2">
        <f t="shared" si="284"/>
        <v>42294.628449074073</v>
      </c>
      <c r="T2583" s="12">
        <f t="shared" si="285"/>
        <v>42324.670115740737</v>
      </c>
      <c r="U2583" s="14">
        <f t="shared" si="286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1.1111111111111112E-5</v>
      </c>
      <c r="P2584" s="7">
        <f t="shared" si="281"/>
        <v>1</v>
      </c>
      <c r="Q2584" t="str">
        <f t="shared" si="282"/>
        <v>food</v>
      </c>
      <c r="R2584" t="str">
        <f t="shared" si="283"/>
        <v>food trucks</v>
      </c>
      <c r="S2584" s="12">
        <f t="shared" si="284"/>
        <v>42642.988819444443</v>
      </c>
      <c r="T2584" s="12">
        <f t="shared" si="285"/>
        <v>42672.988819444443</v>
      </c>
      <c r="U2584" s="14">
        <f t="shared" si="286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5.0000000000000001E-3</v>
      </c>
      <c r="P2585" s="7">
        <f t="shared" si="281"/>
        <v>1</v>
      </c>
      <c r="Q2585" t="str">
        <f t="shared" si="282"/>
        <v>food</v>
      </c>
      <c r="R2585" t="str">
        <f t="shared" si="283"/>
        <v>food trucks</v>
      </c>
      <c r="S2585" s="12">
        <f t="shared" si="284"/>
        <v>42019.76944444445</v>
      </c>
      <c r="T2585" s="12">
        <f t="shared" si="285"/>
        <v>42079.727777777778</v>
      </c>
      <c r="U2585" s="14">
        <f t="shared" si="286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7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2">
        <f t="shared" si="284"/>
        <v>42140.173252314817</v>
      </c>
      <c r="T2586" s="12">
        <f t="shared" si="285"/>
        <v>42170.173252314817</v>
      </c>
      <c r="U2586" s="14">
        <f t="shared" si="286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1.6666666666666668E-3</v>
      </c>
      <c r="P2587" s="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2">
        <f t="shared" si="284"/>
        <v>41795.963333333333</v>
      </c>
      <c r="T2587" s="12">
        <f t="shared" si="285"/>
        <v>41825.963333333333</v>
      </c>
      <c r="U2587" s="14">
        <f t="shared" si="286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1.6666666666666668E-3</v>
      </c>
      <c r="P2588" s="7">
        <f t="shared" si="281"/>
        <v>5</v>
      </c>
      <c r="Q2588" t="str">
        <f t="shared" si="282"/>
        <v>food</v>
      </c>
      <c r="R2588" t="str">
        <f t="shared" si="283"/>
        <v>food trucks</v>
      </c>
      <c r="S2588" s="12">
        <f t="shared" si="284"/>
        <v>42333.330277777779</v>
      </c>
      <c r="T2588" s="12">
        <f t="shared" si="285"/>
        <v>42363.330277777779</v>
      </c>
      <c r="U2588" s="14">
        <f t="shared" si="286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2.4340000000000001E-2</v>
      </c>
      <c r="P2589" s="7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2">
        <f t="shared" si="284"/>
        <v>42338.675381944442</v>
      </c>
      <c r="T2589" s="12">
        <f t="shared" si="285"/>
        <v>42368.675381944442</v>
      </c>
      <c r="U2589" s="14">
        <f t="shared" si="286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3.8833333333333331E-2</v>
      </c>
      <c r="P2590" s="7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2">
        <f t="shared" si="284"/>
        <v>42042.676226851851</v>
      </c>
      <c r="T2590" s="12">
        <f t="shared" si="285"/>
        <v>42094.551388888889</v>
      </c>
      <c r="U2590" s="14">
        <f t="shared" si="286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1E-4</v>
      </c>
      <c r="P2591" s="7">
        <f t="shared" si="281"/>
        <v>5</v>
      </c>
      <c r="Q2591" t="str">
        <f t="shared" si="282"/>
        <v>food</v>
      </c>
      <c r="R2591" t="str">
        <f t="shared" si="283"/>
        <v>food trucks</v>
      </c>
      <c r="S2591" s="12">
        <f t="shared" si="284"/>
        <v>42422.536192129628</v>
      </c>
      <c r="T2591" s="12">
        <f t="shared" si="285"/>
        <v>42452.494525462964</v>
      </c>
      <c r="U2591" s="14">
        <f t="shared" si="286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7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2">
        <f t="shared" si="284"/>
        <v>42388.589085648149</v>
      </c>
      <c r="T2592" s="12">
        <f t="shared" si="285"/>
        <v>42395.589085648149</v>
      </c>
      <c r="U2592" s="14">
        <f t="shared" si="286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1.7333333333333333E-2</v>
      </c>
      <c r="P2593" s="7">
        <f t="shared" si="281"/>
        <v>13</v>
      </c>
      <c r="Q2593" t="str">
        <f t="shared" si="282"/>
        <v>food</v>
      </c>
      <c r="R2593" t="str">
        <f t="shared" si="283"/>
        <v>food trucks</v>
      </c>
      <c r="S2593" s="12">
        <f t="shared" si="284"/>
        <v>42382.906527777777</v>
      </c>
      <c r="T2593" s="12">
        <f t="shared" si="285"/>
        <v>42442.864861111113</v>
      </c>
      <c r="U2593" s="14">
        <f t="shared" si="286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1.6666666666666668E-3</v>
      </c>
      <c r="P2594" s="7">
        <f t="shared" si="281"/>
        <v>50</v>
      </c>
      <c r="Q2594" t="str">
        <f t="shared" si="282"/>
        <v>food</v>
      </c>
      <c r="R2594" t="str">
        <f t="shared" si="283"/>
        <v>food trucks</v>
      </c>
      <c r="S2594" s="12">
        <f t="shared" si="284"/>
        <v>41887.801168981481</v>
      </c>
      <c r="T2594" s="12">
        <f t="shared" si="285"/>
        <v>41917.801168981481</v>
      </c>
      <c r="U2594" s="14">
        <f t="shared" si="286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7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2">
        <f t="shared" si="284"/>
        <v>42089.84520833334</v>
      </c>
      <c r="T2595" s="12">
        <f t="shared" si="285"/>
        <v>42119.84520833334</v>
      </c>
      <c r="U2595" s="14">
        <f t="shared" si="286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1.2500000000000001E-5</v>
      </c>
      <c r="P2596" s="7">
        <f t="shared" si="281"/>
        <v>1</v>
      </c>
      <c r="Q2596" t="str">
        <f t="shared" si="282"/>
        <v>food</v>
      </c>
      <c r="R2596" t="str">
        <f t="shared" si="283"/>
        <v>food trucks</v>
      </c>
      <c r="S2596" s="12">
        <f t="shared" si="284"/>
        <v>41828.967916666668</v>
      </c>
      <c r="T2596" s="12">
        <f t="shared" si="285"/>
        <v>41858.967916666668</v>
      </c>
      <c r="U2596" s="14">
        <f t="shared" si="286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0.12166666666666667</v>
      </c>
      <c r="P2597" s="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2">
        <f t="shared" si="284"/>
        <v>42760.244212962964</v>
      </c>
      <c r="T2597" s="12">
        <f t="shared" si="285"/>
        <v>42790.244212962964</v>
      </c>
      <c r="U2597" s="14">
        <f t="shared" si="286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0.23588571428571428</v>
      </c>
      <c r="P2598" s="7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2">
        <f t="shared" si="284"/>
        <v>41828.664456018516</v>
      </c>
      <c r="T2598" s="12">
        <f t="shared" si="285"/>
        <v>41858.664456018516</v>
      </c>
      <c r="U2598" s="14">
        <f t="shared" si="286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5.6666666666666664E-2</v>
      </c>
      <c r="P2599" s="7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2">
        <f t="shared" si="284"/>
        <v>42510.341631944444</v>
      </c>
      <c r="T2599" s="12">
        <f t="shared" si="285"/>
        <v>42540.341631944444</v>
      </c>
      <c r="U2599" s="14">
        <f t="shared" si="286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0.39</v>
      </c>
      <c r="P2600" s="7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2">
        <f t="shared" si="284"/>
        <v>42240.840289351851</v>
      </c>
      <c r="T2600" s="12">
        <f t="shared" si="285"/>
        <v>42270.840289351851</v>
      </c>
      <c r="U2600" s="14">
        <f t="shared" si="286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9.9546510341776348E-3</v>
      </c>
      <c r="P2601" s="7">
        <f t="shared" si="281"/>
        <v>18</v>
      </c>
      <c r="Q2601" t="str">
        <f t="shared" si="282"/>
        <v>food</v>
      </c>
      <c r="R2601" t="str">
        <f t="shared" si="283"/>
        <v>food trucks</v>
      </c>
      <c r="S2601" s="12">
        <f t="shared" si="284"/>
        <v>41809.754016203704</v>
      </c>
      <c r="T2601" s="12">
        <f t="shared" si="285"/>
        <v>41854.754016203704</v>
      </c>
      <c r="U2601" s="14">
        <f t="shared" si="286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6.9320000000000007E-2</v>
      </c>
      <c r="P2602" s="7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2">
        <f t="shared" si="284"/>
        <v>42394.900462962964</v>
      </c>
      <c r="T2602" s="12">
        <f t="shared" si="285"/>
        <v>42454.858796296292</v>
      </c>
      <c r="U2602" s="14">
        <f t="shared" si="286"/>
        <v>59.958333333328483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6.6139999999999999</v>
      </c>
      <c r="P2603" s="7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2">
        <f t="shared" si="284"/>
        <v>41150.902187499996</v>
      </c>
      <c r="T2603" s="12">
        <f t="shared" si="285"/>
        <v>41165.165972222225</v>
      </c>
      <c r="U2603" s="14">
        <f t="shared" si="286"/>
        <v>14.263784722228593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3.2609166666666667</v>
      </c>
      <c r="P2604" s="7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2">
        <f t="shared" si="284"/>
        <v>41915.747314814813</v>
      </c>
      <c r="T2604" s="12">
        <f t="shared" si="285"/>
        <v>41955.888888888891</v>
      </c>
      <c r="U2604" s="14">
        <f t="shared" si="286"/>
        <v>40.141574074077653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1.0148571428571429</v>
      </c>
      <c r="P2605" s="7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2">
        <f t="shared" si="284"/>
        <v>41617.912662037037</v>
      </c>
      <c r="T2605" s="12">
        <f t="shared" si="285"/>
        <v>41631.912662037037</v>
      </c>
      <c r="U2605" s="14">
        <f t="shared" si="286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1.0421799999999999</v>
      </c>
      <c r="P2606" s="7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2">
        <f t="shared" si="284"/>
        <v>40998.051192129627</v>
      </c>
      <c r="T2606" s="12">
        <f t="shared" si="285"/>
        <v>41028.051192129627</v>
      </c>
      <c r="U2606" s="14">
        <f t="shared" si="286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1.0742157000000001</v>
      </c>
      <c r="P2607" s="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2">
        <f t="shared" si="284"/>
        <v>42508.541550925926</v>
      </c>
      <c r="T2607" s="12">
        <f t="shared" si="285"/>
        <v>42538.541550925926</v>
      </c>
      <c r="U2607" s="14">
        <f t="shared" si="286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1.1005454545454545</v>
      </c>
      <c r="P2608" s="7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2">
        <f t="shared" si="284"/>
        <v>41726.712754629632</v>
      </c>
      <c r="T2608" s="12">
        <f t="shared" si="285"/>
        <v>41758.712754629632</v>
      </c>
      <c r="U2608" s="14">
        <f t="shared" si="286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4.077</v>
      </c>
      <c r="P2609" s="7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2">
        <f t="shared" si="284"/>
        <v>42184.874675925923</v>
      </c>
      <c r="T2609" s="12">
        <f t="shared" si="285"/>
        <v>42228.083333333328</v>
      </c>
      <c r="U2609" s="14">
        <f t="shared" si="286"/>
        <v>43.208657407405553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2.2392500000000002</v>
      </c>
      <c r="P2610" s="7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2">
        <f t="shared" si="284"/>
        <v>42767.801712962959</v>
      </c>
      <c r="T2610" s="12">
        <f t="shared" si="285"/>
        <v>42809</v>
      </c>
      <c r="U2610" s="14">
        <f t="shared" si="286"/>
        <v>41.198287037041155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3.038011142857143</v>
      </c>
      <c r="P2611" s="7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2">
        <f t="shared" si="284"/>
        <v>41075.237858796296</v>
      </c>
      <c r="T2611" s="12">
        <f t="shared" si="285"/>
        <v>41105.237858796296</v>
      </c>
      <c r="U2611" s="14">
        <f t="shared" si="286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1.4132510432681749</v>
      </c>
      <c r="P2612" s="7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2">
        <f t="shared" si="284"/>
        <v>42564.881076388891</v>
      </c>
      <c r="T2612" s="12">
        <f t="shared" si="285"/>
        <v>42604.290972222225</v>
      </c>
      <c r="U2612" s="14">
        <f t="shared" si="286"/>
        <v>39.409895833334303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27.906363636363636</v>
      </c>
      <c r="P2613" s="7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2">
        <f t="shared" si="284"/>
        <v>42704.335810185185</v>
      </c>
      <c r="T2613" s="12">
        <f t="shared" si="285"/>
        <v>42737.957638888889</v>
      </c>
      <c r="U2613" s="14">
        <f t="shared" si="286"/>
        <v>33.621828703704523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1.7176130000000001</v>
      </c>
      <c r="P2614" s="7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2">
        <f t="shared" si="284"/>
        <v>41982.143171296295</v>
      </c>
      <c r="T2614" s="12">
        <f t="shared" si="285"/>
        <v>42013.143171296295</v>
      </c>
      <c r="U2614" s="14">
        <f t="shared" si="286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1.0101333333333333</v>
      </c>
      <c r="P2615" s="7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2">
        <f t="shared" si="284"/>
        <v>41143.81821759259</v>
      </c>
      <c r="T2615" s="12">
        <f t="shared" si="285"/>
        <v>41173.81821759259</v>
      </c>
      <c r="U2615" s="14">
        <f t="shared" si="286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1.02</v>
      </c>
      <c r="P2616" s="7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2">
        <f t="shared" si="284"/>
        <v>41730.708472222221</v>
      </c>
      <c r="T2616" s="12">
        <f t="shared" si="285"/>
        <v>41759.208333333336</v>
      </c>
      <c r="U2616" s="14">
        <f t="shared" si="286"/>
        <v>28.499861111115024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1.6976511744127936</v>
      </c>
      <c r="P2617" s="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2">
        <f t="shared" si="284"/>
        <v>42453.49726851852</v>
      </c>
      <c r="T2617" s="12">
        <f t="shared" si="285"/>
        <v>42490.5</v>
      </c>
      <c r="U2617" s="14">
        <f t="shared" si="286"/>
        <v>37.002731481479714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1.14534</v>
      </c>
      <c r="P2618" s="7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2">
        <f t="shared" si="284"/>
        <v>42211.99454861111</v>
      </c>
      <c r="T2618" s="12">
        <f t="shared" si="285"/>
        <v>42241.99454861111</v>
      </c>
      <c r="U2618" s="14">
        <f t="shared" si="286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8.7759999999999998</v>
      </c>
      <c r="P2619" s="7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2">
        <f t="shared" si="284"/>
        <v>41902.874432870369</v>
      </c>
      <c r="T2619" s="12">
        <f t="shared" si="285"/>
        <v>41932.874432870369</v>
      </c>
      <c r="U2619" s="14">
        <f t="shared" si="286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1.0538666666666667</v>
      </c>
      <c r="P2620" s="7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2">
        <f t="shared" si="284"/>
        <v>42279.792372685188</v>
      </c>
      <c r="T2620" s="12">
        <f t="shared" si="285"/>
        <v>42339.834039351852</v>
      </c>
      <c r="U2620" s="14">
        <f t="shared" si="286"/>
        <v>60.041666666664241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1.8839999999999999</v>
      </c>
      <c r="P2621" s="7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2">
        <f t="shared" si="284"/>
        <v>42273.884305555555</v>
      </c>
      <c r="T2621" s="12">
        <f t="shared" si="285"/>
        <v>42300.458333333328</v>
      </c>
      <c r="U2621" s="14">
        <f t="shared" si="286"/>
        <v>26.574027777773154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1.436523076923077</v>
      </c>
      <c r="P2622" s="7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2">
        <f t="shared" si="284"/>
        <v>42251.16715277778</v>
      </c>
      <c r="T2622" s="12">
        <f t="shared" si="285"/>
        <v>42288.041666666672</v>
      </c>
      <c r="U2622" s="14">
        <f t="shared" si="286"/>
        <v>36.87451388889167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1.4588000000000001</v>
      </c>
      <c r="P2623" s="7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2">
        <f t="shared" si="284"/>
        <v>42115.74754629629</v>
      </c>
      <c r="T2623" s="12">
        <f t="shared" si="285"/>
        <v>42145.74754629629</v>
      </c>
      <c r="U2623" s="14">
        <f t="shared" si="286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1.3118399999999999</v>
      </c>
      <c r="P2624" s="7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2">
        <f t="shared" si="284"/>
        <v>42689.74324074074</v>
      </c>
      <c r="T2624" s="12">
        <f t="shared" si="285"/>
        <v>42734.74324074074</v>
      </c>
      <c r="U2624" s="14">
        <f t="shared" si="286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1.1399999999999999</v>
      </c>
      <c r="P2625" s="7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2">
        <f t="shared" si="284"/>
        <v>42692.256550925929</v>
      </c>
      <c r="T2625" s="12">
        <f t="shared" si="285"/>
        <v>42706.256550925929</v>
      </c>
      <c r="U2625" s="14">
        <f t="shared" si="286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13.794206249999998</v>
      </c>
      <c r="P2626" s="7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2">
        <f t="shared" si="284"/>
        <v>41144.42155092593</v>
      </c>
      <c r="T2626" s="12">
        <f t="shared" si="285"/>
        <v>41165.42155092593</v>
      </c>
      <c r="U2626" s="14">
        <f t="shared" si="286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E2627/D2627</f>
        <v>9.56</v>
      </c>
      <c r="P2627" s="7">
        <f t="shared" ref="P2627:P2690" si="288">E2627/L2627</f>
        <v>27.576923076923077</v>
      </c>
      <c r="Q2627" t="str">
        <f t="shared" ref="Q2627:Q2690" si="289">LEFT(N2627,(FIND("/",N2627,1)-1))</f>
        <v>technology</v>
      </c>
      <c r="R2627" t="str">
        <f t="shared" ref="R2627:R2690" si="290">RIGHT(N2627,LEN(N2627)-FIND("/",N2627))</f>
        <v>space exploration</v>
      </c>
      <c r="S2627" s="12">
        <f t="shared" ref="S2627:S2690" si="291">(((J2627/60)/60)/24)+DATE(1970,1,1)</f>
        <v>42658.810277777782</v>
      </c>
      <c r="T2627" s="12">
        <f t="shared" ref="T2627:T2690" si="292">(((I2627/60)/60)/24)+DATE(1970,1,1)</f>
        <v>42683.851944444439</v>
      </c>
      <c r="U2627" s="14">
        <f t="shared" ref="U2627:U2690" si="293">T2627-S2627</f>
        <v>25.041666666656965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1.1200000000000001</v>
      </c>
      <c r="P2628" s="7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2">
        <f t="shared" si="291"/>
        <v>42128.628113425926</v>
      </c>
      <c r="T2628" s="12">
        <f t="shared" si="292"/>
        <v>42158.628113425926</v>
      </c>
      <c r="U2628" s="14">
        <f t="shared" si="293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6.4666666666666668</v>
      </c>
      <c r="P2629" s="7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2">
        <f t="shared" si="291"/>
        <v>42304.829409722224</v>
      </c>
      <c r="T2629" s="12">
        <f t="shared" si="292"/>
        <v>42334.871076388896</v>
      </c>
      <c r="U2629" s="14">
        <f t="shared" si="293"/>
        <v>30.041666666671517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1.1036948748510131</v>
      </c>
      <c r="P2630" s="7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2">
        <f t="shared" si="291"/>
        <v>41953.966053240743</v>
      </c>
      <c r="T2630" s="12">
        <f t="shared" si="292"/>
        <v>41973.966053240743</v>
      </c>
      <c r="U2630" s="14">
        <f t="shared" si="293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1.2774000000000001</v>
      </c>
      <c r="P2631" s="7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2">
        <f t="shared" si="291"/>
        <v>42108.538449074069</v>
      </c>
      <c r="T2631" s="12">
        <f t="shared" si="292"/>
        <v>42138.538449074069</v>
      </c>
      <c r="U2631" s="14">
        <f t="shared" si="293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1.579</v>
      </c>
      <c r="P2632" s="7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2">
        <f t="shared" si="291"/>
        <v>42524.105462962965</v>
      </c>
      <c r="T2632" s="12">
        <f t="shared" si="292"/>
        <v>42551.416666666672</v>
      </c>
      <c r="U2632" s="14">
        <f t="shared" si="293"/>
        <v>27.311203703706269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1.1466525000000001</v>
      </c>
      <c r="P2633" s="7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2">
        <f t="shared" si="291"/>
        <v>42218.169293981482</v>
      </c>
      <c r="T2633" s="12">
        <f t="shared" si="292"/>
        <v>42246.169293981482</v>
      </c>
      <c r="U2633" s="14">
        <f t="shared" si="293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1.3700934579439252</v>
      </c>
      <c r="P2634" s="7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2">
        <f t="shared" si="291"/>
        <v>42494.061793981484</v>
      </c>
      <c r="T2634" s="12">
        <f t="shared" si="292"/>
        <v>42519.061793981484</v>
      </c>
      <c r="U2634" s="14">
        <f t="shared" si="293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3.5461999999999998</v>
      </c>
      <c r="P2635" s="7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2">
        <f t="shared" si="291"/>
        <v>41667.823287037041</v>
      </c>
      <c r="T2635" s="12">
        <f t="shared" si="292"/>
        <v>41697.958333333336</v>
      </c>
      <c r="U2635" s="14">
        <f t="shared" si="293"/>
        <v>30.135046296294604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1.0602150537634409</v>
      </c>
      <c r="P2636" s="7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2">
        <f t="shared" si="291"/>
        <v>42612.656493055561</v>
      </c>
      <c r="T2636" s="12">
        <f t="shared" si="292"/>
        <v>42642.656493055561</v>
      </c>
      <c r="U2636" s="14">
        <f t="shared" si="293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</v>
      </c>
      <c r="P2637" s="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2">
        <f t="shared" si="291"/>
        <v>42037.950937500005</v>
      </c>
      <c r="T2637" s="12">
        <f t="shared" si="292"/>
        <v>42072.909270833334</v>
      </c>
      <c r="U2637" s="14">
        <f t="shared" si="293"/>
        <v>34.958333333328483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1.873</v>
      </c>
      <c r="P2638" s="7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2">
        <f t="shared" si="291"/>
        <v>42636.614745370374</v>
      </c>
      <c r="T2638" s="12">
        <f t="shared" si="292"/>
        <v>42659.041666666672</v>
      </c>
      <c r="U2638" s="14">
        <f t="shared" si="293"/>
        <v>22.426921296297223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1.6619999999999999</v>
      </c>
      <c r="P2639" s="7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2">
        <f t="shared" si="291"/>
        <v>42639.549479166672</v>
      </c>
      <c r="T2639" s="12">
        <f t="shared" si="292"/>
        <v>42655.549479166672</v>
      </c>
      <c r="U2639" s="14">
        <f t="shared" si="293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1.0172910662824208</v>
      </c>
      <c r="P2640" s="7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2">
        <f t="shared" si="291"/>
        <v>41989.913136574076</v>
      </c>
      <c r="T2640" s="12">
        <f t="shared" si="292"/>
        <v>42019.913136574076</v>
      </c>
      <c r="U2640" s="14">
        <f t="shared" si="293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1.64</v>
      </c>
      <c r="P2641" s="7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2">
        <f t="shared" si="291"/>
        <v>42024.86513888889</v>
      </c>
      <c r="T2641" s="12">
        <f t="shared" si="292"/>
        <v>42054.86513888889</v>
      </c>
      <c r="U2641" s="14">
        <f t="shared" si="293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1.0566666666666666</v>
      </c>
      <c r="P2642" s="7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2">
        <f t="shared" si="291"/>
        <v>42103.160578703704</v>
      </c>
      <c r="T2642" s="12">
        <f t="shared" si="292"/>
        <v>42163.160578703704</v>
      </c>
      <c r="U2642" s="14">
        <f t="shared" si="293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0.01</v>
      </c>
      <c r="P2643" s="7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2">
        <f t="shared" si="291"/>
        <v>41880.827118055553</v>
      </c>
      <c r="T2643" s="12">
        <f t="shared" si="292"/>
        <v>41897.839583333334</v>
      </c>
      <c r="U2643" s="14">
        <f t="shared" si="293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7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2">
        <f t="shared" si="291"/>
        <v>42536.246620370366</v>
      </c>
      <c r="T2644" s="12">
        <f t="shared" si="292"/>
        <v>42566.289583333331</v>
      </c>
      <c r="U2644" s="14">
        <f t="shared" si="293"/>
        <v>30.042962962965248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0.33559730999999998</v>
      </c>
      <c r="P2645" s="7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2">
        <f t="shared" si="291"/>
        <v>42689.582349537035</v>
      </c>
      <c r="T2645" s="12">
        <f t="shared" si="292"/>
        <v>42725.332638888889</v>
      </c>
      <c r="U2645" s="14">
        <f t="shared" si="293"/>
        <v>35.750289351854008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2.053E-2</v>
      </c>
      <c r="P2646" s="7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2">
        <f t="shared" si="291"/>
        <v>42774.792071759264</v>
      </c>
      <c r="T2646" s="12">
        <f t="shared" si="292"/>
        <v>42804.792071759264</v>
      </c>
      <c r="U2646" s="14">
        <f t="shared" si="293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0.105</v>
      </c>
      <c r="P2647" s="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2">
        <f t="shared" si="291"/>
        <v>41921.842627314814</v>
      </c>
      <c r="T2647" s="12">
        <f t="shared" si="292"/>
        <v>41951.884293981479</v>
      </c>
      <c r="U2647" s="14">
        <f t="shared" si="293"/>
        <v>30.041666666664241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8.4172839999999999E-2</v>
      </c>
      <c r="P2648" s="7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2">
        <f t="shared" si="291"/>
        <v>42226.313298611116</v>
      </c>
      <c r="T2648" s="12">
        <f t="shared" si="292"/>
        <v>42256.313298611116</v>
      </c>
      <c r="U2648" s="14">
        <f t="shared" si="293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1.44E-2</v>
      </c>
      <c r="P2649" s="7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2">
        <f t="shared" si="291"/>
        <v>42200.261793981481</v>
      </c>
      <c r="T2649" s="12">
        <f t="shared" si="292"/>
        <v>42230.261793981481</v>
      </c>
      <c r="U2649" s="14">
        <f t="shared" si="293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8.8333333333333337E-3</v>
      </c>
      <c r="P2650" s="7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2">
        <f t="shared" si="291"/>
        <v>42408.714814814812</v>
      </c>
      <c r="T2650" s="12">
        <f t="shared" si="292"/>
        <v>42438.714814814812</v>
      </c>
      <c r="U2650" s="14">
        <f t="shared" si="293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9.9200000000000004E-4</v>
      </c>
      <c r="P2651" s="7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2">
        <f t="shared" si="291"/>
        <v>42341.99700231482</v>
      </c>
      <c r="T2651" s="12">
        <f t="shared" si="292"/>
        <v>42401.99700231482</v>
      </c>
      <c r="U2651" s="14">
        <f t="shared" si="293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5.966666666666667E-3</v>
      </c>
      <c r="P2652" s="7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2">
        <f t="shared" si="291"/>
        <v>42695.624340277776</v>
      </c>
      <c r="T2652" s="12">
        <f t="shared" si="292"/>
        <v>42725.624340277776</v>
      </c>
      <c r="U2652" s="14">
        <f t="shared" si="293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1.8689285714285714E-2</v>
      </c>
      <c r="P2653" s="7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2">
        <f t="shared" si="291"/>
        <v>42327.805659722217</v>
      </c>
      <c r="T2653" s="12">
        <f t="shared" si="292"/>
        <v>42355.805659722217</v>
      </c>
      <c r="U2653" s="14">
        <f t="shared" si="293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8.8500000000000002E-3</v>
      </c>
      <c r="P2654" s="7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2">
        <f t="shared" si="291"/>
        <v>41953.158854166672</v>
      </c>
      <c r="T2654" s="12">
        <f t="shared" si="292"/>
        <v>41983.158854166672</v>
      </c>
      <c r="U2654" s="14">
        <f t="shared" si="293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0.1152156862745098</v>
      </c>
      <c r="P2655" s="7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2">
        <f t="shared" si="291"/>
        <v>41771.651932870373</v>
      </c>
      <c r="T2655" s="12">
        <f t="shared" si="292"/>
        <v>41803.166666666664</v>
      </c>
      <c r="U2655" s="14">
        <f t="shared" si="293"/>
        <v>31.514733796291694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5.1000000000000004E-4</v>
      </c>
      <c r="P2656" s="7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2">
        <f t="shared" si="291"/>
        <v>42055.600995370376</v>
      </c>
      <c r="T2656" s="12">
        <f t="shared" si="292"/>
        <v>42115.559328703705</v>
      </c>
      <c r="U2656" s="14">
        <f t="shared" si="293"/>
        <v>59.958333333328483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0.21033333333333334</v>
      </c>
      <c r="P2657" s="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2">
        <f t="shared" si="291"/>
        <v>42381.866284722222</v>
      </c>
      <c r="T2657" s="12">
        <f t="shared" si="292"/>
        <v>42409.833333333328</v>
      </c>
      <c r="U2657" s="14">
        <f t="shared" si="293"/>
        <v>27.967048611106293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0.11436666666666667</v>
      </c>
      <c r="P2658" s="7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2">
        <f t="shared" si="291"/>
        <v>42767.688518518517</v>
      </c>
      <c r="T2658" s="12">
        <f t="shared" si="292"/>
        <v>42806.791666666672</v>
      </c>
      <c r="U2658" s="14">
        <f t="shared" si="293"/>
        <v>39.103148148155014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0.18737933333333334</v>
      </c>
      <c r="P2659" s="7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2">
        <f t="shared" si="291"/>
        <v>42551.928854166668</v>
      </c>
      <c r="T2659" s="12">
        <f t="shared" si="292"/>
        <v>42585.0625</v>
      </c>
      <c r="U2659" s="14">
        <f t="shared" si="293"/>
        <v>33.133645833331684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9.2857142857142856E-4</v>
      </c>
      <c r="P2660" s="7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2">
        <f t="shared" si="291"/>
        <v>42551.884189814817</v>
      </c>
      <c r="T2660" s="12">
        <f t="shared" si="292"/>
        <v>42581.884189814817</v>
      </c>
      <c r="U2660" s="14">
        <f t="shared" si="293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2.720408163265306E-2</v>
      </c>
      <c r="P2661" s="7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2">
        <f t="shared" si="291"/>
        <v>42082.069560185191</v>
      </c>
      <c r="T2661" s="12">
        <f t="shared" si="292"/>
        <v>42112.069560185191</v>
      </c>
      <c r="U2661" s="14">
        <f t="shared" si="293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9.5E-4</v>
      </c>
      <c r="P2662" s="7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2">
        <f t="shared" si="291"/>
        <v>42272.713171296295</v>
      </c>
      <c r="T2662" s="12">
        <f t="shared" si="292"/>
        <v>42332.754837962959</v>
      </c>
      <c r="U2662" s="14">
        <f t="shared" si="293"/>
        <v>60.041666666664241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1.0289999999999999</v>
      </c>
      <c r="P2663" s="7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2">
        <f t="shared" si="291"/>
        <v>41542.958449074074</v>
      </c>
      <c r="T2663" s="12">
        <f t="shared" si="292"/>
        <v>41572.958449074074</v>
      </c>
      <c r="U2663" s="14">
        <f t="shared" si="293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1.0680000000000001</v>
      </c>
      <c r="P2664" s="7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2">
        <f t="shared" si="291"/>
        <v>42207.746678240743</v>
      </c>
      <c r="T2664" s="12">
        <f t="shared" si="292"/>
        <v>42237.746678240743</v>
      </c>
      <c r="U2664" s="14">
        <f t="shared" si="293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1.0459624999999999</v>
      </c>
      <c r="P2665" s="7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2">
        <f t="shared" si="291"/>
        <v>42222.622766203705</v>
      </c>
      <c r="T2665" s="12">
        <f t="shared" si="292"/>
        <v>42251.625</v>
      </c>
      <c r="U2665" s="14">
        <f t="shared" si="293"/>
        <v>29.002233796294604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1.0342857142857143</v>
      </c>
      <c r="P2666" s="7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2">
        <f t="shared" si="291"/>
        <v>42313.02542824074</v>
      </c>
      <c r="T2666" s="12">
        <f t="shared" si="292"/>
        <v>42347.290972222225</v>
      </c>
      <c r="U2666" s="14">
        <f t="shared" si="293"/>
        <v>34.26554398148437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1.2314285714285715</v>
      </c>
      <c r="P2667" s="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2">
        <f t="shared" si="291"/>
        <v>42083.895532407405</v>
      </c>
      <c r="T2667" s="12">
        <f t="shared" si="292"/>
        <v>42128.895532407405</v>
      </c>
      <c r="U2667" s="14">
        <f t="shared" si="293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1.592951</v>
      </c>
      <c r="P2668" s="7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2">
        <f t="shared" si="291"/>
        <v>42235.764340277776</v>
      </c>
      <c r="T2668" s="12">
        <f t="shared" si="292"/>
        <v>42272.875</v>
      </c>
      <c r="U2668" s="14">
        <f t="shared" si="293"/>
        <v>37.110659722224227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1.1066666666666667</v>
      </c>
      <c r="P2669" s="7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2">
        <f t="shared" si="291"/>
        <v>42380.926111111112</v>
      </c>
      <c r="T2669" s="12">
        <f t="shared" si="292"/>
        <v>42410.926111111112</v>
      </c>
      <c r="U2669" s="14">
        <f t="shared" si="293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1.7070000000000001</v>
      </c>
      <c r="P2670" s="7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2">
        <f t="shared" si="291"/>
        <v>42275.588715277772</v>
      </c>
      <c r="T2670" s="12">
        <f t="shared" si="292"/>
        <v>42317.60555555555</v>
      </c>
      <c r="U2670" s="14">
        <f t="shared" si="293"/>
        <v>42.016840277778101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1.25125</v>
      </c>
      <c r="P2671" s="7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2">
        <f t="shared" si="291"/>
        <v>42319.035833333335</v>
      </c>
      <c r="T2671" s="12">
        <f t="shared" si="292"/>
        <v>42379.035833333335</v>
      </c>
      <c r="U2671" s="14">
        <f t="shared" si="293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6.4158609339642042E-2</v>
      </c>
      <c r="P2672" s="7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2">
        <f t="shared" si="291"/>
        <v>41821.020601851851</v>
      </c>
      <c r="T2672" s="12">
        <f t="shared" si="292"/>
        <v>41849.020601851851</v>
      </c>
      <c r="U2672" s="14">
        <f t="shared" si="293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0.11344</v>
      </c>
      <c r="P2673" s="7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2">
        <f t="shared" si="291"/>
        <v>41962.749027777783</v>
      </c>
      <c r="T2673" s="12">
        <f t="shared" si="292"/>
        <v>41992.818055555559</v>
      </c>
      <c r="U2673" s="14">
        <f t="shared" si="293"/>
        <v>30.069027777775773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0.33189999999999997</v>
      </c>
      <c r="P2674" s="7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2">
        <f t="shared" si="291"/>
        <v>42344.884143518517</v>
      </c>
      <c r="T2674" s="12">
        <f t="shared" si="292"/>
        <v>42366.25</v>
      </c>
      <c r="U2674" s="14">
        <f t="shared" si="293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0.27579999999999999</v>
      </c>
      <c r="P2675" s="7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2">
        <f t="shared" si="291"/>
        <v>41912.541655092595</v>
      </c>
      <c r="T2675" s="12">
        <f t="shared" si="292"/>
        <v>41941.947916666664</v>
      </c>
      <c r="U2675" s="14">
        <f t="shared" si="293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0.62839999999999996</v>
      </c>
      <c r="P2676" s="7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2">
        <f t="shared" si="291"/>
        <v>42529.632754629631</v>
      </c>
      <c r="T2676" s="12">
        <f t="shared" si="292"/>
        <v>42556.207638888889</v>
      </c>
      <c r="U2676" s="14">
        <f t="shared" si="293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7.5880000000000003E-2</v>
      </c>
      <c r="P2677" s="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2">
        <f t="shared" si="291"/>
        <v>41923.857511574075</v>
      </c>
      <c r="T2677" s="12">
        <f t="shared" si="292"/>
        <v>41953.899178240739</v>
      </c>
      <c r="U2677" s="14">
        <f t="shared" si="293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0.50380952380952382</v>
      </c>
      <c r="P2678" s="7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2">
        <f t="shared" si="291"/>
        <v>42482.624699074076</v>
      </c>
      <c r="T2678" s="12">
        <f t="shared" si="292"/>
        <v>42512.624699074076</v>
      </c>
      <c r="U2678" s="14">
        <f t="shared" si="293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0.17512820512820512</v>
      </c>
      <c r="P2679" s="7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2">
        <f t="shared" si="291"/>
        <v>41793.029432870368</v>
      </c>
      <c r="T2679" s="12">
        <f t="shared" si="292"/>
        <v>41823.029432870368</v>
      </c>
      <c r="U2679" s="14">
        <f t="shared" si="293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1.3750000000000001E-4</v>
      </c>
      <c r="P2680" s="7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2">
        <f t="shared" si="291"/>
        <v>42241.798206018517</v>
      </c>
      <c r="T2680" s="12">
        <f t="shared" si="292"/>
        <v>42271.798206018517</v>
      </c>
      <c r="U2680" s="14">
        <f t="shared" si="293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3.3E-3</v>
      </c>
      <c r="P2681" s="7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2">
        <f t="shared" si="291"/>
        <v>42033.001087962963</v>
      </c>
      <c r="T2681" s="12">
        <f t="shared" si="292"/>
        <v>42063.001087962963</v>
      </c>
      <c r="U2681" s="14">
        <f t="shared" si="293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8.6250000000000007E-3</v>
      </c>
      <c r="P2682" s="7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2">
        <f t="shared" si="291"/>
        <v>42436.211701388893</v>
      </c>
      <c r="T2682" s="12">
        <f t="shared" si="292"/>
        <v>42466.170034722221</v>
      </c>
      <c r="U2682" s="14">
        <f t="shared" si="293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6.875E-3</v>
      </c>
      <c r="P2683" s="7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2">
        <f t="shared" si="291"/>
        <v>41805.895254629628</v>
      </c>
      <c r="T2683" s="12">
        <f t="shared" si="292"/>
        <v>41830.895254629628</v>
      </c>
      <c r="U2683" s="14">
        <f t="shared" si="293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0.28299999999999997</v>
      </c>
      <c r="P2684" s="7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2">
        <f t="shared" si="291"/>
        <v>41932.871990740743</v>
      </c>
      <c r="T2684" s="12">
        <f t="shared" si="292"/>
        <v>41965.249305555553</v>
      </c>
      <c r="U2684" s="14">
        <f t="shared" si="293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2.3999999999999998E-3</v>
      </c>
      <c r="P2685" s="7">
        <f t="shared" si="288"/>
        <v>12</v>
      </c>
      <c r="Q2685" t="str">
        <f t="shared" si="289"/>
        <v>food</v>
      </c>
      <c r="R2685" t="str">
        <f t="shared" si="290"/>
        <v>food trucks</v>
      </c>
      <c r="S2685" s="12">
        <f t="shared" si="291"/>
        <v>42034.75509259259</v>
      </c>
      <c r="T2685" s="12">
        <f t="shared" si="292"/>
        <v>42064.75509259259</v>
      </c>
      <c r="U2685" s="14">
        <f t="shared" si="293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1.1428571428571429E-2</v>
      </c>
      <c r="P2686" s="7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2">
        <f t="shared" si="291"/>
        <v>41820.914641203701</v>
      </c>
      <c r="T2686" s="12">
        <f t="shared" si="292"/>
        <v>41860.914641203701</v>
      </c>
      <c r="U2686" s="14">
        <f t="shared" si="293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2.0000000000000001E-4</v>
      </c>
      <c r="P2687" s="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2">
        <f t="shared" si="291"/>
        <v>42061.69594907407</v>
      </c>
      <c r="T2687" s="12">
        <f t="shared" si="292"/>
        <v>42121.654282407413</v>
      </c>
      <c r="U2687" s="14">
        <f t="shared" si="293"/>
        <v>59.958333333343035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7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2">
        <f t="shared" si="291"/>
        <v>41892.974803240737</v>
      </c>
      <c r="T2688" s="12">
        <f t="shared" si="292"/>
        <v>41912.974803240737</v>
      </c>
      <c r="U2688" s="14">
        <f t="shared" si="293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7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2">
        <f t="shared" si="291"/>
        <v>42154.64025462963</v>
      </c>
      <c r="T2689" s="12">
        <f t="shared" si="292"/>
        <v>42184.64025462963</v>
      </c>
      <c r="U2689" s="14">
        <f t="shared" si="293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1.48E-3</v>
      </c>
      <c r="P2690" s="7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2">
        <f t="shared" si="291"/>
        <v>42028.118865740747</v>
      </c>
      <c r="T2690" s="12">
        <f t="shared" si="292"/>
        <v>42059.125</v>
      </c>
      <c r="U2690" s="14">
        <f t="shared" si="293"/>
        <v>31.006134259252576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E2691/D2691</f>
        <v>2.8571428571428571E-5</v>
      </c>
      <c r="P2691" s="7">
        <f t="shared" ref="P2691:P2754" si="295">E2691/L2691</f>
        <v>1</v>
      </c>
      <c r="Q2691" t="str">
        <f t="shared" ref="Q2691:Q2754" si="296">LEFT(N2691,(FIND("/",N2691,1)-1))</f>
        <v>food</v>
      </c>
      <c r="R2691" t="str">
        <f t="shared" ref="R2691:R2754" si="297">RIGHT(N2691,LEN(N2691)-FIND("/",N2691))</f>
        <v>food trucks</v>
      </c>
      <c r="S2691" s="12">
        <f t="shared" ref="S2691:S2754" si="298">(((J2691/60)/60)/24)+DATE(1970,1,1)</f>
        <v>42551.961689814809</v>
      </c>
      <c r="T2691" s="12">
        <f t="shared" ref="T2691:T2754" si="299">(((I2691/60)/60)/24)+DATE(1970,1,1)</f>
        <v>42581.961689814809</v>
      </c>
      <c r="U2691" s="14">
        <f t="shared" ref="U2691:U2754" si="300"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0.107325</v>
      </c>
      <c r="P2692" s="7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2">
        <f t="shared" si="298"/>
        <v>42113.105046296296</v>
      </c>
      <c r="T2692" s="12">
        <f t="shared" si="299"/>
        <v>42158.105046296296</v>
      </c>
      <c r="U2692" s="14">
        <f t="shared" si="300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5.3846153846153844E-4</v>
      </c>
      <c r="P2693" s="7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2">
        <f t="shared" si="298"/>
        <v>42089.724039351851</v>
      </c>
      <c r="T2693" s="12">
        <f t="shared" si="299"/>
        <v>42134.724039351851</v>
      </c>
      <c r="U2693" s="14">
        <f t="shared" si="300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7.1428571428571426E-3</v>
      </c>
      <c r="P2694" s="7">
        <f t="shared" si="295"/>
        <v>25</v>
      </c>
      <c r="Q2694" t="str">
        <f t="shared" si="296"/>
        <v>food</v>
      </c>
      <c r="R2694" t="str">
        <f t="shared" si="297"/>
        <v>food trucks</v>
      </c>
      <c r="S2694" s="12">
        <f t="shared" si="298"/>
        <v>42058.334027777775</v>
      </c>
      <c r="T2694" s="12">
        <f t="shared" si="299"/>
        <v>42088.292361111111</v>
      </c>
      <c r="U2694" s="14">
        <f t="shared" si="300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8.0000000000000002E-3</v>
      </c>
      <c r="P2695" s="7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2">
        <f t="shared" si="298"/>
        <v>41834.138495370367</v>
      </c>
      <c r="T2695" s="12">
        <f t="shared" si="299"/>
        <v>41864.138495370367</v>
      </c>
      <c r="U2695" s="14">
        <f t="shared" si="300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3.3333333333333335E-5</v>
      </c>
      <c r="P2696" s="7">
        <f t="shared" si="295"/>
        <v>1</v>
      </c>
      <c r="Q2696" t="str">
        <f t="shared" si="296"/>
        <v>food</v>
      </c>
      <c r="R2696" t="str">
        <f t="shared" si="297"/>
        <v>food trucks</v>
      </c>
      <c r="S2696" s="12">
        <f t="shared" si="298"/>
        <v>41878.140497685185</v>
      </c>
      <c r="T2696" s="12">
        <f t="shared" si="299"/>
        <v>41908.140497685185</v>
      </c>
      <c r="U2696" s="14">
        <f t="shared" si="300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4.7333333333333333E-3</v>
      </c>
      <c r="P2697" s="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2">
        <f t="shared" si="298"/>
        <v>42048.181921296295</v>
      </c>
      <c r="T2697" s="12">
        <f t="shared" si="299"/>
        <v>42108.14025462963</v>
      </c>
      <c r="U2697" s="14">
        <f t="shared" si="300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5.6500000000000002E-2</v>
      </c>
      <c r="P2698" s="7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2">
        <f t="shared" si="298"/>
        <v>41964.844444444447</v>
      </c>
      <c r="T2698" s="12">
        <f t="shared" si="299"/>
        <v>41998.844444444447</v>
      </c>
      <c r="U2698" s="14">
        <f t="shared" si="300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0.26352173913043481</v>
      </c>
      <c r="P2699" s="7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2">
        <f t="shared" si="298"/>
        <v>42187.940081018518</v>
      </c>
      <c r="T2699" s="12">
        <f t="shared" si="299"/>
        <v>42218.916666666672</v>
      </c>
      <c r="U2699" s="14">
        <f t="shared" si="300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3.2512500000000002E-3</v>
      </c>
      <c r="P2700" s="7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2">
        <f t="shared" si="298"/>
        <v>41787.898240740738</v>
      </c>
      <c r="T2700" s="12">
        <f t="shared" si="299"/>
        <v>41817.898240740738</v>
      </c>
      <c r="U2700" s="14">
        <f t="shared" si="300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7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2">
        <f t="shared" si="298"/>
        <v>41829.896562499998</v>
      </c>
      <c r="T2701" s="12">
        <f t="shared" si="299"/>
        <v>41859.896562499998</v>
      </c>
      <c r="U2701" s="14">
        <f t="shared" si="300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7.0007000700070005E-3</v>
      </c>
      <c r="P2702" s="7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2">
        <f t="shared" si="298"/>
        <v>41870.87467592593</v>
      </c>
      <c r="T2702" s="12">
        <f t="shared" si="299"/>
        <v>41900.87467592593</v>
      </c>
      <c r="U2702" s="14">
        <f t="shared" si="300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0.46176470588235297</v>
      </c>
      <c r="P2703" s="7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2">
        <f t="shared" si="298"/>
        <v>42801.774699074071</v>
      </c>
      <c r="T2703" s="12">
        <f t="shared" si="299"/>
        <v>42832.733032407406</v>
      </c>
      <c r="U2703" s="14">
        <f t="shared" si="300"/>
        <v>30.958333333335759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0.34410000000000002</v>
      </c>
      <c r="P2704" s="7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2">
        <f t="shared" si="298"/>
        <v>42800.801817129628</v>
      </c>
      <c r="T2704" s="12">
        <f t="shared" si="299"/>
        <v>42830.760150462964</v>
      </c>
      <c r="U2704" s="14">
        <f t="shared" si="300"/>
        <v>29.958333333335759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1.0375000000000001</v>
      </c>
      <c r="P2705" s="7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2">
        <f t="shared" si="298"/>
        <v>42756.690162037034</v>
      </c>
      <c r="T2705" s="12">
        <f t="shared" si="299"/>
        <v>42816.648495370369</v>
      </c>
      <c r="U2705" s="14">
        <f t="shared" si="300"/>
        <v>59.958333333335759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6.0263157894736845E-2</v>
      </c>
      <c r="P2706" s="7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2">
        <f t="shared" si="298"/>
        <v>42787.862430555557</v>
      </c>
      <c r="T2706" s="12">
        <f t="shared" si="299"/>
        <v>42830.820763888885</v>
      </c>
      <c r="U2706" s="14">
        <f t="shared" si="300"/>
        <v>42.958333333328483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0.10539393939393939</v>
      </c>
      <c r="P2707" s="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2">
        <f t="shared" si="298"/>
        <v>42773.916180555556</v>
      </c>
      <c r="T2707" s="12">
        <f t="shared" si="299"/>
        <v>42818.874513888892</v>
      </c>
      <c r="U2707" s="14">
        <f t="shared" si="300"/>
        <v>44.958333333335759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1.1229714285714285</v>
      </c>
      <c r="P2708" s="7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2">
        <f t="shared" si="298"/>
        <v>41899.294942129629</v>
      </c>
      <c r="T2708" s="12">
        <f t="shared" si="299"/>
        <v>41928.290972222225</v>
      </c>
      <c r="U2708" s="14">
        <f t="shared" si="300"/>
        <v>28.996030092595902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3.50844625</v>
      </c>
      <c r="P2709" s="7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2">
        <f t="shared" si="298"/>
        <v>41391.782905092594</v>
      </c>
      <c r="T2709" s="12">
        <f t="shared" si="299"/>
        <v>41421.290972222225</v>
      </c>
      <c r="U2709" s="14">
        <f t="shared" si="300"/>
        <v>29.508067129630945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2.3321535</v>
      </c>
      <c r="P2710" s="7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2">
        <f t="shared" si="298"/>
        <v>42512.698217592595</v>
      </c>
      <c r="T2710" s="12">
        <f t="shared" si="299"/>
        <v>42572.698217592595</v>
      </c>
      <c r="U2710" s="14">
        <f t="shared" si="300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1.01606</v>
      </c>
      <c r="P2711" s="7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2">
        <f t="shared" si="298"/>
        <v>42612.149780092594</v>
      </c>
      <c r="T2711" s="12">
        <f t="shared" si="299"/>
        <v>42647.165972222225</v>
      </c>
      <c r="U2711" s="14">
        <f t="shared" si="300"/>
        <v>35.016192129631236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1.5390035000000002</v>
      </c>
      <c r="P2712" s="7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2">
        <f t="shared" si="298"/>
        <v>41828.229490740741</v>
      </c>
      <c r="T2712" s="12">
        <f t="shared" si="299"/>
        <v>41860.083333333336</v>
      </c>
      <c r="U2712" s="14">
        <f t="shared" si="300"/>
        <v>31.853842592594447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1.007161125319693</v>
      </c>
      <c r="P2713" s="7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2">
        <f t="shared" si="298"/>
        <v>41780.745254629634</v>
      </c>
      <c r="T2713" s="12">
        <f t="shared" si="299"/>
        <v>41810.917361111111</v>
      </c>
      <c r="U2713" s="14">
        <f t="shared" si="300"/>
        <v>30.172106481477385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1.3138181818181818</v>
      </c>
      <c r="P2714" s="7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2">
        <f t="shared" si="298"/>
        <v>41432.062037037038</v>
      </c>
      <c r="T2714" s="12">
        <f t="shared" si="299"/>
        <v>41468.75</v>
      </c>
      <c r="U2714" s="14">
        <f t="shared" si="300"/>
        <v>36.687962962962047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1.0224133333333334</v>
      </c>
      <c r="P2715" s="7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2">
        <f t="shared" si="298"/>
        <v>42322.653749999998</v>
      </c>
      <c r="T2715" s="12">
        <f t="shared" si="299"/>
        <v>42362.653749999998</v>
      </c>
      <c r="U2715" s="14">
        <f t="shared" si="300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1.1635599999999999</v>
      </c>
      <c r="P2716" s="7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2">
        <f t="shared" si="298"/>
        <v>42629.655046296291</v>
      </c>
      <c r="T2716" s="12">
        <f t="shared" si="299"/>
        <v>42657.958333333328</v>
      </c>
      <c r="U2716" s="14">
        <f t="shared" si="300"/>
        <v>28.30328703703708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2.6462241666666664</v>
      </c>
      <c r="P2717" s="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2">
        <f t="shared" si="298"/>
        <v>42387.398472222223</v>
      </c>
      <c r="T2717" s="12">
        <f t="shared" si="299"/>
        <v>42421.398472222223</v>
      </c>
      <c r="U2717" s="14">
        <f t="shared" si="300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1.1998010000000001</v>
      </c>
      <c r="P2718" s="7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2">
        <f t="shared" si="298"/>
        <v>42255.333252314813</v>
      </c>
      <c r="T2718" s="12">
        <f t="shared" si="299"/>
        <v>42285.333252314813</v>
      </c>
      <c r="U2718" s="14">
        <f t="shared" si="300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1.2010400000000001</v>
      </c>
      <c r="P2719" s="7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2">
        <f t="shared" si="298"/>
        <v>41934.914918981485</v>
      </c>
      <c r="T2719" s="12">
        <f t="shared" si="299"/>
        <v>41979.956585648149</v>
      </c>
      <c r="U2719" s="14">
        <f t="shared" si="300"/>
        <v>45.041666666664241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1.0358333333333334</v>
      </c>
      <c r="P2720" s="7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2">
        <f t="shared" si="298"/>
        <v>42465.596585648149</v>
      </c>
      <c r="T2720" s="12">
        <f t="shared" si="299"/>
        <v>42493.958333333328</v>
      </c>
      <c r="U2720" s="14">
        <f t="shared" si="300"/>
        <v>28.36174768517958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1.0883333333333334</v>
      </c>
      <c r="P2721" s="7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2">
        <f t="shared" si="298"/>
        <v>42418.031180555554</v>
      </c>
      <c r="T2721" s="12">
        <f t="shared" si="299"/>
        <v>42477.989513888882</v>
      </c>
      <c r="U2721" s="14">
        <f t="shared" si="300"/>
        <v>59.958333333328483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1.1812400000000001</v>
      </c>
      <c r="P2722" s="7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2">
        <f t="shared" si="298"/>
        <v>42655.465891203698</v>
      </c>
      <c r="T2722" s="12">
        <f t="shared" si="299"/>
        <v>42685.507557870369</v>
      </c>
      <c r="U2722" s="14">
        <f t="shared" si="300"/>
        <v>30.041666666671517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14.62</v>
      </c>
      <c r="P2723" s="7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2">
        <f t="shared" si="298"/>
        <v>41493.543958333335</v>
      </c>
      <c r="T2723" s="12">
        <f t="shared" si="299"/>
        <v>41523.791666666664</v>
      </c>
      <c r="U2723" s="14">
        <f t="shared" si="300"/>
        <v>30.247708333328774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2.5253999999999999</v>
      </c>
      <c r="P2724" s="7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2">
        <f t="shared" si="298"/>
        <v>42704.857094907406</v>
      </c>
      <c r="T2724" s="12">
        <f t="shared" si="299"/>
        <v>42764.857094907406</v>
      </c>
      <c r="U2724" s="14">
        <f t="shared" si="300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1.4005000000000001</v>
      </c>
      <c r="P2725" s="7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2">
        <f t="shared" si="298"/>
        <v>41944.83898148148</v>
      </c>
      <c r="T2725" s="12">
        <f t="shared" si="299"/>
        <v>42004.880648148144</v>
      </c>
      <c r="U2725" s="14">
        <f t="shared" si="300"/>
        <v>60.041666666664241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2.9687520259319289</v>
      </c>
      <c r="P2726" s="7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2">
        <f t="shared" si="298"/>
        <v>42199.32707175926</v>
      </c>
      <c r="T2726" s="12">
        <f t="shared" si="299"/>
        <v>42231.32707175926</v>
      </c>
      <c r="U2726" s="14">
        <f t="shared" si="300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1.445425</v>
      </c>
      <c r="P2727" s="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2">
        <f t="shared" si="298"/>
        <v>42745.744618055556</v>
      </c>
      <c r="T2727" s="12">
        <f t="shared" si="299"/>
        <v>42795.744618055556</v>
      </c>
      <c r="U2727" s="14">
        <f t="shared" si="300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1.05745</v>
      </c>
      <c r="P2728" s="7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2">
        <f t="shared" si="298"/>
        <v>42452.579988425925</v>
      </c>
      <c r="T2728" s="12">
        <f t="shared" si="299"/>
        <v>42482.579988425925</v>
      </c>
      <c r="U2728" s="14">
        <f t="shared" si="300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4.9321000000000002</v>
      </c>
      <c r="P2729" s="7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2">
        <f t="shared" si="298"/>
        <v>42198.676655092597</v>
      </c>
      <c r="T2729" s="12">
        <f t="shared" si="299"/>
        <v>42223.676655092597</v>
      </c>
      <c r="U2729" s="14">
        <f t="shared" si="300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2.0182666666666669</v>
      </c>
      <c r="P2730" s="7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2">
        <f t="shared" si="298"/>
        <v>42333.59993055556</v>
      </c>
      <c r="T2730" s="12">
        <f t="shared" si="299"/>
        <v>42368.59993055556</v>
      </c>
      <c r="U2730" s="14">
        <f t="shared" si="300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1.0444</v>
      </c>
      <c r="P2731" s="7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2">
        <f t="shared" si="298"/>
        <v>42095.240706018521</v>
      </c>
      <c r="T2731" s="12">
        <f t="shared" si="299"/>
        <v>42125.240706018521</v>
      </c>
      <c r="U2731" s="14">
        <f t="shared" si="300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1.7029262962962963</v>
      </c>
      <c r="P2732" s="7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2">
        <f t="shared" si="298"/>
        <v>41351.541377314818</v>
      </c>
      <c r="T2732" s="12">
        <f t="shared" si="299"/>
        <v>41386.541377314818</v>
      </c>
      <c r="U2732" s="14">
        <f t="shared" si="300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1.0430333333333333</v>
      </c>
      <c r="P2733" s="7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2">
        <f t="shared" si="298"/>
        <v>41872.525717592594</v>
      </c>
      <c r="T2733" s="12">
        <f t="shared" si="299"/>
        <v>41930.166666666664</v>
      </c>
      <c r="U2733" s="14">
        <f t="shared" si="300"/>
        <v>57.640949074069795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1.1825000000000001</v>
      </c>
      <c r="P2734" s="7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2">
        <f t="shared" si="298"/>
        <v>41389.808194444442</v>
      </c>
      <c r="T2734" s="12">
        <f t="shared" si="299"/>
        <v>41422</v>
      </c>
      <c r="U2734" s="14">
        <f t="shared" si="300"/>
        <v>32.191805555557949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1.07538</v>
      </c>
      <c r="P2735" s="7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2">
        <f t="shared" si="298"/>
        <v>42044.272847222222</v>
      </c>
      <c r="T2735" s="12">
        <f t="shared" si="299"/>
        <v>42104.231180555551</v>
      </c>
      <c r="U2735" s="14">
        <f t="shared" si="300"/>
        <v>59.958333333328483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</v>
      </c>
      <c r="P2736" s="7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2">
        <f t="shared" si="298"/>
        <v>42626.668888888889</v>
      </c>
      <c r="T2736" s="12">
        <f t="shared" si="299"/>
        <v>42656.915972222225</v>
      </c>
      <c r="U2736" s="14">
        <f t="shared" si="300"/>
        <v>30.247083333335468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9.7813466666666677</v>
      </c>
      <c r="P2737" s="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2">
        <f t="shared" si="298"/>
        <v>41316.120949074073</v>
      </c>
      <c r="T2737" s="12">
        <f t="shared" si="299"/>
        <v>41346.833333333336</v>
      </c>
      <c r="U2737" s="14">
        <f t="shared" si="300"/>
        <v>30.712384259262762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1.2290000000000001</v>
      </c>
      <c r="P2738" s="7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2">
        <f t="shared" si="298"/>
        <v>41722.666354166664</v>
      </c>
      <c r="T2738" s="12">
        <f t="shared" si="299"/>
        <v>41752.666354166664</v>
      </c>
      <c r="U2738" s="14">
        <f t="shared" si="300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2.4606080000000001</v>
      </c>
      <c r="P2739" s="7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2">
        <f t="shared" si="298"/>
        <v>41611.917673611111</v>
      </c>
      <c r="T2739" s="12">
        <f t="shared" si="299"/>
        <v>41654.791666666664</v>
      </c>
      <c r="U2739" s="14">
        <f t="shared" si="300"/>
        <v>42.873993055553001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1.4794</v>
      </c>
      <c r="P2740" s="7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2">
        <f t="shared" si="298"/>
        <v>42620.143564814818</v>
      </c>
      <c r="T2740" s="12">
        <f t="shared" si="299"/>
        <v>42680.143564814818</v>
      </c>
      <c r="U2740" s="14">
        <f t="shared" si="300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3.8409090909090908</v>
      </c>
      <c r="P2741" s="7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2">
        <f t="shared" si="298"/>
        <v>41719.887928240743</v>
      </c>
      <c r="T2741" s="12">
        <f t="shared" si="299"/>
        <v>41764.887928240743</v>
      </c>
      <c r="U2741" s="14">
        <f t="shared" si="300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1.0333333333333334</v>
      </c>
      <c r="P2742" s="7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2">
        <f t="shared" si="298"/>
        <v>42045.031851851847</v>
      </c>
      <c r="T2742" s="12">
        <f t="shared" si="299"/>
        <v>42074.99018518519</v>
      </c>
      <c r="U2742" s="14">
        <f t="shared" si="300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4.3750000000000004E-3</v>
      </c>
      <c r="P2743" s="7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2">
        <f t="shared" si="298"/>
        <v>41911.657430555555</v>
      </c>
      <c r="T2743" s="12">
        <f t="shared" si="299"/>
        <v>41932.088194444441</v>
      </c>
      <c r="U2743" s="14">
        <f t="shared" si="300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0.29239999999999999</v>
      </c>
      <c r="P2744" s="7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2">
        <f t="shared" si="298"/>
        <v>41030.719756944447</v>
      </c>
      <c r="T2744" s="12">
        <f t="shared" si="299"/>
        <v>41044.719756944447</v>
      </c>
      <c r="U2744" s="14">
        <f t="shared" si="300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7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2">
        <f t="shared" si="298"/>
        <v>42632.328784722224</v>
      </c>
      <c r="T2745" s="12">
        <f t="shared" si="299"/>
        <v>42662.328784722224</v>
      </c>
      <c r="U2745" s="14">
        <f t="shared" si="300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5.2187499999999998E-2</v>
      </c>
      <c r="P2746" s="7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2">
        <f t="shared" si="298"/>
        <v>40938.062476851854</v>
      </c>
      <c r="T2746" s="12">
        <f t="shared" si="299"/>
        <v>40968.062476851854</v>
      </c>
      <c r="U2746" s="14">
        <f t="shared" si="300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0.21887499999999999</v>
      </c>
      <c r="P2747" s="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2">
        <f t="shared" si="298"/>
        <v>41044.988055555557</v>
      </c>
      <c r="T2747" s="12">
        <f t="shared" si="299"/>
        <v>41104.988055555557</v>
      </c>
      <c r="U2747" s="14">
        <f t="shared" si="300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0.26700000000000002</v>
      </c>
      <c r="P2748" s="7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2">
        <f t="shared" si="298"/>
        <v>41850.781377314815</v>
      </c>
      <c r="T2748" s="12">
        <f t="shared" si="299"/>
        <v>41880.781377314815</v>
      </c>
      <c r="U2748" s="14">
        <f t="shared" si="300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0.28000000000000003</v>
      </c>
      <c r="P2749" s="7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2">
        <f t="shared" si="298"/>
        <v>41044.64811342593</v>
      </c>
      <c r="T2749" s="12">
        <f t="shared" si="299"/>
        <v>41076.131944444445</v>
      </c>
      <c r="U2749" s="14">
        <f t="shared" si="300"/>
        <v>31.483831018515048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1.06E-2</v>
      </c>
      <c r="P2750" s="7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2">
        <f t="shared" si="298"/>
        <v>42585.7106712963</v>
      </c>
      <c r="T2750" s="12">
        <f t="shared" si="299"/>
        <v>42615.7106712963</v>
      </c>
      <c r="U2750" s="14">
        <f t="shared" si="300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1.0999999999999999E-2</v>
      </c>
      <c r="P2751" s="7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2">
        <f t="shared" si="298"/>
        <v>42068.799039351856</v>
      </c>
      <c r="T2751" s="12">
        <f t="shared" si="299"/>
        <v>42098.757372685184</v>
      </c>
      <c r="U2751" s="14">
        <f t="shared" si="300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7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2">
        <f t="shared" si="298"/>
        <v>41078.899826388886</v>
      </c>
      <c r="T2752" s="12">
        <f t="shared" si="299"/>
        <v>41090.833333333336</v>
      </c>
      <c r="U2752" s="14">
        <f t="shared" si="300"/>
        <v>11.933506944449618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7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2">
        <f t="shared" si="298"/>
        <v>41747.887060185189</v>
      </c>
      <c r="T2753" s="12">
        <f t="shared" si="299"/>
        <v>41807.887060185189</v>
      </c>
      <c r="U2753" s="14">
        <f t="shared" si="300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0.11458333333333333</v>
      </c>
      <c r="P2754" s="7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2">
        <f t="shared" si="298"/>
        <v>40855.765092592592</v>
      </c>
      <c r="T2754" s="12">
        <f t="shared" si="299"/>
        <v>40895.765092592592</v>
      </c>
      <c r="U2754" s="14">
        <f t="shared" si="300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E2755/D2755</f>
        <v>0.19</v>
      </c>
      <c r="P2755" s="7">
        <f t="shared" ref="P2755:P2818" si="302">E2755/L2755</f>
        <v>47.5</v>
      </c>
      <c r="Q2755" t="str">
        <f t="shared" ref="Q2755:Q2818" si="303">LEFT(N2755,(FIND("/",N2755,1)-1))</f>
        <v>publishing</v>
      </c>
      <c r="R2755" t="str">
        <f t="shared" ref="R2755:R2818" si="304">RIGHT(N2755,LEN(N2755)-FIND("/",N2755))</f>
        <v>children's books</v>
      </c>
      <c r="S2755" s="12">
        <f t="shared" ref="S2755:S2818" si="305">(((J2755/60)/60)/24)+DATE(1970,1,1)</f>
        <v>41117.900729166664</v>
      </c>
      <c r="T2755" s="12">
        <f t="shared" ref="T2755:T2818" si="306">(((I2755/60)/60)/24)+DATE(1970,1,1)</f>
        <v>41147.900729166664</v>
      </c>
      <c r="U2755" s="14">
        <f t="shared" ref="U2755:U2818" si="307"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7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2">
        <f t="shared" si="305"/>
        <v>41863.636006944449</v>
      </c>
      <c r="T2756" s="12">
        <f t="shared" si="306"/>
        <v>41893.636006944449</v>
      </c>
      <c r="U2756" s="14">
        <f t="shared" si="307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0.52</v>
      </c>
      <c r="P2757" s="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2">
        <f t="shared" si="305"/>
        <v>42072.790821759263</v>
      </c>
      <c r="T2757" s="12">
        <f t="shared" si="306"/>
        <v>42102.790821759263</v>
      </c>
      <c r="U2757" s="14">
        <f t="shared" si="307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0.1048</v>
      </c>
      <c r="P2758" s="7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2">
        <f t="shared" si="305"/>
        <v>41620.90047453704</v>
      </c>
      <c r="T2758" s="12">
        <f t="shared" si="306"/>
        <v>41650.90047453704</v>
      </c>
      <c r="U2758" s="14">
        <f t="shared" si="307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6.6666666666666671E-3</v>
      </c>
      <c r="P2759" s="7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2">
        <f t="shared" si="305"/>
        <v>42573.65662037037</v>
      </c>
      <c r="T2759" s="12">
        <f t="shared" si="306"/>
        <v>42588.65662037037</v>
      </c>
      <c r="U2759" s="14">
        <f t="shared" si="307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0.11700000000000001</v>
      </c>
      <c r="P2760" s="7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2">
        <f t="shared" si="305"/>
        <v>42639.441932870366</v>
      </c>
      <c r="T2760" s="12">
        <f t="shared" si="306"/>
        <v>42653.441932870366</v>
      </c>
      <c r="U2760" s="14">
        <f t="shared" si="307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0.105</v>
      </c>
      <c r="P2761" s="7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2">
        <f t="shared" si="305"/>
        <v>42524.36650462963</v>
      </c>
      <c r="T2761" s="12">
        <f t="shared" si="306"/>
        <v>42567.36650462963</v>
      </c>
      <c r="U2761" s="14">
        <f t="shared" si="307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7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2">
        <f t="shared" si="305"/>
        <v>41415.461319444446</v>
      </c>
      <c r="T2762" s="12">
        <f t="shared" si="306"/>
        <v>41445.461319444446</v>
      </c>
      <c r="U2762" s="14">
        <f t="shared" si="307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7.1999999999999998E-3</v>
      </c>
      <c r="P2763" s="7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2">
        <f t="shared" si="305"/>
        <v>41247.063576388886</v>
      </c>
      <c r="T2763" s="12">
        <f t="shared" si="306"/>
        <v>41277.063576388886</v>
      </c>
      <c r="U2763" s="14">
        <f t="shared" si="307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7.6923076923076927E-3</v>
      </c>
      <c r="P2764" s="7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2">
        <f t="shared" si="305"/>
        <v>40927.036979166667</v>
      </c>
      <c r="T2764" s="12">
        <f t="shared" si="306"/>
        <v>40986.995312500003</v>
      </c>
      <c r="U2764" s="14">
        <f t="shared" si="307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2.2842639593908631E-3</v>
      </c>
      <c r="P2765" s="7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2">
        <f t="shared" si="305"/>
        <v>41373.579675925925</v>
      </c>
      <c r="T2765" s="12">
        <f t="shared" si="306"/>
        <v>41418.579675925925</v>
      </c>
      <c r="U2765" s="14">
        <f t="shared" si="307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1.125E-2</v>
      </c>
      <c r="P2766" s="7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2">
        <f t="shared" si="305"/>
        <v>41030.292025462964</v>
      </c>
      <c r="T2766" s="12">
        <f t="shared" si="306"/>
        <v>41059.791666666664</v>
      </c>
      <c r="U2766" s="14">
        <f t="shared" si="307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2">
        <f t="shared" si="305"/>
        <v>41194.579027777778</v>
      </c>
      <c r="T2767" s="12">
        <f t="shared" si="306"/>
        <v>41210.579027777778</v>
      </c>
      <c r="U2767" s="14">
        <f t="shared" si="307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0.02</v>
      </c>
      <c r="P2768" s="7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2">
        <f t="shared" si="305"/>
        <v>40736.668032407404</v>
      </c>
      <c r="T2768" s="12">
        <f t="shared" si="306"/>
        <v>40766.668032407404</v>
      </c>
      <c r="U2768" s="14">
        <f t="shared" si="307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8.5000000000000006E-3</v>
      </c>
      <c r="P2769" s="7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2">
        <f t="shared" si="305"/>
        <v>42172.958912037036</v>
      </c>
      <c r="T2769" s="12">
        <f t="shared" si="306"/>
        <v>42232.958912037036</v>
      </c>
      <c r="U2769" s="14">
        <f t="shared" si="307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0.14314285714285716</v>
      </c>
      <c r="P2770" s="7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2">
        <f t="shared" si="305"/>
        <v>40967.614849537036</v>
      </c>
      <c r="T2770" s="12">
        <f t="shared" si="306"/>
        <v>40997.573182870372</v>
      </c>
      <c r="U2770" s="14">
        <f t="shared" si="307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2.5000000000000001E-3</v>
      </c>
      <c r="P2771" s="7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2">
        <f t="shared" si="305"/>
        <v>41745.826273148145</v>
      </c>
      <c r="T2771" s="12">
        <f t="shared" si="306"/>
        <v>41795.826273148145</v>
      </c>
      <c r="U2771" s="14">
        <f t="shared" si="307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0.1041125</v>
      </c>
      <c r="P2772" s="7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2">
        <f t="shared" si="305"/>
        <v>41686.705208333333</v>
      </c>
      <c r="T2772" s="12">
        <f t="shared" si="306"/>
        <v>41716.663541666669</v>
      </c>
      <c r="U2772" s="14">
        <f t="shared" si="307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7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2">
        <f t="shared" si="305"/>
        <v>41257.531712962962</v>
      </c>
      <c r="T2773" s="12">
        <f t="shared" si="306"/>
        <v>41306.708333333336</v>
      </c>
      <c r="U2773" s="14">
        <f t="shared" si="307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7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2">
        <f t="shared" si="305"/>
        <v>41537.869143518517</v>
      </c>
      <c r="T2774" s="12">
        <f t="shared" si="306"/>
        <v>41552.869143518517</v>
      </c>
      <c r="U2774" s="14">
        <f t="shared" si="307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1.8867924528301887E-3</v>
      </c>
      <c r="P2775" s="7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2">
        <f t="shared" si="305"/>
        <v>42474.86482638889</v>
      </c>
      <c r="T2775" s="12">
        <f t="shared" si="306"/>
        <v>42484.86482638889</v>
      </c>
      <c r="U2775" s="14">
        <f t="shared" si="307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0.14249999999999999</v>
      </c>
      <c r="P2776" s="7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2">
        <f t="shared" si="305"/>
        <v>41311.126481481479</v>
      </c>
      <c r="T2776" s="12">
        <f t="shared" si="306"/>
        <v>41341.126481481479</v>
      </c>
      <c r="U2776" s="14">
        <f t="shared" si="307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0.03</v>
      </c>
      <c r="P2777" s="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2">
        <f t="shared" si="305"/>
        <v>40863.013356481482</v>
      </c>
      <c r="T2777" s="12">
        <f t="shared" si="306"/>
        <v>40893.013356481482</v>
      </c>
      <c r="U2777" s="14">
        <f t="shared" si="307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7.8809523809523815E-2</v>
      </c>
      <c r="P2778" s="7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2">
        <f t="shared" si="305"/>
        <v>42136.297175925924</v>
      </c>
      <c r="T2778" s="12">
        <f t="shared" si="306"/>
        <v>42167.297175925924</v>
      </c>
      <c r="U2778" s="14">
        <f t="shared" si="307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3.3333333333333335E-3</v>
      </c>
      <c r="P2779" s="7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2">
        <f t="shared" si="305"/>
        <v>42172.669027777782</v>
      </c>
      <c r="T2779" s="12">
        <f t="shared" si="306"/>
        <v>42202.669027777782</v>
      </c>
      <c r="U2779" s="14">
        <f t="shared" si="307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0.25545454545454543</v>
      </c>
      <c r="P2780" s="7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2">
        <f t="shared" si="305"/>
        <v>41846.978078703702</v>
      </c>
      <c r="T2780" s="12">
        <f t="shared" si="306"/>
        <v>41876.978078703702</v>
      </c>
      <c r="U2780" s="14">
        <f t="shared" si="307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2.12E-2</v>
      </c>
      <c r="P2781" s="7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2">
        <f t="shared" si="305"/>
        <v>42300.585891203707</v>
      </c>
      <c r="T2781" s="12">
        <f t="shared" si="306"/>
        <v>42330.627557870372</v>
      </c>
      <c r="U2781" s="14">
        <f t="shared" si="307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7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2">
        <f t="shared" si="305"/>
        <v>42774.447777777779</v>
      </c>
      <c r="T2782" s="12">
        <f t="shared" si="306"/>
        <v>42804.447777777779</v>
      </c>
      <c r="U2782" s="14">
        <f t="shared" si="307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1.0528</v>
      </c>
      <c r="P2783" s="7">
        <f t="shared" si="302"/>
        <v>47</v>
      </c>
      <c r="Q2783" t="str">
        <f t="shared" si="303"/>
        <v>theater</v>
      </c>
      <c r="R2783" t="str">
        <f t="shared" si="304"/>
        <v>plays</v>
      </c>
      <c r="S2783" s="12">
        <f t="shared" si="305"/>
        <v>42018.94159722222</v>
      </c>
      <c r="T2783" s="12">
        <f t="shared" si="306"/>
        <v>42047.291666666672</v>
      </c>
      <c r="U2783" s="14">
        <f t="shared" si="307"/>
        <v>28.350069444451947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1.2</v>
      </c>
      <c r="P2784" s="7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2">
        <f t="shared" si="305"/>
        <v>42026.924976851849</v>
      </c>
      <c r="T2784" s="12">
        <f t="shared" si="306"/>
        <v>42052.207638888889</v>
      </c>
      <c r="U2784" s="14">
        <f t="shared" si="307"/>
        <v>25.282662037039699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1.145</v>
      </c>
      <c r="P2785" s="7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2">
        <f t="shared" si="305"/>
        <v>42103.535254629634</v>
      </c>
      <c r="T2785" s="12">
        <f t="shared" si="306"/>
        <v>42117.535254629634</v>
      </c>
      <c r="U2785" s="14">
        <f t="shared" si="307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1.19</v>
      </c>
      <c r="P2786" s="7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2">
        <f t="shared" si="305"/>
        <v>41920.787534722222</v>
      </c>
      <c r="T2786" s="12">
        <f t="shared" si="306"/>
        <v>41941.787534722222</v>
      </c>
      <c r="U2786" s="14">
        <f t="shared" si="307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1.0468</v>
      </c>
      <c r="P2787" s="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2">
        <f t="shared" si="305"/>
        <v>42558.189432870371</v>
      </c>
      <c r="T2787" s="12">
        <f t="shared" si="306"/>
        <v>42587.875</v>
      </c>
      <c r="U2787" s="14">
        <f t="shared" si="307"/>
        <v>29.685567129628907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1.1783999999999999</v>
      </c>
      <c r="P2788" s="7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2">
        <f t="shared" si="305"/>
        <v>41815.569212962961</v>
      </c>
      <c r="T2788" s="12">
        <f t="shared" si="306"/>
        <v>41829.569212962961</v>
      </c>
      <c r="U2788" s="14">
        <f t="shared" si="307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1.1970000000000001</v>
      </c>
      <c r="P2789" s="7">
        <f t="shared" si="302"/>
        <v>31.5</v>
      </c>
      <c r="Q2789" t="str">
        <f t="shared" si="303"/>
        <v>theater</v>
      </c>
      <c r="R2789" t="str">
        <f t="shared" si="304"/>
        <v>plays</v>
      </c>
      <c r="S2789" s="12">
        <f t="shared" si="305"/>
        <v>41808.198518518519</v>
      </c>
      <c r="T2789" s="12">
        <f t="shared" si="306"/>
        <v>41838.198518518519</v>
      </c>
      <c r="U2789" s="14">
        <f t="shared" si="307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1.0249999999999999</v>
      </c>
      <c r="P2790" s="7">
        <f t="shared" si="302"/>
        <v>102.5</v>
      </c>
      <c r="Q2790" t="str">
        <f t="shared" si="303"/>
        <v>theater</v>
      </c>
      <c r="R2790" t="str">
        <f t="shared" si="304"/>
        <v>plays</v>
      </c>
      <c r="S2790" s="12">
        <f t="shared" si="305"/>
        <v>42550.701886574068</v>
      </c>
      <c r="T2790" s="12">
        <f t="shared" si="306"/>
        <v>42580.701886574068</v>
      </c>
      <c r="U2790" s="14">
        <f t="shared" si="307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1.0116666666666667</v>
      </c>
      <c r="P2791" s="7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2">
        <f t="shared" si="305"/>
        <v>42056.013124999998</v>
      </c>
      <c r="T2791" s="12">
        <f t="shared" si="306"/>
        <v>42075.166666666672</v>
      </c>
      <c r="U2791" s="14">
        <f t="shared" si="307"/>
        <v>19.153541666673846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1.0533333333333332</v>
      </c>
      <c r="P2792" s="7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2">
        <f t="shared" si="305"/>
        <v>42016.938692129625</v>
      </c>
      <c r="T2792" s="12">
        <f t="shared" si="306"/>
        <v>42046.938692129625</v>
      </c>
      <c r="U2792" s="14">
        <f t="shared" si="307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1.0249999999999999</v>
      </c>
      <c r="P2793" s="7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2">
        <f t="shared" si="305"/>
        <v>42591.899988425925</v>
      </c>
      <c r="T2793" s="12">
        <f t="shared" si="306"/>
        <v>42622.166666666672</v>
      </c>
      <c r="U2793" s="14">
        <f t="shared" si="307"/>
        <v>30.266678240746842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1.0760000000000001</v>
      </c>
      <c r="P2794" s="7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2">
        <f t="shared" si="305"/>
        <v>42183.231006944443</v>
      </c>
      <c r="T2794" s="12">
        <f t="shared" si="306"/>
        <v>42228.231006944443</v>
      </c>
      <c r="U2794" s="14">
        <f t="shared" si="307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1.105675</v>
      </c>
      <c r="P2795" s="7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2">
        <f t="shared" si="305"/>
        <v>42176.419039351851</v>
      </c>
      <c r="T2795" s="12">
        <f t="shared" si="306"/>
        <v>42206.419039351851</v>
      </c>
      <c r="U2795" s="14">
        <f t="shared" si="307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1.5</v>
      </c>
      <c r="P2796" s="7">
        <f t="shared" si="302"/>
        <v>25</v>
      </c>
      <c r="Q2796" t="str">
        <f t="shared" si="303"/>
        <v>theater</v>
      </c>
      <c r="R2796" t="str">
        <f t="shared" si="304"/>
        <v>plays</v>
      </c>
      <c r="S2796" s="12">
        <f t="shared" si="305"/>
        <v>42416.691655092596</v>
      </c>
      <c r="T2796" s="12">
        <f t="shared" si="306"/>
        <v>42432.791666666672</v>
      </c>
      <c r="U2796" s="14">
        <f t="shared" si="307"/>
        <v>16.100011574075324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1.0428571428571429</v>
      </c>
      <c r="P2797" s="7">
        <f t="shared" si="302"/>
        <v>36.5</v>
      </c>
      <c r="Q2797" t="str">
        <f t="shared" si="303"/>
        <v>theater</v>
      </c>
      <c r="R2797" t="str">
        <f t="shared" si="304"/>
        <v>plays</v>
      </c>
      <c r="S2797" s="12">
        <f t="shared" si="305"/>
        <v>41780.525937500002</v>
      </c>
      <c r="T2797" s="12">
        <f t="shared" si="306"/>
        <v>41796.958333333336</v>
      </c>
      <c r="U2797" s="14">
        <f t="shared" si="307"/>
        <v>16.43239583333343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1.155</v>
      </c>
      <c r="P2798" s="7">
        <f t="shared" si="302"/>
        <v>44</v>
      </c>
      <c r="Q2798" t="str">
        <f t="shared" si="303"/>
        <v>theater</v>
      </c>
      <c r="R2798" t="str">
        <f t="shared" si="304"/>
        <v>plays</v>
      </c>
      <c r="S2798" s="12">
        <f t="shared" si="305"/>
        <v>41795.528101851851</v>
      </c>
      <c r="T2798" s="12">
        <f t="shared" si="306"/>
        <v>41825.528101851851</v>
      </c>
      <c r="U2798" s="14">
        <f t="shared" si="307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1.02645125</v>
      </c>
      <c r="P2799" s="7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2">
        <f t="shared" si="305"/>
        <v>41798.94027777778</v>
      </c>
      <c r="T2799" s="12">
        <f t="shared" si="306"/>
        <v>41828.94027777778</v>
      </c>
      <c r="U2799" s="14">
        <f t="shared" si="307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1.014</v>
      </c>
      <c r="P2800" s="7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2">
        <f t="shared" si="305"/>
        <v>42201.675011574072</v>
      </c>
      <c r="T2800" s="12">
        <f t="shared" si="306"/>
        <v>42216.666666666672</v>
      </c>
      <c r="U2800" s="14">
        <f t="shared" si="307"/>
        <v>14.991655092599103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1.1663479999999999</v>
      </c>
      <c r="P2801" s="7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2">
        <f t="shared" si="305"/>
        <v>42507.264699074076</v>
      </c>
      <c r="T2801" s="12">
        <f t="shared" si="306"/>
        <v>42538.666666666672</v>
      </c>
      <c r="U2801" s="14">
        <f t="shared" si="307"/>
        <v>31.401967592595611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1.33</v>
      </c>
      <c r="P2802" s="7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2">
        <f t="shared" si="305"/>
        <v>41948.552847222221</v>
      </c>
      <c r="T2802" s="12">
        <f t="shared" si="306"/>
        <v>42008.552847222221</v>
      </c>
      <c r="U2802" s="14">
        <f t="shared" si="307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1.3320000000000001</v>
      </c>
      <c r="P2803" s="7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2">
        <f t="shared" si="305"/>
        <v>41900.243159722224</v>
      </c>
      <c r="T2803" s="12">
        <f t="shared" si="306"/>
        <v>41922.458333333336</v>
      </c>
      <c r="U2803" s="14">
        <f t="shared" si="307"/>
        <v>22.215173611111823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1.0183333333333333</v>
      </c>
      <c r="P2804" s="7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2">
        <f t="shared" si="305"/>
        <v>42192.64707175926</v>
      </c>
      <c r="T2804" s="12">
        <f t="shared" si="306"/>
        <v>42222.64707175926</v>
      </c>
      <c r="U2804" s="14">
        <f t="shared" si="307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1.2795000000000001</v>
      </c>
      <c r="P2805" s="7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2">
        <f t="shared" si="305"/>
        <v>42158.065694444449</v>
      </c>
      <c r="T2805" s="12">
        <f t="shared" si="306"/>
        <v>42201</v>
      </c>
      <c r="U2805" s="14">
        <f t="shared" si="307"/>
        <v>42.934305555550964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1.1499999999999999</v>
      </c>
      <c r="P2806" s="7">
        <f t="shared" si="302"/>
        <v>50</v>
      </c>
      <c r="Q2806" t="str">
        <f t="shared" si="303"/>
        <v>theater</v>
      </c>
      <c r="R2806" t="str">
        <f t="shared" si="304"/>
        <v>plays</v>
      </c>
      <c r="S2806" s="12">
        <f t="shared" si="305"/>
        <v>41881.453587962962</v>
      </c>
      <c r="T2806" s="12">
        <f t="shared" si="306"/>
        <v>41911.453587962962</v>
      </c>
      <c r="U2806" s="14">
        <f t="shared" si="307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1.1000000000000001</v>
      </c>
      <c r="P2807" s="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2">
        <f t="shared" si="305"/>
        <v>42213.505474537036</v>
      </c>
      <c r="T2807" s="12">
        <f t="shared" si="306"/>
        <v>42238.505474537036</v>
      </c>
      <c r="U2807" s="14">
        <f t="shared" si="307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1.121</v>
      </c>
      <c r="P2808" s="7">
        <f t="shared" si="302"/>
        <v>44.25</v>
      </c>
      <c r="Q2808" t="str">
        <f t="shared" si="303"/>
        <v>theater</v>
      </c>
      <c r="R2808" t="str">
        <f t="shared" si="304"/>
        <v>plays</v>
      </c>
      <c r="S2808" s="12">
        <f t="shared" si="305"/>
        <v>42185.267245370371</v>
      </c>
      <c r="T2808" s="12">
        <f t="shared" si="306"/>
        <v>42221.458333333328</v>
      </c>
      <c r="U2808" s="14">
        <f t="shared" si="307"/>
        <v>36.191087962957681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1.26</v>
      </c>
      <c r="P2809" s="7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2">
        <f t="shared" si="305"/>
        <v>42154.873124999998</v>
      </c>
      <c r="T2809" s="12">
        <f t="shared" si="306"/>
        <v>42184.873124999998</v>
      </c>
      <c r="U2809" s="14">
        <f t="shared" si="307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1.0024444444444445</v>
      </c>
      <c r="P2810" s="7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2">
        <f t="shared" si="305"/>
        <v>42208.84646990741</v>
      </c>
      <c r="T2810" s="12">
        <f t="shared" si="306"/>
        <v>42238.84646990741</v>
      </c>
      <c r="U2810" s="14">
        <f t="shared" si="307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1.024</v>
      </c>
      <c r="P2811" s="7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2">
        <f t="shared" si="305"/>
        <v>42451.496817129635</v>
      </c>
      <c r="T2811" s="12">
        <f t="shared" si="306"/>
        <v>42459.610416666663</v>
      </c>
      <c r="U2811" s="14">
        <f t="shared" si="307"/>
        <v>8.1135995370277669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1.0820000000000001</v>
      </c>
      <c r="P2812" s="7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2">
        <f t="shared" si="305"/>
        <v>41759.13962962963</v>
      </c>
      <c r="T2812" s="12">
        <f t="shared" si="306"/>
        <v>41791.165972222225</v>
      </c>
      <c r="U2812" s="14">
        <f t="shared" si="307"/>
        <v>32.026342592595029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1.0026999999999999</v>
      </c>
      <c r="P2813" s="7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2">
        <f t="shared" si="305"/>
        <v>42028.496562500004</v>
      </c>
      <c r="T2813" s="12">
        <f t="shared" si="306"/>
        <v>42058.496562500004</v>
      </c>
      <c r="U2813" s="14">
        <f t="shared" si="307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1.133</v>
      </c>
      <c r="P2814" s="7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2">
        <f t="shared" si="305"/>
        <v>42054.74418981481</v>
      </c>
      <c r="T2814" s="12">
        <f t="shared" si="306"/>
        <v>42100.166666666672</v>
      </c>
      <c r="U2814" s="14">
        <f t="shared" si="307"/>
        <v>45.422476851861575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1.2757571428571428</v>
      </c>
      <c r="P2815" s="7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2">
        <f t="shared" si="305"/>
        <v>42693.742604166662</v>
      </c>
      <c r="T2815" s="12">
        <f t="shared" si="306"/>
        <v>42718.742604166662</v>
      </c>
      <c r="U2815" s="14">
        <f t="shared" si="307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1.0773333333333333</v>
      </c>
      <c r="P2816" s="7">
        <f t="shared" si="302"/>
        <v>25.25</v>
      </c>
      <c r="Q2816" t="str">
        <f t="shared" si="303"/>
        <v>theater</v>
      </c>
      <c r="R2816" t="str">
        <f t="shared" si="304"/>
        <v>plays</v>
      </c>
      <c r="S2816" s="12">
        <f t="shared" si="305"/>
        <v>42103.399479166663</v>
      </c>
      <c r="T2816" s="12">
        <f t="shared" si="306"/>
        <v>42133.399479166663</v>
      </c>
      <c r="U2816" s="14">
        <f t="shared" si="307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2.42</v>
      </c>
      <c r="P2817" s="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2">
        <f t="shared" si="305"/>
        <v>42559.776724537034</v>
      </c>
      <c r="T2817" s="12">
        <f t="shared" si="306"/>
        <v>42589.776724537034</v>
      </c>
      <c r="U2817" s="14">
        <f t="shared" si="307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1.4156666666666666</v>
      </c>
      <c r="P2818" s="7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2">
        <f t="shared" si="305"/>
        <v>42188.467499999999</v>
      </c>
      <c r="T2818" s="12">
        <f t="shared" si="306"/>
        <v>42218.666666666672</v>
      </c>
      <c r="U2818" s="14">
        <f t="shared" si="307"/>
        <v>30.199166666672681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E2819/D2819</f>
        <v>1.3</v>
      </c>
      <c r="P2819" s="7">
        <f t="shared" ref="P2819:P2882" si="309">E2819/L2819</f>
        <v>23.636363636363637</v>
      </c>
      <c r="Q2819" t="str">
        <f t="shared" ref="Q2819:Q2882" si="310">LEFT(N2819,(FIND("/",N2819,1)-1))</f>
        <v>theater</v>
      </c>
      <c r="R2819" t="str">
        <f t="shared" ref="R2819:R2882" si="311">RIGHT(N2819,LEN(N2819)-FIND("/",N2819))</f>
        <v>plays</v>
      </c>
      <c r="S2819" s="12">
        <f t="shared" ref="S2819:S2882" si="312">(((J2819/60)/60)/24)+DATE(1970,1,1)</f>
        <v>42023.634976851856</v>
      </c>
      <c r="T2819" s="12">
        <f t="shared" ref="T2819:T2882" si="313">(((I2819/60)/60)/24)+DATE(1970,1,1)</f>
        <v>42063.634976851856</v>
      </c>
      <c r="U2819" s="14">
        <f t="shared" ref="U2819:U2882" si="314">T2819-S2819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1.0603</v>
      </c>
      <c r="P2820" s="7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2">
        <f t="shared" si="312"/>
        <v>42250.598217592589</v>
      </c>
      <c r="T2820" s="12">
        <f t="shared" si="313"/>
        <v>42270.598217592589</v>
      </c>
      <c r="U2820" s="14">
        <f t="shared" si="314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1.048</v>
      </c>
      <c r="P2821" s="7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2">
        <f t="shared" si="312"/>
        <v>42139.525567129633</v>
      </c>
      <c r="T2821" s="12">
        <f t="shared" si="313"/>
        <v>42169.525567129633</v>
      </c>
      <c r="U2821" s="14">
        <f t="shared" si="314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1.36</v>
      </c>
      <c r="P2822" s="7">
        <f t="shared" si="309"/>
        <v>13.6</v>
      </c>
      <c r="Q2822" t="str">
        <f t="shared" si="310"/>
        <v>theater</v>
      </c>
      <c r="R2822" t="str">
        <f t="shared" si="311"/>
        <v>plays</v>
      </c>
      <c r="S2822" s="12">
        <f t="shared" si="312"/>
        <v>42401.610983796301</v>
      </c>
      <c r="T2822" s="12">
        <f t="shared" si="313"/>
        <v>42426</v>
      </c>
      <c r="U2822" s="14">
        <f t="shared" si="314"/>
        <v>24.389016203698702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</v>
      </c>
      <c r="P2823" s="7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2">
        <f t="shared" si="312"/>
        <v>41875.922858796301</v>
      </c>
      <c r="T2823" s="12">
        <f t="shared" si="313"/>
        <v>41905.922858796301</v>
      </c>
      <c r="U2823" s="14">
        <f t="shared" si="314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</v>
      </c>
      <c r="P2824" s="7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2">
        <f t="shared" si="312"/>
        <v>42060.683935185181</v>
      </c>
      <c r="T2824" s="12">
        <f t="shared" si="313"/>
        <v>42090.642268518524</v>
      </c>
      <c r="U2824" s="14">
        <f t="shared" si="314"/>
        <v>29.958333333343035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1.24</v>
      </c>
      <c r="P2825" s="7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2">
        <f t="shared" si="312"/>
        <v>42067.011643518519</v>
      </c>
      <c r="T2825" s="12">
        <f t="shared" si="313"/>
        <v>42094.957638888889</v>
      </c>
      <c r="U2825" s="14">
        <f t="shared" si="314"/>
        <v>27.945995370369928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1.1692307692307693</v>
      </c>
      <c r="P2826" s="7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2">
        <f t="shared" si="312"/>
        <v>42136.270787037036</v>
      </c>
      <c r="T2826" s="12">
        <f t="shared" si="313"/>
        <v>42168.071527777778</v>
      </c>
      <c r="U2826" s="14">
        <f t="shared" si="314"/>
        <v>31.800740740742185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1.0333333333333334</v>
      </c>
      <c r="P2827" s="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2">
        <f t="shared" si="312"/>
        <v>42312.792662037042</v>
      </c>
      <c r="T2827" s="12">
        <f t="shared" si="313"/>
        <v>42342.792662037042</v>
      </c>
      <c r="U2827" s="14">
        <f t="shared" si="314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1.0774999999999999</v>
      </c>
      <c r="P2828" s="7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2">
        <f t="shared" si="312"/>
        <v>42171.034861111111</v>
      </c>
      <c r="T2828" s="12">
        <f t="shared" si="313"/>
        <v>42195.291666666672</v>
      </c>
      <c r="U2828" s="14">
        <f t="shared" si="314"/>
        <v>24.256805555560277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1.2024999999999999</v>
      </c>
      <c r="P2829" s="7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2">
        <f t="shared" si="312"/>
        <v>42494.683634259258</v>
      </c>
      <c r="T2829" s="12">
        <f t="shared" si="313"/>
        <v>42524.6875</v>
      </c>
      <c r="U2829" s="14">
        <f t="shared" si="314"/>
        <v>30.003865740742185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1.0037894736842106</v>
      </c>
      <c r="P2830" s="7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2">
        <f t="shared" si="312"/>
        <v>42254.264687499999</v>
      </c>
      <c r="T2830" s="12">
        <f t="shared" si="313"/>
        <v>42279.958333333328</v>
      </c>
      <c r="U2830" s="14">
        <f t="shared" si="314"/>
        <v>25.693645833329356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1.0651999999999999</v>
      </c>
      <c r="P2831" s="7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2">
        <f t="shared" si="312"/>
        <v>42495.434236111112</v>
      </c>
      <c r="T2831" s="12">
        <f t="shared" si="313"/>
        <v>42523.434236111112</v>
      </c>
      <c r="U2831" s="14">
        <f t="shared" si="314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</v>
      </c>
      <c r="P2832" s="7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2">
        <f t="shared" si="312"/>
        <v>41758.839675925927</v>
      </c>
      <c r="T2832" s="12">
        <f t="shared" si="313"/>
        <v>41771.165972222225</v>
      </c>
      <c r="U2832" s="14">
        <f t="shared" si="314"/>
        <v>12.326296296298096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1.1066666666666667</v>
      </c>
      <c r="P2833" s="7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2">
        <f t="shared" si="312"/>
        <v>42171.824884259258</v>
      </c>
      <c r="T2833" s="12">
        <f t="shared" si="313"/>
        <v>42201.824884259258</v>
      </c>
      <c r="U2833" s="14">
        <f t="shared" si="314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1.1471959999999999</v>
      </c>
      <c r="P2834" s="7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2">
        <f t="shared" si="312"/>
        <v>41938.709421296298</v>
      </c>
      <c r="T2834" s="12">
        <f t="shared" si="313"/>
        <v>41966.916666666672</v>
      </c>
      <c r="U2834" s="14">
        <f t="shared" si="314"/>
        <v>28.20724537037313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1.0825925925925926</v>
      </c>
      <c r="P2835" s="7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2">
        <f t="shared" si="312"/>
        <v>42268.127696759257</v>
      </c>
      <c r="T2835" s="12">
        <f t="shared" si="313"/>
        <v>42288.083333333328</v>
      </c>
      <c r="U2835" s="14">
        <f t="shared" si="314"/>
        <v>19.955636574071832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1.7</v>
      </c>
      <c r="P2836" s="7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2">
        <f t="shared" si="312"/>
        <v>42019.959837962961</v>
      </c>
      <c r="T2836" s="12">
        <f t="shared" si="313"/>
        <v>42034.959837962961</v>
      </c>
      <c r="U2836" s="14">
        <f t="shared" si="314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1.8709899999999999</v>
      </c>
      <c r="P2837" s="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2">
        <f t="shared" si="312"/>
        <v>42313.703900462962</v>
      </c>
      <c r="T2837" s="12">
        <f t="shared" si="313"/>
        <v>42343</v>
      </c>
      <c r="U2837" s="14">
        <f t="shared" si="314"/>
        <v>29.296099537037662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1.0777777777777777</v>
      </c>
      <c r="P2838" s="7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2">
        <f t="shared" si="312"/>
        <v>42746.261782407411</v>
      </c>
      <c r="T2838" s="12">
        <f t="shared" si="313"/>
        <v>42784.207638888889</v>
      </c>
      <c r="U2838" s="14">
        <f t="shared" si="314"/>
        <v>37.945856481477676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</v>
      </c>
      <c r="P2839" s="7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2">
        <f t="shared" si="312"/>
        <v>42307.908379629633</v>
      </c>
      <c r="T2839" s="12">
        <f t="shared" si="313"/>
        <v>42347.950046296297</v>
      </c>
      <c r="U2839" s="14">
        <f t="shared" si="314"/>
        <v>40.041666666664241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1.2024999999999999</v>
      </c>
      <c r="P2840" s="7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2">
        <f t="shared" si="312"/>
        <v>41842.607592592591</v>
      </c>
      <c r="T2840" s="12">
        <f t="shared" si="313"/>
        <v>41864.916666666664</v>
      </c>
      <c r="U2840" s="14">
        <f t="shared" si="314"/>
        <v>22.309074074073578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1.1142857142857143</v>
      </c>
      <c r="P2841" s="7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2">
        <f t="shared" si="312"/>
        <v>41853.240208333329</v>
      </c>
      <c r="T2841" s="12">
        <f t="shared" si="313"/>
        <v>41876.207638888889</v>
      </c>
      <c r="U2841" s="14">
        <f t="shared" si="314"/>
        <v>22.967430555559986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1.04</v>
      </c>
      <c r="P2842" s="7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2">
        <f t="shared" si="312"/>
        <v>42060.035636574074</v>
      </c>
      <c r="T2842" s="12">
        <f t="shared" si="313"/>
        <v>42081.708333333328</v>
      </c>
      <c r="U2842" s="14">
        <f t="shared" si="314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0.01</v>
      </c>
      <c r="P2843" s="7">
        <f t="shared" si="309"/>
        <v>10</v>
      </c>
      <c r="Q2843" t="str">
        <f t="shared" si="310"/>
        <v>theater</v>
      </c>
      <c r="R2843" t="str">
        <f t="shared" si="311"/>
        <v>plays</v>
      </c>
      <c r="S2843" s="12">
        <f t="shared" si="312"/>
        <v>42291.739548611105</v>
      </c>
      <c r="T2843" s="12">
        <f t="shared" si="313"/>
        <v>42351.781215277777</v>
      </c>
      <c r="U2843" s="14">
        <f t="shared" si="314"/>
        <v>60.041666666671517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7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2">
        <f t="shared" si="312"/>
        <v>41784.952488425923</v>
      </c>
      <c r="T2844" s="12">
        <f t="shared" si="313"/>
        <v>41811.458333333336</v>
      </c>
      <c r="U2844" s="14">
        <f t="shared" si="314"/>
        <v>26.50584490741312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7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2">
        <f t="shared" si="312"/>
        <v>42492.737847222219</v>
      </c>
      <c r="T2845" s="12">
        <f t="shared" si="313"/>
        <v>42534.166666666672</v>
      </c>
      <c r="U2845" s="14">
        <f t="shared" si="314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5.4545454545454543E-2</v>
      </c>
      <c r="P2846" s="7">
        <f t="shared" si="309"/>
        <v>30</v>
      </c>
      <c r="Q2846" t="str">
        <f t="shared" si="310"/>
        <v>theater</v>
      </c>
      <c r="R2846" t="str">
        <f t="shared" si="311"/>
        <v>plays</v>
      </c>
      <c r="S2846" s="12">
        <f t="shared" si="312"/>
        <v>42709.546064814815</v>
      </c>
      <c r="T2846" s="12">
        <f t="shared" si="313"/>
        <v>42739.546064814815</v>
      </c>
      <c r="U2846" s="14">
        <f t="shared" si="314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0.31546666666666667</v>
      </c>
      <c r="P2847" s="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2">
        <f t="shared" si="312"/>
        <v>42103.016585648147</v>
      </c>
      <c r="T2847" s="12">
        <f t="shared" si="313"/>
        <v>42163.016585648147</v>
      </c>
      <c r="U2847" s="14">
        <f t="shared" si="314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7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2">
        <f t="shared" si="312"/>
        <v>42108.692060185189</v>
      </c>
      <c r="T2848" s="12">
        <f t="shared" si="313"/>
        <v>42153.692060185189</v>
      </c>
      <c r="U2848" s="14">
        <f t="shared" si="31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7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2">
        <f t="shared" si="312"/>
        <v>42453.806307870371</v>
      </c>
      <c r="T2849" s="12">
        <f t="shared" si="313"/>
        <v>42513.806307870371</v>
      </c>
      <c r="U2849" s="14">
        <f t="shared" si="314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2E-3</v>
      </c>
      <c r="P2850" s="7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2">
        <f t="shared" si="312"/>
        <v>42123.648831018523</v>
      </c>
      <c r="T2850" s="12">
        <f t="shared" si="313"/>
        <v>42153.648831018523</v>
      </c>
      <c r="U2850" s="14">
        <f t="shared" si="31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0.01</v>
      </c>
      <c r="P2851" s="7">
        <f t="shared" si="309"/>
        <v>5</v>
      </c>
      <c r="Q2851" t="str">
        <f t="shared" si="310"/>
        <v>theater</v>
      </c>
      <c r="R2851" t="str">
        <f t="shared" si="311"/>
        <v>plays</v>
      </c>
      <c r="S2851" s="12">
        <f t="shared" si="312"/>
        <v>42453.428240740745</v>
      </c>
      <c r="T2851" s="12">
        <f t="shared" si="313"/>
        <v>42483.428240740745</v>
      </c>
      <c r="U2851" s="14">
        <f t="shared" si="31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3.8875E-2</v>
      </c>
      <c r="P2852" s="7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2">
        <f t="shared" si="312"/>
        <v>41858.007071759261</v>
      </c>
      <c r="T2852" s="12">
        <f t="shared" si="313"/>
        <v>41888.007071759261</v>
      </c>
      <c r="U2852" s="14">
        <f t="shared" si="31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7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2">
        <f t="shared" si="312"/>
        <v>42390.002650462964</v>
      </c>
      <c r="T2853" s="12">
        <f t="shared" si="313"/>
        <v>42398.970138888893</v>
      </c>
      <c r="U2853" s="14">
        <f t="shared" si="314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1.9E-2</v>
      </c>
      <c r="P2854" s="7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2">
        <f t="shared" si="312"/>
        <v>41781.045173611114</v>
      </c>
      <c r="T2854" s="12">
        <f t="shared" si="313"/>
        <v>41811.045173611114</v>
      </c>
      <c r="U2854" s="14">
        <f t="shared" si="31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7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2">
        <f t="shared" si="312"/>
        <v>41836.190937499996</v>
      </c>
      <c r="T2855" s="12">
        <f t="shared" si="313"/>
        <v>41896.190937499996</v>
      </c>
      <c r="U2855" s="14">
        <f t="shared" si="314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0.41699999999999998</v>
      </c>
      <c r="P2856" s="7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2">
        <f t="shared" si="312"/>
        <v>42111.71665509259</v>
      </c>
      <c r="T2856" s="12">
        <f t="shared" si="313"/>
        <v>42131.71665509259</v>
      </c>
      <c r="U2856" s="14">
        <f t="shared" si="314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0.5</v>
      </c>
      <c r="P2857" s="7">
        <f t="shared" si="309"/>
        <v>60</v>
      </c>
      <c r="Q2857" t="str">
        <f t="shared" si="310"/>
        <v>theater</v>
      </c>
      <c r="R2857" t="str">
        <f t="shared" si="311"/>
        <v>plays</v>
      </c>
      <c r="S2857" s="12">
        <f t="shared" si="312"/>
        <v>42370.007766203707</v>
      </c>
      <c r="T2857" s="12">
        <f t="shared" si="313"/>
        <v>42398.981944444444</v>
      </c>
      <c r="U2857" s="14">
        <f t="shared" si="314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4.8666666666666664E-2</v>
      </c>
      <c r="P2858" s="7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2">
        <f t="shared" si="312"/>
        <v>42165.037581018521</v>
      </c>
      <c r="T2858" s="12">
        <f t="shared" si="313"/>
        <v>42224.898611111115</v>
      </c>
      <c r="U2858" s="14">
        <f t="shared" si="314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0.19736842105263158</v>
      </c>
      <c r="P2859" s="7">
        <f t="shared" si="309"/>
        <v>500</v>
      </c>
      <c r="Q2859" t="str">
        <f t="shared" si="310"/>
        <v>theater</v>
      </c>
      <c r="R2859" t="str">
        <f t="shared" si="311"/>
        <v>plays</v>
      </c>
      <c r="S2859" s="12">
        <f t="shared" si="312"/>
        <v>42726.920081018514</v>
      </c>
      <c r="T2859" s="12">
        <f t="shared" si="313"/>
        <v>42786.75</v>
      </c>
      <c r="U2859" s="14">
        <f t="shared" si="314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7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2">
        <f t="shared" si="312"/>
        <v>41954.545081018514</v>
      </c>
      <c r="T2860" s="12">
        <f t="shared" si="313"/>
        <v>41978.477777777778</v>
      </c>
      <c r="U2860" s="14">
        <f t="shared" si="314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1.7500000000000002E-2</v>
      </c>
      <c r="P2861" s="7">
        <f t="shared" si="309"/>
        <v>35</v>
      </c>
      <c r="Q2861" t="str">
        <f t="shared" si="310"/>
        <v>theater</v>
      </c>
      <c r="R2861" t="str">
        <f t="shared" si="311"/>
        <v>plays</v>
      </c>
      <c r="S2861" s="12">
        <f t="shared" si="312"/>
        <v>42233.362314814818</v>
      </c>
      <c r="T2861" s="12">
        <f t="shared" si="313"/>
        <v>42293.362314814818</v>
      </c>
      <c r="U2861" s="14">
        <f t="shared" si="314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6.6500000000000004E-2</v>
      </c>
      <c r="P2862" s="7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2">
        <f t="shared" si="312"/>
        <v>42480.800648148142</v>
      </c>
      <c r="T2862" s="12">
        <f t="shared" si="313"/>
        <v>42540.800648148142</v>
      </c>
      <c r="U2862" s="14">
        <f t="shared" si="31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0.32</v>
      </c>
      <c r="P2863" s="7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2">
        <f t="shared" si="312"/>
        <v>42257.590833333335</v>
      </c>
      <c r="T2863" s="12">
        <f t="shared" si="313"/>
        <v>42271.590833333335</v>
      </c>
      <c r="U2863" s="14">
        <f t="shared" si="31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4.3307086614173228E-3</v>
      </c>
      <c r="P2864" s="7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2">
        <f t="shared" si="312"/>
        <v>41784.789687500001</v>
      </c>
      <c r="T2864" s="12">
        <f t="shared" si="313"/>
        <v>41814.789687500001</v>
      </c>
      <c r="U2864" s="14">
        <f t="shared" si="31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4.0000000000000002E-4</v>
      </c>
      <c r="P2865" s="7">
        <f t="shared" si="309"/>
        <v>20</v>
      </c>
      <c r="Q2865" t="str">
        <f t="shared" si="310"/>
        <v>theater</v>
      </c>
      <c r="R2865" t="str">
        <f t="shared" si="311"/>
        <v>plays</v>
      </c>
      <c r="S2865" s="12">
        <f t="shared" si="312"/>
        <v>41831.675034722226</v>
      </c>
      <c r="T2865" s="12">
        <f t="shared" si="313"/>
        <v>41891.675034722226</v>
      </c>
      <c r="U2865" s="14">
        <f t="shared" si="31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1.6E-2</v>
      </c>
      <c r="P2866" s="7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2">
        <f t="shared" si="312"/>
        <v>42172.613506944443</v>
      </c>
      <c r="T2866" s="12">
        <f t="shared" si="313"/>
        <v>42202.554166666669</v>
      </c>
      <c r="U2866" s="14">
        <f t="shared" si="314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2">
        <f t="shared" si="312"/>
        <v>41950.114108796297</v>
      </c>
      <c r="T2867" s="12">
        <f t="shared" si="313"/>
        <v>42010.114108796297</v>
      </c>
      <c r="U2867" s="14">
        <f t="shared" si="31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8.9999999999999993E-3</v>
      </c>
      <c r="P2868" s="7">
        <f t="shared" si="309"/>
        <v>22.5</v>
      </c>
      <c r="Q2868" t="str">
        <f t="shared" si="310"/>
        <v>theater</v>
      </c>
      <c r="R2868" t="str">
        <f t="shared" si="311"/>
        <v>plays</v>
      </c>
      <c r="S2868" s="12">
        <f t="shared" si="312"/>
        <v>42627.955104166671</v>
      </c>
      <c r="T2868" s="12">
        <f t="shared" si="313"/>
        <v>42657.916666666672</v>
      </c>
      <c r="U2868" s="14">
        <f t="shared" si="314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0.2016</v>
      </c>
      <c r="P2869" s="7">
        <f t="shared" si="309"/>
        <v>50.4</v>
      </c>
      <c r="Q2869" t="str">
        <f t="shared" si="310"/>
        <v>theater</v>
      </c>
      <c r="R2869" t="str">
        <f t="shared" si="311"/>
        <v>plays</v>
      </c>
      <c r="S2869" s="12">
        <f t="shared" si="312"/>
        <v>42531.195277777777</v>
      </c>
      <c r="T2869" s="12">
        <f t="shared" si="313"/>
        <v>42555.166666666672</v>
      </c>
      <c r="U2869" s="14">
        <f t="shared" si="314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0.42011733333333334</v>
      </c>
      <c r="P2870" s="7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2">
        <f t="shared" si="312"/>
        <v>42618.827013888891</v>
      </c>
      <c r="T2870" s="12">
        <f t="shared" si="313"/>
        <v>42648.827013888891</v>
      </c>
      <c r="U2870" s="14">
        <f t="shared" si="314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8.8500000000000002E-3</v>
      </c>
      <c r="P2871" s="7">
        <f t="shared" si="309"/>
        <v>35.4</v>
      </c>
      <c r="Q2871" t="str">
        <f t="shared" si="310"/>
        <v>theater</v>
      </c>
      <c r="R2871" t="str">
        <f t="shared" si="311"/>
        <v>plays</v>
      </c>
      <c r="S2871" s="12">
        <f t="shared" si="312"/>
        <v>42540.593530092592</v>
      </c>
      <c r="T2871" s="12">
        <f t="shared" si="313"/>
        <v>42570.593530092592</v>
      </c>
      <c r="U2871" s="14">
        <f t="shared" si="314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0.15</v>
      </c>
      <c r="P2872" s="7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2">
        <f t="shared" si="312"/>
        <v>41746.189409722225</v>
      </c>
      <c r="T2872" s="12">
        <f t="shared" si="313"/>
        <v>41776.189409722225</v>
      </c>
      <c r="U2872" s="14">
        <f t="shared" si="314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4.6699999999999998E-2</v>
      </c>
      <c r="P2873" s="7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2">
        <f t="shared" si="312"/>
        <v>41974.738576388889</v>
      </c>
      <c r="T2873" s="12">
        <f t="shared" si="313"/>
        <v>41994.738576388889</v>
      </c>
      <c r="U2873" s="14">
        <f t="shared" si="314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7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2">
        <f t="shared" si="312"/>
        <v>42115.11618055556</v>
      </c>
      <c r="T2874" s="12">
        <f t="shared" si="313"/>
        <v>42175.11618055556</v>
      </c>
      <c r="U2874" s="14">
        <f t="shared" si="314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0.38119999999999998</v>
      </c>
      <c r="P2875" s="7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2">
        <f t="shared" si="312"/>
        <v>42002.817488425921</v>
      </c>
      <c r="T2875" s="12">
        <f t="shared" si="313"/>
        <v>42032.817488425921</v>
      </c>
      <c r="U2875" s="14">
        <f t="shared" si="31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5.4199999999999998E-2</v>
      </c>
      <c r="P2876" s="7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2">
        <f t="shared" si="312"/>
        <v>42722.84474537037</v>
      </c>
      <c r="T2876" s="12">
        <f t="shared" si="313"/>
        <v>42752.84474537037</v>
      </c>
      <c r="U2876" s="14">
        <f t="shared" si="31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3.5E-4</v>
      </c>
      <c r="P2877" s="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2">
        <f t="shared" si="312"/>
        <v>42465.128391203703</v>
      </c>
      <c r="T2877" s="12">
        <f t="shared" si="313"/>
        <v>42495.128391203703</v>
      </c>
      <c r="U2877" s="14">
        <f t="shared" si="31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7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2">
        <f t="shared" si="312"/>
        <v>42171.743969907402</v>
      </c>
      <c r="T2878" s="12">
        <f t="shared" si="313"/>
        <v>42201.743969907402</v>
      </c>
      <c r="U2878" s="14">
        <f t="shared" si="31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0.10833333333333334</v>
      </c>
      <c r="P2879" s="7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2">
        <f t="shared" si="312"/>
        <v>42672.955138888887</v>
      </c>
      <c r="T2879" s="12">
        <f t="shared" si="313"/>
        <v>42704.708333333328</v>
      </c>
      <c r="U2879" s="14">
        <f t="shared" si="314"/>
        <v>31.75319444444176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2.1000000000000001E-2</v>
      </c>
      <c r="P2880" s="7">
        <f t="shared" si="309"/>
        <v>15.75</v>
      </c>
      <c r="Q2880" t="str">
        <f t="shared" si="310"/>
        <v>theater</v>
      </c>
      <c r="R2880" t="str">
        <f t="shared" si="311"/>
        <v>plays</v>
      </c>
      <c r="S2880" s="12">
        <f t="shared" si="312"/>
        <v>42128.615682870368</v>
      </c>
      <c r="T2880" s="12">
        <f t="shared" si="313"/>
        <v>42188.615682870368</v>
      </c>
      <c r="U2880" s="14">
        <f t="shared" si="314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2.5892857142857141E-3</v>
      </c>
      <c r="P2881" s="7">
        <f t="shared" si="309"/>
        <v>29</v>
      </c>
      <c r="Q2881" t="str">
        <f t="shared" si="310"/>
        <v>theater</v>
      </c>
      <c r="R2881" t="str">
        <f t="shared" si="311"/>
        <v>plays</v>
      </c>
      <c r="S2881" s="12">
        <f t="shared" si="312"/>
        <v>42359.725243055553</v>
      </c>
      <c r="T2881" s="12">
        <f t="shared" si="313"/>
        <v>42389.725243055553</v>
      </c>
      <c r="U2881" s="14">
        <f t="shared" si="31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0.23333333333333334</v>
      </c>
      <c r="P2882" s="7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2">
        <f t="shared" si="312"/>
        <v>42192.905694444446</v>
      </c>
      <c r="T2882" s="12">
        <f t="shared" si="313"/>
        <v>42236.711805555555</v>
      </c>
      <c r="U2882" s="14">
        <f t="shared" si="314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E2883/D2883</f>
        <v>0</v>
      </c>
      <c r="P2883" s="7" t="e">
        <f t="shared" ref="P2883:P2946" si="316">E2883/L2883</f>
        <v>#DIV/0!</v>
      </c>
      <c r="Q2883" t="str">
        <f t="shared" ref="Q2883:Q2946" si="317">LEFT(N2883,(FIND("/",N2883,1)-1))</f>
        <v>theater</v>
      </c>
      <c r="R2883" t="str">
        <f t="shared" ref="R2883:R2946" si="318">RIGHT(N2883,LEN(N2883)-FIND("/",N2883))</f>
        <v>plays</v>
      </c>
      <c r="S2883" s="12">
        <f t="shared" ref="S2883:S2946" si="319">(((J2883/60)/60)/24)+DATE(1970,1,1)</f>
        <v>41916.597638888888</v>
      </c>
      <c r="T2883" s="12">
        <f t="shared" ref="T2883:T2946" si="320">(((I2883/60)/60)/24)+DATE(1970,1,1)</f>
        <v>41976.639305555553</v>
      </c>
      <c r="U2883" s="14">
        <f t="shared" ref="U2883:U2946" si="321"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0.33600000000000002</v>
      </c>
      <c r="P2884" s="7">
        <f t="shared" si="316"/>
        <v>63</v>
      </c>
      <c r="Q2884" t="str">
        <f t="shared" si="317"/>
        <v>theater</v>
      </c>
      <c r="R2884" t="str">
        <f t="shared" si="318"/>
        <v>plays</v>
      </c>
      <c r="S2884" s="12">
        <f t="shared" si="319"/>
        <v>42461.596273148149</v>
      </c>
      <c r="T2884" s="12">
        <f t="shared" si="320"/>
        <v>42491.596273148149</v>
      </c>
      <c r="U2884" s="14">
        <f t="shared" si="321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0.1908</v>
      </c>
      <c r="P2885" s="7">
        <f t="shared" si="316"/>
        <v>381.6</v>
      </c>
      <c r="Q2885" t="str">
        <f t="shared" si="317"/>
        <v>theater</v>
      </c>
      <c r="R2885" t="str">
        <f t="shared" si="318"/>
        <v>plays</v>
      </c>
      <c r="S2885" s="12">
        <f t="shared" si="319"/>
        <v>42370.90320601852</v>
      </c>
      <c r="T2885" s="12">
        <f t="shared" si="320"/>
        <v>42406.207638888889</v>
      </c>
      <c r="U2885" s="14">
        <f t="shared" si="321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4.1111111111111114E-3</v>
      </c>
      <c r="P2886" s="7">
        <f t="shared" si="316"/>
        <v>46.25</v>
      </c>
      <c r="Q2886" t="str">
        <f t="shared" si="317"/>
        <v>theater</v>
      </c>
      <c r="R2886" t="str">
        <f t="shared" si="318"/>
        <v>plays</v>
      </c>
      <c r="S2886" s="12">
        <f t="shared" si="319"/>
        <v>41948.727256944447</v>
      </c>
      <c r="T2886" s="12">
        <f t="shared" si="320"/>
        <v>41978.727256944447</v>
      </c>
      <c r="U2886" s="14">
        <f t="shared" si="321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0.32500000000000001</v>
      </c>
      <c r="P2887" s="7">
        <f t="shared" si="316"/>
        <v>26</v>
      </c>
      <c r="Q2887" t="str">
        <f t="shared" si="317"/>
        <v>theater</v>
      </c>
      <c r="R2887" t="str">
        <f t="shared" si="318"/>
        <v>plays</v>
      </c>
      <c r="S2887" s="12">
        <f t="shared" si="319"/>
        <v>42047.07640046296</v>
      </c>
      <c r="T2887" s="12">
        <f t="shared" si="320"/>
        <v>42077.034733796296</v>
      </c>
      <c r="U2887" s="14">
        <f t="shared" si="321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0.05</v>
      </c>
      <c r="P2888" s="7">
        <f t="shared" si="316"/>
        <v>10</v>
      </c>
      <c r="Q2888" t="str">
        <f t="shared" si="317"/>
        <v>theater</v>
      </c>
      <c r="R2888" t="str">
        <f t="shared" si="318"/>
        <v>plays</v>
      </c>
      <c r="S2888" s="12">
        <f t="shared" si="319"/>
        <v>42261.632916666669</v>
      </c>
      <c r="T2888" s="12">
        <f t="shared" si="320"/>
        <v>42266.165972222225</v>
      </c>
      <c r="U2888" s="14">
        <f t="shared" si="321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1.6666666666666668E-3</v>
      </c>
      <c r="P2889" s="7">
        <f t="shared" si="316"/>
        <v>5</v>
      </c>
      <c r="Q2889" t="str">
        <f t="shared" si="317"/>
        <v>theater</v>
      </c>
      <c r="R2889" t="str">
        <f t="shared" si="318"/>
        <v>plays</v>
      </c>
      <c r="S2889" s="12">
        <f t="shared" si="319"/>
        <v>41985.427361111113</v>
      </c>
      <c r="T2889" s="12">
        <f t="shared" si="320"/>
        <v>42015.427361111113</v>
      </c>
      <c r="U2889" s="14">
        <f t="shared" si="321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7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2">
        <f t="shared" si="319"/>
        <v>41922.535185185188</v>
      </c>
      <c r="T2890" s="12">
        <f t="shared" si="320"/>
        <v>41930.207638888889</v>
      </c>
      <c r="U2890" s="14">
        <f t="shared" si="321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0.38066666666666665</v>
      </c>
      <c r="P2891" s="7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2">
        <f t="shared" si="319"/>
        <v>41850.863252314812</v>
      </c>
      <c r="T2891" s="12">
        <f t="shared" si="320"/>
        <v>41880.863252314812</v>
      </c>
      <c r="U2891" s="14">
        <f t="shared" si="321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1.0500000000000001E-2</v>
      </c>
      <c r="P2892" s="7">
        <f t="shared" si="316"/>
        <v>7</v>
      </c>
      <c r="Q2892" t="str">
        <f t="shared" si="317"/>
        <v>theater</v>
      </c>
      <c r="R2892" t="str">
        <f t="shared" si="318"/>
        <v>plays</v>
      </c>
      <c r="S2892" s="12">
        <f t="shared" si="319"/>
        <v>41831.742962962962</v>
      </c>
      <c r="T2892" s="12">
        <f t="shared" si="320"/>
        <v>41860.125</v>
      </c>
      <c r="U2892" s="14">
        <f t="shared" si="321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2.7300000000000001E-2</v>
      </c>
      <c r="P2893" s="7">
        <f t="shared" si="316"/>
        <v>27.3</v>
      </c>
      <c r="Q2893" t="str">
        <f t="shared" si="317"/>
        <v>theater</v>
      </c>
      <c r="R2893" t="str">
        <f t="shared" si="318"/>
        <v>plays</v>
      </c>
      <c r="S2893" s="12">
        <f t="shared" si="319"/>
        <v>42415.883425925931</v>
      </c>
      <c r="T2893" s="12">
        <f t="shared" si="320"/>
        <v>42475.84175925926</v>
      </c>
      <c r="U2893" s="14">
        <f t="shared" si="321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9.0909090909090912E-2</v>
      </c>
      <c r="P2894" s="7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2">
        <f t="shared" si="319"/>
        <v>41869.714166666665</v>
      </c>
      <c r="T2894" s="12">
        <f t="shared" si="320"/>
        <v>41876.875</v>
      </c>
      <c r="U2894" s="14">
        <f t="shared" si="321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5.0000000000000001E-3</v>
      </c>
      <c r="P2895" s="7">
        <f t="shared" si="316"/>
        <v>12.5</v>
      </c>
      <c r="Q2895" t="str">
        <f t="shared" si="317"/>
        <v>theater</v>
      </c>
      <c r="R2895" t="str">
        <f t="shared" si="318"/>
        <v>plays</v>
      </c>
      <c r="S2895" s="12">
        <f t="shared" si="319"/>
        <v>41953.773090277777</v>
      </c>
      <c r="T2895" s="12">
        <f t="shared" si="320"/>
        <v>42013.083333333328</v>
      </c>
      <c r="U2895" s="14">
        <f t="shared" si="321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7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2">
        <f t="shared" si="319"/>
        <v>42037.986284722225</v>
      </c>
      <c r="T2896" s="12">
        <f t="shared" si="320"/>
        <v>42097.944618055553</v>
      </c>
      <c r="U2896" s="14">
        <f t="shared" si="321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4.5999999999999999E-2</v>
      </c>
      <c r="P2897" s="7">
        <f t="shared" si="316"/>
        <v>5.75</v>
      </c>
      <c r="Q2897" t="str">
        <f t="shared" si="317"/>
        <v>theater</v>
      </c>
      <c r="R2897" t="str">
        <f t="shared" si="318"/>
        <v>plays</v>
      </c>
      <c r="S2897" s="12">
        <f t="shared" si="319"/>
        <v>41811.555462962962</v>
      </c>
      <c r="T2897" s="12">
        <f t="shared" si="320"/>
        <v>41812.875</v>
      </c>
      <c r="U2897" s="14">
        <f t="shared" si="321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0.20833333333333334</v>
      </c>
      <c r="P2898" s="7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2">
        <f t="shared" si="319"/>
        <v>42701.908807870372</v>
      </c>
      <c r="T2898" s="12">
        <f t="shared" si="320"/>
        <v>42716.25</v>
      </c>
      <c r="U2898" s="14">
        <f t="shared" si="321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4.583333333333333E-2</v>
      </c>
      <c r="P2899" s="7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2">
        <f t="shared" si="319"/>
        <v>42258.646504629629</v>
      </c>
      <c r="T2899" s="12">
        <f t="shared" si="320"/>
        <v>42288.645196759258</v>
      </c>
      <c r="U2899" s="14">
        <f t="shared" si="321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4.2133333333333335E-2</v>
      </c>
      <c r="P2900" s="7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2">
        <f t="shared" si="319"/>
        <v>42278.664965277778</v>
      </c>
      <c r="T2900" s="12">
        <f t="shared" si="320"/>
        <v>42308.664965277778</v>
      </c>
      <c r="U2900" s="14">
        <f t="shared" si="321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7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2">
        <f t="shared" si="319"/>
        <v>42515.078217592592</v>
      </c>
      <c r="T2901" s="12">
        <f t="shared" si="320"/>
        <v>42575.078217592592</v>
      </c>
      <c r="U2901" s="14">
        <f t="shared" si="321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0.61909090909090914</v>
      </c>
      <c r="P2902" s="7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2">
        <f t="shared" si="319"/>
        <v>41830.234166666669</v>
      </c>
      <c r="T2902" s="12">
        <f t="shared" si="320"/>
        <v>41860.234166666669</v>
      </c>
      <c r="U2902" s="14">
        <f t="shared" si="321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8.0000000000000002E-3</v>
      </c>
      <c r="P2903" s="7">
        <f t="shared" si="316"/>
        <v>3</v>
      </c>
      <c r="Q2903" t="str">
        <f t="shared" si="317"/>
        <v>theater</v>
      </c>
      <c r="R2903" t="str">
        <f t="shared" si="318"/>
        <v>plays</v>
      </c>
      <c r="S2903" s="12">
        <f t="shared" si="319"/>
        <v>41982.904386574075</v>
      </c>
      <c r="T2903" s="12">
        <f t="shared" si="320"/>
        <v>42042.904386574075</v>
      </c>
      <c r="U2903" s="14">
        <f t="shared" si="321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1.6666666666666666E-4</v>
      </c>
      <c r="P2904" s="7">
        <f t="shared" si="316"/>
        <v>25</v>
      </c>
      <c r="Q2904" t="str">
        <f t="shared" si="317"/>
        <v>theater</v>
      </c>
      <c r="R2904" t="str">
        <f t="shared" si="318"/>
        <v>plays</v>
      </c>
      <c r="S2904" s="12">
        <f t="shared" si="319"/>
        <v>42210.439768518518</v>
      </c>
      <c r="T2904" s="12">
        <f t="shared" si="320"/>
        <v>42240.439768518518</v>
      </c>
      <c r="U2904" s="14">
        <f t="shared" si="321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7.7999999999999996E-3</v>
      </c>
      <c r="P2905" s="7">
        <f t="shared" si="316"/>
        <v>9.75</v>
      </c>
      <c r="Q2905" t="str">
        <f t="shared" si="317"/>
        <v>theater</v>
      </c>
      <c r="R2905" t="str">
        <f t="shared" si="318"/>
        <v>plays</v>
      </c>
      <c r="S2905" s="12">
        <f t="shared" si="319"/>
        <v>42196.166874999995</v>
      </c>
      <c r="T2905" s="12">
        <f t="shared" si="320"/>
        <v>42256.166874999995</v>
      </c>
      <c r="U2905" s="14">
        <f t="shared" si="321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0.05</v>
      </c>
      <c r="P2906" s="7">
        <f t="shared" si="316"/>
        <v>18.75</v>
      </c>
      <c r="Q2906" t="str">
        <f t="shared" si="317"/>
        <v>theater</v>
      </c>
      <c r="R2906" t="str">
        <f t="shared" si="318"/>
        <v>plays</v>
      </c>
      <c r="S2906" s="12">
        <f t="shared" si="319"/>
        <v>41940.967951388891</v>
      </c>
      <c r="T2906" s="12">
        <f t="shared" si="320"/>
        <v>41952.5</v>
      </c>
      <c r="U2906" s="14">
        <f t="shared" si="321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0.17771428571428571</v>
      </c>
      <c r="P2907" s="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2">
        <f t="shared" si="319"/>
        <v>42606.056863425925</v>
      </c>
      <c r="T2907" s="12">
        <f t="shared" si="320"/>
        <v>42620.056863425925</v>
      </c>
      <c r="U2907" s="14">
        <f t="shared" si="321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9.4166666666666662E-2</v>
      </c>
      <c r="P2908" s="7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2">
        <f t="shared" si="319"/>
        <v>42199.648912037039</v>
      </c>
      <c r="T2908" s="12">
        <f t="shared" si="320"/>
        <v>42217.041666666672</v>
      </c>
      <c r="U2908" s="14">
        <f t="shared" si="321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8.0000000000000004E-4</v>
      </c>
      <c r="P2909" s="7">
        <f t="shared" si="316"/>
        <v>1</v>
      </c>
      <c r="Q2909" t="str">
        <f t="shared" si="317"/>
        <v>theater</v>
      </c>
      <c r="R2909" t="str">
        <f t="shared" si="318"/>
        <v>plays</v>
      </c>
      <c r="S2909" s="12">
        <f t="shared" si="319"/>
        <v>42444.877743055549</v>
      </c>
      <c r="T2909" s="12">
        <f t="shared" si="320"/>
        <v>42504.877743055549</v>
      </c>
      <c r="U2909" s="14">
        <f t="shared" si="321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2.75E-2</v>
      </c>
      <c r="P2910" s="7">
        <f t="shared" si="316"/>
        <v>52.8</v>
      </c>
      <c r="Q2910" t="str">
        <f t="shared" si="317"/>
        <v>theater</v>
      </c>
      <c r="R2910" t="str">
        <f t="shared" si="318"/>
        <v>plays</v>
      </c>
      <c r="S2910" s="12">
        <f t="shared" si="319"/>
        <v>42499.731701388882</v>
      </c>
      <c r="T2910" s="12">
        <f t="shared" si="320"/>
        <v>42529.731701388882</v>
      </c>
      <c r="U2910" s="14">
        <f t="shared" si="321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1.1111111111111112E-4</v>
      </c>
      <c r="P2911" s="7">
        <f t="shared" si="316"/>
        <v>20</v>
      </c>
      <c r="Q2911" t="str">
        <f t="shared" si="317"/>
        <v>theater</v>
      </c>
      <c r="R2911" t="str">
        <f t="shared" si="318"/>
        <v>plays</v>
      </c>
      <c r="S2911" s="12">
        <f t="shared" si="319"/>
        <v>41929.266215277778</v>
      </c>
      <c r="T2911" s="12">
        <f t="shared" si="320"/>
        <v>41968.823611111111</v>
      </c>
      <c r="U2911" s="14">
        <f t="shared" si="321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3.3333333333333335E-5</v>
      </c>
      <c r="P2912" s="7">
        <f t="shared" si="316"/>
        <v>1</v>
      </c>
      <c r="Q2912" t="str">
        <f t="shared" si="317"/>
        <v>theater</v>
      </c>
      <c r="R2912" t="str">
        <f t="shared" si="318"/>
        <v>plays</v>
      </c>
      <c r="S2912" s="12">
        <f t="shared" si="319"/>
        <v>42107.841284722221</v>
      </c>
      <c r="T2912" s="12">
        <f t="shared" si="320"/>
        <v>42167.841284722221</v>
      </c>
      <c r="U2912" s="14">
        <f t="shared" si="321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0.36499999999999999</v>
      </c>
      <c r="P2913" s="7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2">
        <f t="shared" si="319"/>
        <v>42142.768819444449</v>
      </c>
      <c r="T2913" s="12">
        <f t="shared" si="320"/>
        <v>42182.768819444449</v>
      </c>
      <c r="U2913" s="14">
        <f t="shared" si="321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0.14058171745152354</v>
      </c>
      <c r="P2914" s="7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2">
        <f t="shared" si="319"/>
        <v>42354.131643518514</v>
      </c>
      <c r="T2914" s="12">
        <f t="shared" si="320"/>
        <v>42384.131643518514</v>
      </c>
      <c r="U2914" s="14">
        <f t="shared" si="321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2.0000000000000001E-4</v>
      </c>
      <c r="P2915" s="7">
        <f t="shared" si="316"/>
        <v>1</v>
      </c>
      <c r="Q2915" t="str">
        <f t="shared" si="317"/>
        <v>theater</v>
      </c>
      <c r="R2915" t="str">
        <f t="shared" si="318"/>
        <v>plays</v>
      </c>
      <c r="S2915" s="12">
        <f t="shared" si="319"/>
        <v>41828.922905092593</v>
      </c>
      <c r="T2915" s="12">
        <f t="shared" si="320"/>
        <v>41888.922905092593</v>
      </c>
      <c r="U2915" s="14">
        <f t="shared" si="321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4.0000000000000003E-5</v>
      </c>
      <c r="P2916" s="7">
        <f t="shared" si="316"/>
        <v>1</v>
      </c>
      <c r="Q2916" t="str">
        <f t="shared" si="317"/>
        <v>theater</v>
      </c>
      <c r="R2916" t="str">
        <f t="shared" si="318"/>
        <v>plays</v>
      </c>
      <c r="S2916" s="12">
        <f t="shared" si="319"/>
        <v>42017.907337962963</v>
      </c>
      <c r="T2916" s="12">
        <f t="shared" si="320"/>
        <v>42077.865671296298</v>
      </c>
      <c r="U2916" s="14">
        <f t="shared" si="321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0.61099999999999999</v>
      </c>
      <c r="P2917" s="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2">
        <f t="shared" si="319"/>
        <v>42415.398032407407</v>
      </c>
      <c r="T2917" s="12">
        <f t="shared" si="320"/>
        <v>42445.356365740736</v>
      </c>
      <c r="U2917" s="14">
        <f t="shared" si="321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7.8378378378378383E-2</v>
      </c>
      <c r="P2918" s="7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2">
        <f t="shared" si="319"/>
        <v>41755.476724537039</v>
      </c>
      <c r="T2918" s="12">
        <f t="shared" si="320"/>
        <v>41778.476724537039</v>
      </c>
      <c r="U2918" s="14">
        <f t="shared" si="321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0.2185</v>
      </c>
      <c r="P2919" s="7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2">
        <f t="shared" si="319"/>
        <v>42245.234340277777</v>
      </c>
      <c r="T2919" s="12">
        <f t="shared" si="320"/>
        <v>42263.234340277777</v>
      </c>
      <c r="U2919" s="14">
        <f t="shared" si="321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0.27239999999999998</v>
      </c>
      <c r="P2920" s="7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2">
        <f t="shared" si="319"/>
        <v>42278.629710648151</v>
      </c>
      <c r="T2920" s="12">
        <f t="shared" si="320"/>
        <v>42306.629710648151</v>
      </c>
      <c r="U2920" s="14">
        <f t="shared" si="321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8.5000000000000006E-2</v>
      </c>
      <c r="P2921" s="7">
        <f t="shared" si="316"/>
        <v>8.5</v>
      </c>
      <c r="Q2921" t="str">
        <f t="shared" si="317"/>
        <v>theater</v>
      </c>
      <c r="R2921" t="str">
        <f t="shared" si="318"/>
        <v>plays</v>
      </c>
      <c r="S2921" s="12">
        <f t="shared" si="319"/>
        <v>41826.61954861111</v>
      </c>
      <c r="T2921" s="12">
        <f t="shared" si="320"/>
        <v>41856.61954861111</v>
      </c>
      <c r="U2921" s="14">
        <f t="shared" si="321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0.26840000000000003</v>
      </c>
      <c r="P2922" s="7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2">
        <f t="shared" si="319"/>
        <v>42058.792476851857</v>
      </c>
      <c r="T2922" s="12">
        <f t="shared" si="320"/>
        <v>42088.750810185185</v>
      </c>
      <c r="U2922" s="14">
        <f t="shared" si="321"/>
        <v>29.958333333328483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1.29</v>
      </c>
      <c r="P2923" s="7">
        <f t="shared" si="316"/>
        <v>43</v>
      </c>
      <c r="Q2923" t="str">
        <f t="shared" si="317"/>
        <v>theater</v>
      </c>
      <c r="R2923" t="str">
        <f t="shared" si="318"/>
        <v>musical</v>
      </c>
      <c r="S2923" s="12">
        <f t="shared" si="319"/>
        <v>41877.886620370373</v>
      </c>
      <c r="T2923" s="12">
        <f t="shared" si="320"/>
        <v>41907.886620370373</v>
      </c>
      <c r="U2923" s="14">
        <f t="shared" si="321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</v>
      </c>
      <c r="P2924" s="7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2">
        <f t="shared" si="319"/>
        <v>42097.874155092592</v>
      </c>
      <c r="T2924" s="12">
        <f t="shared" si="320"/>
        <v>42142.874155092592</v>
      </c>
      <c r="U2924" s="14">
        <f t="shared" si="321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</v>
      </c>
      <c r="P2925" s="7">
        <f t="shared" si="316"/>
        <v>30</v>
      </c>
      <c r="Q2925" t="str">
        <f t="shared" si="317"/>
        <v>theater</v>
      </c>
      <c r="R2925" t="str">
        <f t="shared" si="318"/>
        <v>musical</v>
      </c>
      <c r="S2925" s="12">
        <f t="shared" si="319"/>
        <v>42013.15253472222</v>
      </c>
      <c r="T2925" s="12">
        <f t="shared" si="320"/>
        <v>42028.125</v>
      </c>
      <c r="U2925" s="14">
        <f t="shared" si="321"/>
        <v>14.972465277780429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1.032</v>
      </c>
      <c r="P2926" s="7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2">
        <f t="shared" si="319"/>
        <v>42103.556828703702</v>
      </c>
      <c r="T2926" s="12">
        <f t="shared" si="320"/>
        <v>42133.165972222225</v>
      </c>
      <c r="U2926" s="14">
        <f t="shared" si="321"/>
        <v>29.609143518522615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1.0244597777777777</v>
      </c>
      <c r="P2927" s="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2">
        <f t="shared" si="319"/>
        <v>41863.584120370368</v>
      </c>
      <c r="T2927" s="12">
        <f t="shared" si="320"/>
        <v>41893.584120370368</v>
      </c>
      <c r="U2927" s="14">
        <f t="shared" si="321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1.25</v>
      </c>
      <c r="P2928" s="7">
        <f t="shared" si="316"/>
        <v>75</v>
      </c>
      <c r="Q2928" t="str">
        <f t="shared" si="317"/>
        <v>theater</v>
      </c>
      <c r="R2928" t="str">
        <f t="shared" si="318"/>
        <v>musical</v>
      </c>
      <c r="S2928" s="12">
        <f t="shared" si="319"/>
        <v>42044.765960648147</v>
      </c>
      <c r="T2928" s="12">
        <f t="shared" si="320"/>
        <v>42058.765960648147</v>
      </c>
      <c r="U2928" s="14">
        <f t="shared" si="321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1.3083333333333333</v>
      </c>
      <c r="P2929" s="7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2">
        <f t="shared" si="319"/>
        <v>41806.669317129628</v>
      </c>
      <c r="T2929" s="12">
        <f t="shared" si="320"/>
        <v>41835.208333333336</v>
      </c>
      <c r="U2929" s="14">
        <f t="shared" si="321"/>
        <v>28.539016203707433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</v>
      </c>
      <c r="P2930" s="7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2">
        <f t="shared" si="319"/>
        <v>42403.998217592598</v>
      </c>
      <c r="T2930" s="12">
        <f t="shared" si="320"/>
        <v>42433.998217592598</v>
      </c>
      <c r="U2930" s="14">
        <f t="shared" si="321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1.02069375</v>
      </c>
      <c r="P2931" s="7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2">
        <f t="shared" si="319"/>
        <v>41754.564328703702</v>
      </c>
      <c r="T2931" s="12">
        <f t="shared" si="320"/>
        <v>41784.564328703702</v>
      </c>
      <c r="U2931" s="14">
        <f t="shared" si="321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1.0092000000000001</v>
      </c>
      <c r="P2932" s="7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2">
        <f t="shared" si="319"/>
        <v>42101.584074074075</v>
      </c>
      <c r="T2932" s="12">
        <f t="shared" si="320"/>
        <v>42131.584074074075</v>
      </c>
      <c r="U2932" s="14">
        <f t="shared" si="321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1.06</v>
      </c>
      <c r="P2933" s="7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2">
        <f t="shared" si="319"/>
        <v>41872.291238425925</v>
      </c>
      <c r="T2933" s="12">
        <f t="shared" si="320"/>
        <v>41897.255555555559</v>
      </c>
      <c r="U2933" s="14">
        <f t="shared" si="321"/>
        <v>24.964317129633855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1.0509677419354839</v>
      </c>
      <c r="P2934" s="7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2">
        <f t="shared" si="319"/>
        <v>42025.164780092593</v>
      </c>
      <c r="T2934" s="12">
        <f t="shared" si="320"/>
        <v>42056.458333333328</v>
      </c>
      <c r="U2934" s="14">
        <f t="shared" si="321"/>
        <v>31.293553240735491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1.0276000000000001</v>
      </c>
      <c r="P2935" s="7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2">
        <f t="shared" si="319"/>
        <v>42495.956631944442</v>
      </c>
      <c r="T2935" s="12">
        <f t="shared" si="320"/>
        <v>42525.956631944442</v>
      </c>
      <c r="U2935" s="14">
        <f t="shared" si="321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1.08</v>
      </c>
      <c r="P2936" s="7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2">
        <f t="shared" si="319"/>
        <v>41775.636157407411</v>
      </c>
      <c r="T2936" s="12">
        <f t="shared" si="320"/>
        <v>41805.636157407411</v>
      </c>
      <c r="U2936" s="14">
        <f t="shared" si="321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1.0088571428571429</v>
      </c>
      <c r="P2937" s="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2">
        <f t="shared" si="319"/>
        <v>42553.583425925928</v>
      </c>
      <c r="T2937" s="12">
        <f t="shared" si="320"/>
        <v>42611.708333333328</v>
      </c>
      <c r="U2937" s="14">
        <f t="shared" si="321"/>
        <v>58.124907407400315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1.28</v>
      </c>
      <c r="P2938" s="7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2">
        <f t="shared" si="319"/>
        <v>41912.650729166664</v>
      </c>
      <c r="T2938" s="12">
        <f t="shared" si="320"/>
        <v>41925.207638888889</v>
      </c>
      <c r="U2938" s="14">
        <f t="shared" si="321"/>
        <v>12.5569097222251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1.3333333333333333</v>
      </c>
      <c r="P2939" s="7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2">
        <f t="shared" si="319"/>
        <v>41803.457326388889</v>
      </c>
      <c r="T2939" s="12">
        <f t="shared" si="320"/>
        <v>41833.457326388889</v>
      </c>
      <c r="U2939" s="14">
        <f t="shared" si="321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1.0137499999999999</v>
      </c>
      <c r="P2940" s="7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2">
        <f t="shared" si="319"/>
        <v>42004.703865740739</v>
      </c>
      <c r="T2940" s="12">
        <f t="shared" si="320"/>
        <v>42034.703865740739</v>
      </c>
      <c r="U2940" s="14">
        <f t="shared" si="321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1.0287500000000001</v>
      </c>
      <c r="P2941" s="7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2">
        <f t="shared" si="319"/>
        <v>41845.809166666666</v>
      </c>
      <c r="T2941" s="12">
        <f t="shared" si="320"/>
        <v>41879.041666666664</v>
      </c>
      <c r="U2941" s="14">
        <f t="shared" si="321"/>
        <v>33.232499999998254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1.0724</v>
      </c>
      <c r="P2942" s="7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2">
        <f t="shared" si="319"/>
        <v>41982.773356481484</v>
      </c>
      <c r="T2942" s="12">
        <f t="shared" si="320"/>
        <v>42022.773356481484</v>
      </c>
      <c r="U2942" s="14">
        <f t="shared" si="321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4.0000000000000003E-5</v>
      </c>
      <c r="P2943" s="7">
        <f t="shared" si="316"/>
        <v>1</v>
      </c>
      <c r="Q2943" t="str">
        <f t="shared" si="317"/>
        <v>theater</v>
      </c>
      <c r="R2943" t="str">
        <f t="shared" si="318"/>
        <v>spaces</v>
      </c>
      <c r="S2943" s="12">
        <f t="shared" si="319"/>
        <v>42034.960127314815</v>
      </c>
      <c r="T2943" s="12">
        <f t="shared" si="320"/>
        <v>42064.960127314815</v>
      </c>
      <c r="U2943" s="14">
        <f t="shared" si="321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0.20424999999999999</v>
      </c>
      <c r="P2944" s="7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2">
        <f t="shared" si="319"/>
        <v>42334.803923611107</v>
      </c>
      <c r="T2944" s="12">
        <f t="shared" si="320"/>
        <v>42354.845833333333</v>
      </c>
      <c r="U2944" s="14">
        <f t="shared" si="321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7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2">
        <f t="shared" si="319"/>
        <v>42077.129398148143</v>
      </c>
      <c r="T2945" s="12">
        <f t="shared" si="320"/>
        <v>42107.129398148143</v>
      </c>
      <c r="U2945" s="14">
        <f t="shared" si="321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0.01</v>
      </c>
      <c r="P2946" s="7">
        <f t="shared" si="316"/>
        <v>100</v>
      </c>
      <c r="Q2946" t="str">
        <f t="shared" si="317"/>
        <v>theater</v>
      </c>
      <c r="R2946" t="str">
        <f t="shared" si="318"/>
        <v>spaces</v>
      </c>
      <c r="S2946" s="12">
        <f t="shared" si="319"/>
        <v>42132.9143287037</v>
      </c>
      <c r="T2946" s="12">
        <f t="shared" si="320"/>
        <v>42162.9143287037</v>
      </c>
      <c r="U2946" s="14">
        <f t="shared" si="321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E2947/D2947</f>
        <v>0</v>
      </c>
      <c r="P2947" s="7" t="e">
        <f t="shared" ref="P2947:P3010" si="323">E2947/L2947</f>
        <v>#DIV/0!</v>
      </c>
      <c r="Q2947" t="str">
        <f t="shared" ref="Q2947:Q3010" si="324">LEFT(N2947,(FIND("/",N2947,1)-1))</f>
        <v>theater</v>
      </c>
      <c r="R2947" t="str">
        <f t="shared" ref="R2947:R3010" si="325">RIGHT(N2947,LEN(N2947)-FIND("/",N2947))</f>
        <v>spaces</v>
      </c>
      <c r="S2947" s="12">
        <f t="shared" ref="S2947:S3010" si="326">(((J2947/60)/60)/24)+DATE(1970,1,1)</f>
        <v>42118.139583333337</v>
      </c>
      <c r="T2947" s="12">
        <f t="shared" ref="T2947:T3010" si="327">(((I2947/60)/60)/24)+DATE(1970,1,1)</f>
        <v>42148.139583333337</v>
      </c>
      <c r="U2947" s="14">
        <f t="shared" ref="U2947:U3010" si="328"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1E-3</v>
      </c>
      <c r="P2948" s="7">
        <f t="shared" si="323"/>
        <v>1</v>
      </c>
      <c r="Q2948" t="str">
        <f t="shared" si="324"/>
        <v>theater</v>
      </c>
      <c r="R2948" t="str">
        <f t="shared" si="325"/>
        <v>spaces</v>
      </c>
      <c r="S2948" s="12">
        <f t="shared" si="326"/>
        <v>42567.531157407408</v>
      </c>
      <c r="T2948" s="12">
        <f t="shared" si="327"/>
        <v>42597.531157407408</v>
      </c>
      <c r="U2948" s="14">
        <f t="shared" si="328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4.2880000000000001E-2</v>
      </c>
      <c r="P2949" s="7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2">
        <f t="shared" si="326"/>
        <v>42649.562118055561</v>
      </c>
      <c r="T2949" s="12">
        <f t="shared" si="327"/>
        <v>42698.715972222228</v>
      </c>
      <c r="U2949" s="14">
        <f t="shared" si="328"/>
        <v>49.153854166666861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4.8000000000000001E-5</v>
      </c>
      <c r="P2950" s="7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2">
        <f t="shared" si="326"/>
        <v>42097.649224537032</v>
      </c>
      <c r="T2950" s="12">
        <f t="shared" si="327"/>
        <v>42157.649224537032</v>
      </c>
      <c r="U2950" s="14">
        <f t="shared" si="328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2.5000000000000001E-2</v>
      </c>
      <c r="P2951" s="7">
        <f t="shared" si="323"/>
        <v>12.5</v>
      </c>
      <c r="Q2951" t="str">
        <f t="shared" si="324"/>
        <v>theater</v>
      </c>
      <c r="R2951" t="str">
        <f t="shared" si="325"/>
        <v>spaces</v>
      </c>
      <c r="S2951" s="12">
        <f t="shared" si="326"/>
        <v>42297.823113425926</v>
      </c>
      <c r="T2951" s="12">
        <f t="shared" si="327"/>
        <v>42327.864780092597</v>
      </c>
      <c r="U2951" s="14">
        <f t="shared" si="328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7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2">
        <f t="shared" si="326"/>
        <v>42362.36518518519</v>
      </c>
      <c r="T2952" s="12">
        <f t="shared" si="327"/>
        <v>42392.36518518519</v>
      </c>
      <c r="U2952" s="14">
        <f t="shared" si="328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2.1919999999999999E-2</v>
      </c>
      <c r="P2953" s="7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2">
        <f t="shared" si="326"/>
        <v>41872.802928240737</v>
      </c>
      <c r="T2953" s="12">
        <f t="shared" si="327"/>
        <v>41917.802928240737</v>
      </c>
      <c r="U2953" s="14">
        <f t="shared" si="328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8.0250000000000002E-2</v>
      </c>
      <c r="P2954" s="7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2">
        <f t="shared" si="326"/>
        <v>42628.690266203703</v>
      </c>
      <c r="T2954" s="12">
        <f t="shared" si="327"/>
        <v>42660.166666666672</v>
      </c>
      <c r="U2954" s="14">
        <f t="shared" si="328"/>
        <v>31.476400462968741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1.5125E-3</v>
      </c>
      <c r="P2955" s="7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2">
        <f t="shared" si="326"/>
        <v>42255.791909722218</v>
      </c>
      <c r="T2955" s="12">
        <f t="shared" si="327"/>
        <v>42285.791909722218</v>
      </c>
      <c r="U2955" s="14">
        <f t="shared" si="328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7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2">
        <f t="shared" si="326"/>
        <v>42790.583368055552</v>
      </c>
      <c r="T2956" s="12">
        <f t="shared" si="327"/>
        <v>42810.541701388895</v>
      </c>
      <c r="U2956" s="14">
        <f t="shared" si="328"/>
        <v>19.958333333343035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0.59583333333333333</v>
      </c>
      <c r="P2957" s="7">
        <f t="shared" si="323"/>
        <v>65</v>
      </c>
      <c r="Q2957" t="str">
        <f t="shared" si="324"/>
        <v>theater</v>
      </c>
      <c r="R2957" t="str">
        <f t="shared" si="325"/>
        <v>spaces</v>
      </c>
      <c r="S2957" s="12">
        <f t="shared" si="326"/>
        <v>42141.741307870368</v>
      </c>
      <c r="T2957" s="12">
        <f t="shared" si="327"/>
        <v>42171.741307870368</v>
      </c>
      <c r="U2957" s="14">
        <f t="shared" si="328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0.16734177215189874</v>
      </c>
      <c r="P2958" s="7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2">
        <f t="shared" si="326"/>
        <v>42464.958912037036</v>
      </c>
      <c r="T2958" s="12">
        <f t="shared" si="327"/>
        <v>42494.958912037036</v>
      </c>
      <c r="U2958" s="14">
        <f t="shared" si="328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1.8666666666666668E-2</v>
      </c>
      <c r="P2959" s="7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2">
        <f t="shared" si="326"/>
        <v>42031.011249999996</v>
      </c>
      <c r="T2959" s="12">
        <f t="shared" si="327"/>
        <v>42090.969583333332</v>
      </c>
      <c r="U2959" s="14">
        <f t="shared" si="328"/>
        <v>59.958333333335759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7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2">
        <f t="shared" si="326"/>
        <v>42438.779131944444</v>
      </c>
      <c r="T2960" s="12">
        <f t="shared" si="327"/>
        <v>42498.73746527778</v>
      </c>
      <c r="U2960" s="14">
        <f t="shared" si="328"/>
        <v>59.958333333335759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7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2">
        <f t="shared" si="326"/>
        <v>42498.008391203708</v>
      </c>
      <c r="T2961" s="12">
        <f t="shared" si="327"/>
        <v>42528.008391203708</v>
      </c>
      <c r="U2961" s="14">
        <f t="shared" si="328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7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2">
        <f t="shared" si="326"/>
        <v>41863.757210648146</v>
      </c>
      <c r="T2962" s="12">
        <f t="shared" si="327"/>
        <v>41893.757210648146</v>
      </c>
      <c r="U2962" s="14">
        <f t="shared" si="328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1.0962000000000001</v>
      </c>
      <c r="P2963" s="7">
        <f t="shared" si="323"/>
        <v>50.75</v>
      </c>
      <c r="Q2963" t="str">
        <f t="shared" si="324"/>
        <v>theater</v>
      </c>
      <c r="R2963" t="str">
        <f t="shared" si="325"/>
        <v>plays</v>
      </c>
      <c r="S2963" s="12">
        <f t="shared" si="326"/>
        <v>42061.212488425925</v>
      </c>
      <c r="T2963" s="12">
        <f t="shared" si="327"/>
        <v>42089.166666666672</v>
      </c>
      <c r="U2963" s="14">
        <f t="shared" si="328"/>
        <v>27.954178240746842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1.218</v>
      </c>
      <c r="P2964" s="7">
        <f t="shared" si="323"/>
        <v>60.9</v>
      </c>
      <c r="Q2964" t="str">
        <f t="shared" si="324"/>
        <v>theater</v>
      </c>
      <c r="R2964" t="str">
        <f t="shared" si="325"/>
        <v>plays</v>
      </c>
      <c r="S2964" s="12">
        <f t="shared" si="326"/>
        <v>42036.24428240741</v>
      </c>
      <c r="T2964" s="12">
        <f t="shared" si="327"/>
        <v>42064.290972222225</v>
      </c>
      <c r="U2964" s="14">
        <f t="shared" si="328"/>
        <v>28.046689814815181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1.0685</v>
      </c>
      <c r="P2965" s="7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2">
        <f t="shared" si="326"/>
        <v>42157.470185185186</v>
      </c>
      <c r="T2965" s="12">
        <f t="shared" si="327"/>
        <v>42187.470185185186</v>
      </c>
      <c r="U2965" s="14">
        <f t="shared" si="328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1.0071379999999999</v>
      </c>
      <c r="P2966" s="7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2">
        <f t="shared" si="326"/>
        <v>41827.909942129627</v>
      </c>
      <c r="T2966" s="12">
        <f t="shared" si="327"/>
        <v>41857.897222222222</v>
      </c>
      <c r="U2966" s="14">
        <f t="shared" si="328"/>
        <v>29.987280092595029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1.0900000000000001</v>
      </c>
      <c r="P2967" s="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2">
        <f t="shared" si="326"/>
        <v>42162.729548611111</v>
      </c>
      <c r="T2967" s="12">
        <f t="shared" si="327"/>
        <v>42192.729548611111</v>
      </c>
      <c r="U2967" s="14">
        <f t="shared" si="328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1.1363000000000001</v>
      </c>
      <c r="P2968" s="7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2">
        <f t="shared" si="326"/>
        <v>42233.738564814819</v>
      </c>
      <c r="T2968" s="12">
        <f t="shared" si="327"/>
        <v>42263.738564814819</v>
      </c>
      <c r="U2968" s="14">
        <f t="shared" si="328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1.1392</v>
      </c>
      <c r="P2969" s="7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2">
        <f t="shared" si="326"/>
        <v>42042.197824074072</v>
      </c>
      <c r="T2969" s="12">
        <f t="shared" si="327"/>
        <v>42072.156157407408</v>
      </c>
      <c r="U2969" s="14">
        <f t="shared" si="328"/>
        <v>29.958333333335759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1.06</v>
      </c>
      <c r="P2970" s="7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2">
        <f t="shared" si="326"/>
        <v>42585.523842592593</v>
      </c>
      <c r="T2970" s="12">
        <f t="shared" si="327"/>
        <v>42599.165972222225</v>
      </c>
      <c r="U2970" s="14">
        <f t="shared" si="328"/>
        <v>13.642129629632109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1.625</v>
      </c>
      <c r="P2971" s="7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2">
        <f t="shared" si="326"/>
        <v>42097.786493055552</v>
      </c>
      <c r="T2971" s="12">
        <f t="shared" si="327"/>
        <v>42127.952083333337</v>
      </c>
      <c r="U2971" s="14">
        <f t="shared" si="328"/>
        <v>30.165590277785668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1.06</v>
      </c>
      <c r="P2972" s="7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2">
        <f t="shared" si="326"/>
        <v>41808.669571759259</v>
      </c>
      <c r="T2972" s="12">
        <f t="shared" si="327"/>
        <v>41838.669571759259</v>
      </c>
      <c r="U2972" s="14">
        <f t="shared" si="328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1.0015624999999999</v>
      </c>
      <c r="P2973" s="7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2">
        <f t="shared" si="326"/>
        <v>41852.658310185187</v>
      </c>
      <c r="T2973" s="12">
        <f t="shared" si="327"/>
        <v>41882.658310185187</v>
      </c>
      <c r="U2973" s="14">
        <f t="shared" si="328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1.0535000000000001</v>
      </c>
      <c r="P2974" s="7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2">
        <f t="shared" si="326"/>
        <v>42694.110185185185</v>
      </c>
      <c r="T2974" s="12">
        <f t="shared" si="327"/>
        <v>42709.041666666672</v>
      </c>
      <c r="U2974" s="14">
        <f t="shared" si="328"/>
        <v>14.931481481486117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1.748</v>
      </c>
      <c r="P2975" s="7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2">
        <f t="shared" si="326"/>
        <v>42341.818379629629</v>
      </c>
      <c r="T2975" s="12">
        <f t="shared" si="327"/>
        <v>42370.166666666672</v>
      </c>
      <c r="U2975" s="14">
        <f t="shared" si="328"/>
        <v>28.34828703704261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1.02</v>
      </c>
      <c r="P2976" s="7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2">
        <f t="shared" si="326"/>
        <v>41880.061006944445</v>
      </c>
      <c r="T2976" s="12">
        <f t="shared" si="327"/>
        <v>41908.065972222219</v>
      </c>
      <c r="U2976" s="14">
        <f t="shared" si="328"/>
        <v>28.004965277774318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1.00125</v>
      </c>
      <c r="P2977" s="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2">
        <f t="shared" si="326"/>
        <v>41941.683865740742</v>
      </c>
      <c r="T2977" s="12">
        <f t="shared" si="327"/>
        <v>41970.125</v>
      </c>
      <c r="U2977" s="14">
        <f t="shared" si="328"/>
        <v>28.441134259257524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1.7142857142857142</v>
      </c>
      <c r="P2978" s="7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2">
        <f t="shared" si="326"/>
        <v>42425.730671296296</v>
      </c>
      <c r="T2978" s="12">
        <f t="shared" si="327"/>
        <v>42442.5</v>
      </c>
      <c r="U2978" s="14">
        <f t="shared" si="328"/>
        <v>16.76932870370365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1.1356666666666666</v>
      </c>
      <c r="P2979" s="7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2">
        <f t="shared" si="326"/>
        <v>42026.88118055556</v>
      </c>
      <c r="T2979" s="12">
        <f t="shared" si="327"/>
        <v>42086.093055555553</v>
      </c>
      <c r="U2979" s="14">
        <f t="shared" si="328"/>
        <v>59.211874999993597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1.2946666666666666</v>
      </c>
      <c r="P2980" s="7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2">
        <f t="shared" si="326"/>
        <v>41922.640590277777</v>
      </c>
      <c r="T2980" s="12">
        <f t="shared" si="327"/>
        <v>41932.249305555553</v>
      </c>
      <c r="U2980" s="14">
        <f t="shared" si="328"/>
        <v>9.6087152777763549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1.014</v>
      </c>
      <c r="P2981" s="7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2">
        <f t="shared" si="326"/>
        <v>41993.824340277773</v>
      </c>
      <c r="T2981" s="12">
        <f t="shared" si="327"/>
        <v>42010.25</v>
      </c>
      <c r="U2981" s="14">
        <f t="shared" si="328"/>
        <v>16.425659722226555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1.0916666666666666</v>
      </c>
      <c r="P2982" s="7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2">
        <f t="shared" si="326"/>
        <v>42219.915856481486</v>
      </c>
      <c r="T2982" s="12">
        <f t="shared" si="327"/>
        <v>42240.083333333328</v>
      </c>
      <c r="U2982" s="14">
        <f t="shared" si="328"/>
        <v>20.167476851842366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1.28925</v>
      </c>
      <c r="P2983" s="7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2">
        <f t="shared" si="326"/>
        <v>42225.559675925921</v>
      </c>
      <c r="T2983" s="12">
        <f t="shared" si="327"/>
        <v>42270.559675925921</v>
      </c>
      <c r="U2983" s="14">
        <f t="shared" si="328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1.0206</v>
      </c>
      <c r="P2984" s="7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2">
        <f t="shared" si="326"/>
        <v>42381.686840277776</v>
      </c>
      <c r="T2984" s="12">
        <f t="shared" si="327"/>
        <v>42411.686840277776</v>
      </c>
      <c r="U2984" s="14">
        <f t="shared" si="328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1.465395775862069</v>
      </c>
      <c r="P2985" s="7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2">
        <f t="shared" si="326"/>
        <v>41894.632361111115</v>
      </c>
      <c r="T2985" s="12">
        <f t="shared" si="327"/>
        <v>41954.674027777779</v>
      </c>
      <c r="U2985" s="14">
        <f t="shared" si="328"/>
        <v>60.041666666664241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1.00352</v>
      </c>
      <c r="P2986" s="7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2">
        <f t="shared" si="326"/>
        <v>42576.278715277775</v>
      </c>
      <c r="T2986" s="12">
        <f t="shared" si="327"/>
        <v>42606.278715277775</v>
      </c>
      <c r="U2986" s="14">
        <f t="shared" si="328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1.2164999999999999</v>
      </c>
      <c r="P2987" s="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2">
        <f t="shared" si="326"/>
        <v>42654.973703703698</v>
      </c>
      <c r="T2987" s="12">
        <f t="shared" si="327"/>
        <v>42674.166666666672</v>
      </c>
      <c r="U2987" s="14">
        <f t="shared" si="328"/>
        <v>19.192962962973979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1.0549999999999999</v>
      </c>
      <c r="P2988" s="7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2">
        <f t="shared" si="326"/>
        <v>42431.500069444446</v>
      </c>
      <c r="T2988" s="12">
        <f t="shared" si="327"/>
        <v>42491.458402777775</v>
      </c>
      <c r="U2988" s="14">
        <f t="shared" si="328"/>
        <v>59.958333333328483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1.1040080000000001</v>
      </c>
      <c r="P2989" s="7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2">
        <f t="shared" si="326"/>
        <v>42627.307303240741</v>
      </c>
      <c r="T2989" s="12">
        <f t="shared" si="327"/>
        <v>42656</v>
      </c>
      <c r="U2989" s="14">
        <f t="shared" si="328"/>
        <v>28.692696759258979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</v>
      </c>
      <c r="P2990" s="7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2">
        <f t="shared" si="326"/>
        <v>42511.362048611118</v>
      </c>
      <c r="T2990" s="12">
        <f t="shared" si="327"/>
        <v>42541.362048611118</v>
      </c>
      <c r="U2990" s="14">
        <f t="shared" si="328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1.76535</v>
      </c>
      <c r="P2991" s="7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2">
        <f t="shared" si="326"/>
        <v>42337.02039351852</v>
      </c>
      <c r="T2991" s="12">
        <f t="shared" si="327"/>
        <v>42359.207638888889</v>
      </c>
      <c r="U2991" s="14">
        <f t="shared" si="328"/>
        <v>22.187245370369055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</v>
      </c>
      <c r="P2992" s="7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2">
        <f t="shared" si="326"/>
        <v>42341.57430555555</v>
      </c>
      <c r="T2992" s="12">
        <f t="shared" si="327"/>
        <v>42376.57430555555</v>
      </c>
      <c r="U2992" s="14">
        <f t="shared" si="328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1.0329411764705883</v>
      </c>
      <c r="P2993" s="7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2">
        <f t="shared" si="326"/>
        <v>42740.837152777778</v>
      </c>
      <c r="T2993" s="12">
        <f t="shared" si="327"/>
        <v>42762.837152777778</v>
      </c>
      <c r="U2993" s="14">
        <f t="shared" si="328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1.0449999999999999</v>
      </c>
      <c r="P2994" s="7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2">
        <f t="shared" si="326"/>
        <v>42622.767476851848</v>
      </c>
      <c r="T2994" s="12">
        <f t="shared" si="327"/>
        <v>42652.767476851848</v>
      </c>
      <c r="U2994" s="14">
        <f t="shared" si="328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1.0029999999999999</v>
      </c>
      <c r="P2995" s="7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2">
        <f t="shared" si="326"/>
        <v>42390.838738425926</v>
      </c>
      <c r="T2995" s="12">
        <f t="shared" si="327"/>
        <v>42420.838738425926</v>
      </c>
      <c r="U2995" s="14">
        <f t="shared" si="328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4.577466666666667</v>
      </c>
      <c r="P2996" s="7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2">
        <f t="shared" si="326"/>
        <v>41885.478842592594</v>
      </c>
      <c r="T2996" s="12">
        <f t="shared" si="327"/>
        <v>41915.478842592594</v>
      </c>
      <c r="U2996" s="14">
        <f t="shared" si="328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1.0496000000000001</v>
      </c>
      <c r="P2997" s="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2">
        <f t="shared" si="326"/>
        <v>42724.665173611109</v>
      </c>
      <c r="T2997" s="12">
        <f t="shared" si="327"/>
        <v>42754.665173611109</v>
      </c>
      <c r="U2997" s="14">
        <f t="shared" si="328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1.7194285714285715</v>
      </c>
      <c r="P2998" s="7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2">
        <f t="shared" si="326"/>
        <v>42090.912500000006</v>
      </c>
      <c r="T2998" s="12">
        <f t="shared" si="327"/>
        <v>42150.912500000006</v>
      </c>
      <c r="U2998" s="14">
        <f t="shared" si="328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1.0373000000000001</v>
      </c>
      <c r="P2999" s="7">
        <f t="shared" si="323"/>
        <v>90.2</v>
      </c>
      <c r="Q2999" t="str">
        <f t="shared" si="324"/>
        <v>theater</v>
      </c>
      <c r="R2999" t="str">
        <f t="shared" si="325"/>
        <v>spaces</v>
      </c>
      <c r="S2999" s="12">
        <f t="shared" si="326"/>
        <v>42775.733715277776</v>
      </c>
      <c r="T2999" s="12">
        <f t="shared" si="327"/>
        <v>42793.207638888889</v>
      </c>
      <c r="U2999" s="14">
        <f t="shared" si="328"/>
        <v>17.473923611112696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1.0302899999999999</v>
      </c>
      <c r="P3000" s="7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2">
        <f t="shared" si="326"/>
        <v>41778.193622685183</v>
      </c>
      <c r="T3000" s="12">
        <f t="shared" si="327"/>
        <v>41806.184027777781</v>
      </c>
      <c r="U3000" s="14">
        <f t="shared" si="328"/>
        <v>27.990405092597939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1.1888888888888889</v>
      </c>
      <c r="P3001" s="7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2">
        <f t="shared" si="326"/>
        <v>42780.740277777775</v>
      </c>
      <c r="T3001" s="12">
        <f t="shared" si="327"/>
        <v>42795.083333333328</v>
      </c>
      <c r="U3001" s="14">
        <f t="shared" si="328"/>
        <v>14.343055555553292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</v>
      </c>
      <c r="P3002" s="7">
        <f t="shared" si="323"/>
        <v>62.5</v>
      </c>
      <c r="Q3002" t="str">
        <f t="shared" si="324"/>
        <v>theater</v>
      </c>
      <c r="R3002" t="str">
        <f t="shared" si="325"/>
        <v>spaces</v>
      </c>
      <c r="S3002" s="12">
        <f t="shared" si="326"/>
        <v>42752.827199074076</v>
      </c>
      <c r="T3002" s="12">
        <f t="shared" si="327"/>
        <v>42766.75</v>
      </c>
      <c r="U3002" s="14">
        <f t="shared" si="328"/>
        <v>13.922800925924093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3.1869988910451896</v>
      </c>
      <c r="P3003" s="7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2">
        <f t="shared" si="326"/>
        <v>42534.895625000005</v>
      </c>
      <c r="T3003" s="12">
        <f t="shared" si="327"/>
        <v>42564.895625000005</v>
      </c>
      <c r="U3003" s="14">
        <f t="shared" si="328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1.0850614285714286</v>
      </c>
      <c r="P3004" s="7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2">
        <f t="shared" si="326"/>
        <v>41239.83625</v>
      </c>
      <c r="T3004" s="12">
        <f t="shared" si="327"/>
        <v>41269.83625</v>
      </c>
      <c r="U3004" s="14">
        <f t="shared" si="328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1.0116666666666667</v>
      </c>
      <c r="P3005" s="7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2">
        <f t="shared" si="326"/>
        <v>42398.849259259259</v>
      </c>
      <c r="T3005" s="12">
        <f t="shared" si="327"/>
        <v>42430.249305555553</v>
      </c>
      <c r="U3005" s="14">
        <f t="shared" si="328"/>
        <v>31.400046296294022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1.12815</v>
      </c>
      <c r="P3006" s="7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2">
        <f t="shared" si="326"/>
        <v>41928.881064814814</v>
      </c>
      <c r="T3006" s="12">
        <f t="shared" si="327"/>
        <v>41958.922731481478</v>
      </c>
      <c r="U3006" s="14">
        <f t="shared" si="328"/>
        <v>30.041666666664241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1.2049622641509434</v>
      </c>
      <c r="P3007" s="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2">
        <f t="shared" si="326"/>
        <v>41888.674826388888</v>
      </c>
      <c r="T3007" s="12">
        <f t="shared" si="327"/>
        <v>41918.674826388888</v>
      </c>
      <c r="U3007" s="14">
        <f t="shared" si="328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1.0774999999999999</v>
      </c>
      <c r="P3008" s="7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2">
        <f t="shared" si="326"/>
        <v>41957.756840277783</v>
      </c>
      <c r="T3008" s="12">
        <f t="shared" si="327"/>
        <v>41987.756840277783</v>
      </c>
      <c r="U3008" s="14">
        <f t="shared" si="328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1.8</v>
      </c>
      <c r="P3009" s="7">
        <f t="shared" si="323"/>
        <v>54</v>
      </c>
      <c r="Q3009" t="str">
        <f t="shared" si="324"/>
        <v>theater</v>
      </c>
      <c r="R3009" t="str">
        <f t="shared" si="325"/>
        <v>spaces</v>
      </c>
      <c r="S3009" s="12">
        <f t="shared" si="326"/>
        <v>42098.216238425928</v>
      </c>
      <c r="T3009" s="12">
        <f t="shared" si="327"/>
        <v>42119.216238425928</v>
      </c>
      <c r="U3009" s="14">
        <f t="shared" si="328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1.0116666666666667</v>
      </c>
      <c r="P3010" s="7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2">
        <f t="shared" si="326"/>
        <v>42360.212025462963</v>
      </c>
      <c r="T3010" s="12">
        <f t="shared" si="327"/>
        <v>42390.212025462963</v>
      </c>
      <c r="U3010" s="14">
        <f t="shared" si="328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E3011/D3011</f>
        <v>1.19756</v>
      </c>
      <c r="P3011" s="7">
        <f t="shared" ref="P3011:P3074" si="330">E3011/L3011</f>
        <v>233.8984375</v>
      </c>
      <c r="Q3011" t="str">
        <f t="shared" ref="Q3011:Q3074" si="331">LEFT(N3011,(FIND("/",N3011,1)-1))</f>
        <v>theater</v>
      </c>
      <c r="R3011" t="str">
        <f t="shared" ref="R3011:R3074" si="332">RIGHT(N3011,LEN(N3011)-FIND("/",N3011))</f>
        <v>spaces</v>
      </c>
      <c r="S3011" s="12">
        <f t="shared" ref="S3011:S3074" si="333">(((J3011/60)/60)/24)+DATE(1970,1,1)</f>
        <v>41939.569907407407</v>
      </c>
      <c r="T3011" s="12">
        <f t="shared" ref="T3011:T3074" si="334">(((I3011/60)/60)/24)+DATE(1970,1,1)</f>
        <v>41969.611574074079</v>
      </c>
      <c r="U3011" s="14">
        <f t="shared" ref="U3011:U3074" si="335">T3011-S3011</f>
        <v>30.041666666671517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1.58</v>
      </c>
      <c r="P3012" s="7">
        <f t="shared" si="330"/>
        <v>158</v>
      </c>
      <c r="Q3012" t="str">
        <f t="shared" si="331"/>
        <v>theater</v>
      </c>
      <c r="R3012" t="str">
        <f t="shared" si="332"/>
        <v>spaces</v>
      </c>
      <c r="S3012" s="12">
        <f t="shared" si="333"/>
        <v>41996.832395833335</v>
      </c>
      <c r="T3012" s="12">
        <f t="shared" si="334"/>
        <v>42056.832395833335</v>
      </c>
      <c r="U3012" s="14">
        <f t="shared" si="335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1.2366666666666666</v>
      </c>
      <c r="P3013" s="7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2">
        <f t="shared" si="333"/>
        <v>42334.468935185185</v>
      </c>
      <c r="T3013" s="12">
        <f t="shared" si="334"/>
        <v>42361.957638888889</v>
      </c>
      <c r="U3013" s="14">
        <f t="shared" si="335"/>
        <v>27.488703703704232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1.1712499999999999</v>
      </c>
      <c r="P3014" s="7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2">
        <f t="shared" si="333"/>
        <v>42024.702893518523</v>
      </c>
      <c r="T3014" s="12">
        <f t="shared" si="334"/>
        <v>42045.702893518523</v>
      </c>
      <c r="U3014" s="14">
        <f t="shared" si="335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1.5696000000000001</v>
      </c>
      <c r="P3015" s="7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2">
        <f t="shared" si="333"/>
        <v>42146.836215277777</v>
      </c>
      <c r="T3015" s="12">
        <f t="shared" si="334"/>
        <v>42176.836215277777</v>
      </c>
      <c r="U3015" s="14">
        <f t="shared" si="335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1.13104</v>
      </c>
      <c r="P3016" s="7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2">
        <f t="shared" si="333"/>
        <v>41920.123611111114</v>
      </c>
      <c r="T3016" s="12">
        <f t="shared" si="334"/>
        <v>41948.208333333336</v>
      </c>
      <c r="U3016" s="14">
        <f t="shared" si="335"/>
        <v>28.084722222221899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1.0317647058823529</v>
      </c>
      <c r="P3017" s="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2">
        <f t="shared" si="333"/>
        <v>41785.72729166667</v>
      </c>
      <c r="T3017" s="12">
        <f t="shared" si="334"/>
        <v>41801.166666666664</v>
      </c>
      <c r="U3017" s="14">
        <f t="shared" si="335"/>
        <v>15.43937499999447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1.0261176470588236</v>
      </c>
      <c r="P3018" s="7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2">
        <f t="shared" si="333"/>
        <v>41778.548055555555</v>
      </c>
      <c r="T3018" s="12">
        <f t="shared" si="334"/>
        <v>41838.548055555555</v>
      </c>
      <c r="U3018" s="14">
        <f t="shared" si="335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1.0584090909090909</v>
      </c>
      <c r="P3019" s="7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2">
        <f t="shared" si="333"/>
        <v>41841.850034722222</v>
      </c>
      <c r="T3019" s="12">
        <f t="shared" si="334"/>
        <v>41871.850034722222</v>
      </c>
      <c r="U3019" s="14">
        <f t="shared" si="335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1.0071428571428571</v>
      </c>
      <c r="P3020" s="7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2">
        <f t="shared" si="333"/>
        <v>42163.29833333334</v>
      </c>
      <c r="T3020" s="12">
        <f t="shared" si="334"/>
        <v>42205.916666666672</v>
      </c>
      <c r="U3020" s="14">
        <f t="shared" si="335"/>
        <v>42.618333333331975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1.2123333333333333</v>
      </c>
      <c r="P3021" s="7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2">
        <f t="shared" si="333"/>
        <v>41758.833564814813</v>
      </c>
      <c r="T3021" s="12">
        <f t="shared" si="334"/>
        <v>41786.125</v>
      </c>
      <c r="U3021" s="14">
        <f t="shared" si="335"/>
        <v>27.291435185186856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1.0057142857142858</v>
      </c>
      <c r="P3022" s="7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2">
        <f t="shared" si="333"/>
        <v>42170.846446759257</v>
      </c>
      <c r="T3022" s="12">
        <f t="shared" si="334"/>
        <v>42230.846446759257</v>
      </c>
      <c r="U3022" s="14">
        <f t="shared" si="335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1.1602222222222223</v>
      </c>
      <c r="P3023" s="7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2">
        <f t="shared" si="333"/>
        <v>42660.618854166663</v>
      </c>
      <c r="T3023" s="12">
        <f t="shared" si="334"/>
        <v>42696.249305555553</v>
      </c>
      <c r="U3023" s="14">
        <f t="shared" si="335"/>
        <v>35.630451388889924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1.0087999999999999</v>
      </c>
      <c r="P3024" s="7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2">
        <f t="shared" si="333"/>
        <v>42564.95380787037</v>
      </c>
      <c r="T3024" s="12">
        <f t="shared" si="334"/>
        <v>42609.95380787037</v>
      </c>
      <c r="U3024" s="14">
        <f t="shared" si="335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1.03</v>
      </c>
      <c r="P3025" s="7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2">
        <f t="shared" si="333"/>
        <v>42121.675763888896</v>
      </c>
      <c r="T3025" s="12">
        <f t="shared" si="334"/>
        <v>42166.675763888896</v>
      </c>
      <c r="U3025" s="14">
        <f t="shared" si="335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2.4641999999999999</v>
      </c>
      <c r="P3026" s="7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2">
        <f t="shared" si="333"/>
        <v>41158.993923611109</v>
      </c>
      <c r="T3026" s="12">
        <f t="shared" si="334"/>
        <v>41188.993923611109</v>
      </c>
      <c r="U3026" s="14">
        <f t="shared" si="335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3.0219999999999998</v>
      </c>
      <c r="P3027" s="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2">
        <f t="shared" si="333"/>
        <v>41761.509409722225</v>
      </c>
      <c r="T3027" s="12">
        <f t="shared" si="334"/>
        <v>41789.666666666664</v>
      </c>
      <c r="U3027" s="14">
        <f t="shared" si="335"/>
        <v>28.157256944439723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1.4333333333333333</v>
      </c>
      <c r="P3028" s="7">
        <f t="shared" si="330"/>
        <v>51.6</v>
      </c>
      <c r="Q3028" t="str">
        <f t="shared" si="331"/>
        <v>theater</v>
      </c>
      <c r="R3028" t="str">
        <f t="shared" si="332"/>
        <v>spaces</v>
      </c>
      <c r="S3028" s="12">
        <f t="shared" si="333"/>
        <v>42783.459398148145</v>
      </c>
      <c r="T3028" s="12">
        <f t="shared" si="334"/>
        <v>42797.459398148145</v>
      </c>
      <c r="U3028" s="14">
        <f t="shared" si="335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1.3144</v>
      </c>
      <c r="P3029" s="7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2">
        <f t="shared" si="333"/>
        <v>42053.704293981486</v>
      </c>
      <c r="T3029" s="12">
        <f t="shared" si="334"/>
        <v>42083.662627314814</v>
      </c>
      <c r="U3029" s="14">
        <f t="shared" si="335"/>
        <v>29.958333333328483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1.6801999999999999</v>
      </c>
      <c r="P3030" s="7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2">
        <f t="shared" si="333"/>
        <v>42567.264178240745</v>
      </c>
      <c r="T3030" s="12">
        <f t="shared" si="334"/>
        <v>42597.264178240745</v>
      </c>
      <c r="U3030" s="14">
        <f t="shared" si="335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1.0967666666666667</v>
      </c>
      <c r="P3031" s="7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2">
        <f t="shared" si="333"/>
        <v>41932.708877314813</v>
      </c>
      <c r="T3031" s="12">
        <f t="shared" si="334"/>
        <v>41961.190972222219</v>
      </c>
      <c r="U3031" s="14">
        <f t="shared" si="335"/>
        <v>28.482094907405553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1.0668571428571429</v>
      </c>
      <c r="P3032" s="7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2">
        <f t="shared" si="333"/>
        <v>42233.747349537036</v>
      </c>
      <c r="T3032" s="12">
        <f t="shared" si="334"/>
        <v>42263.747349537036</v>
      </c>
      <c r="U3032" s="14">
        <f t="shared" si="335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</v>
      </c>
      <c r="P3033" s="7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2">
        <f t="shared" si="333"/>
        <v>42597.882488425923</v>
      </c>
      <c r="T3033" s="12">
        <f t="shared" si="334"/>
        <v>42657.882488425923</v>
      </c>
      <c r="U3033" s="14">
        <f t="shared" si="335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1.272</v>
      </c>
      <c r="P3034" s="7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2">
        <f t="shared" si="333"/>
        <v>42228.044664351852</v>
      </c>
      <c r="T3034" s="12">
        <f t="shared" si="334"/>
        <v>42258.044664351852</v>
      </c>
      <c r="U3034" s="14">
        <f t="shared" si="335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1.4653333333333334</v>
      </c>
      <c r="P3035" s="7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2">
        <f t="shared" si="333"/>
        <v>42570.110243055555</v>
      </c>
      <c r="T3035" s="12">
        <f t="shared" si="334"/>
        <v>42600.110243055555</v>
      </c>
      <c r="U3035" s="14">
        <f t="shared" si="335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1.1253599999999999</v>
      </c>
      <c r="P3036" s="7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2">
        <f t="shared" si="333"/>
        <v>42644.535358796296</v>
      </c>
      <c r="T3036" s="12">
        <f t="shared" si="334"/>
        <v>42675.165972222225</v>
      </c>
      <c r="U3036" s="14">
        <f t="shared" si="335"/>
        <v>30.630613425928459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1.0878684000000001</v>
      </c>
      <c r="P3037" s="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2">
        <f t="shared" si="333"/>
        <v>41368.560289351852</v>
      </c>
      <c r="T3037" s="12">
        <f t="shared" si="334"/>
        <v>41398.560289351852</v>
      </c>
      <c r="U3037" s="14">
        <f t="shared" si="335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1.26732</v>
      </c>
      <c r="P3038" s="7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2">
        <f t="shared" si="333"/>
        <v>41466.785231481481</v>
      </c>
      <c r="T3038" s="12">
        <f t="shared" si="334"/>
        <v>41502.499305555553</v>
      </c>
      <c r="U3038" s="14">
        <f t="shared" si="335"/>
        <v>35.714074074072414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2.1320000000000001</v>
      </c>
      <c r="P3039" s="7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2">
        <f t="shared" si="333"/>
        <v>40378.893206018518</v>
      </c>
      <c r="T3039" s="12">
        <f t="shared" si="334"/>
        <v>40453.207638888889</v>
      </c>
      <c r="U3039" s="14">
        <f t="shared" si="335"/>
        <v>74.314432870371093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1.0049999999999999</v>
      </c>
      <c r="P3040" s="7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2">
        <f t="shared" si="333"/>
        <v>42373.252280092594</v>
      </c>
      <c r="T3040" s="12">
        <f t="shared" si="334"/>
        <v>42433.252280092594</v>
      </c>
      <c r="U3040" s="14">
        <f t="shared" si="335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1.0871389999999999</v>
      </c>
      <c r="P3041" s="7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2">
        <f t="shared" si="333"/>
        <v>41610.794421296298</v>
      </c>
      <c r="T3041" s="12">
        <f t="shared" si="334"/>
        <v>41637.332638888889</v>
      </c>
      <c r="U3041" s="14">
        <f t="shared" si="335"/>
        <v>26.538217592591536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1.075</v>
      </c>
      <c r="P3042" s="7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2">
        <f t="shared" si="333"/>
        <v>42177.791909722218</v>
      </c>
      <c r="T3042" s="12">
        <f t="shared" si="334"/>
        <v>42181.958333333328</v>
      </c>
      <c r="U3042" s="14">
        <f t="shared" si="335"/>
        <v>4.1664236111100763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1.1048192771084338</v>
      </c>
      <c r="P3043" s="7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2">
        <f t="shared" si="333"/>
        <v>42359.868611111116</v>
      </c>
      <c r="T3043" s="12">
        <f t="shared" si="334"/>
        <v>42389.868611111116</v>
      </c>
      <c r="U3043" s="14">
        <f t="shared" si="335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1.28</v>
      </c>
      <c r="P3044" s="7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2">
        <f t="shared" si="333"/>
        <v>42253.688043981485</v>
      </c>
      <c r="T3044" s="12">
        <f t="shared" si="334"/>
        <v>42283.688043981485</v>
      </c>
      <c r="U3044" s="14">
        <f t="shared" si="335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1.1000666666666667</v>
      </c>
      <c r="P3045" s="7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2">
        <f t="shared" si="333"/>
        <v>42083.070590277777</v>
      </c>
      <c r="T3045" s="12">
        <f t="shared" si="334"/>
        <v>42110.118055555555</v>
      </c>
      <c r="U3045" s="14">
        <f t="shared" si="335"/>
        <v>27.047465277777519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1.0934166666666667</v>
      </c>
      <c r="P3046" s="7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2">
        <f t="shared" si="333"/>
        <v>42387.7268287037</v>
      </c>
      <c r="T3046" s="12">
        <f t="shared" si="334"/>
        <v>42402.7268287037</v>
      </c>
      <c r="U3046" s="14">
        <f t="shared" si="335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1.3270650000000002</v>
      </c>
      <c r="P3047" s="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2">
        <f t="shared" si="333"/>
        <v>41843.155729166669</v>
      </c>
      <c r="T3047" s="12">
        <f t="shared" si="334"/>
        <v>41873.155729166669</v>
      </c>
      <c r="U3047" s="14">
        <f t="shared" si="335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1.9084810126582279</v>
      </c>
      <c r="P3048" s="7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2">
        <f t="shared" si="333"/>
        <v>41862.803078703706</v>
      </c>
      <c r="T3048" s="12">
        <f t="shared" si="334"/>
        <v>41892.202777777777</v>
      </c>
      <c r="U3048" s="14">
        <f t="shared" si="335"/>
        <v>29.399699074070668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1.49</v>
      </c>
      <c r="P3049" s="7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2">
        <f t="shared" si="333"/>
        <v>42443.989050925928</v>
      </c>
      <c r="T3049" s="12">
        <f t="shared" si="334"/>
        <v>42487.552777777775</v>
      </c>
      <c r="U3049" s="14">
        <f t="shared" si="335"/>
        <v>43.563726851847605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1.6639999999999999</v>
      </c>
      <c r="P3050" s="7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2">
        <f t="shared" si="333"/>
        <v>41975.901180555549</v>
      </c>
      <c r="T3050" s="12">
        <f t="shared" si="334"/>
        <v>42004.890277777777</v>
      </c>
      <c r="U3050" s="14">
        <f t="shared" si="335"/>
        <v>28.989097222227429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1.0666666666666667</v>
      </c>
      <c r="P3051" s="7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2">
        <f t="shared" si="333"/>
        <v>42139.014525462961</v>
      </c>
      <c r="T3051" s="12">
        <f t="shared" si="334"/>
        <v>42169.014525462961</v>
      </c>
      <c r="U3051" s="14">
        <f t="shared" si="335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1.06</v>
      </c>
      <c r="P3052" s="7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2">
        <f t="shared" si="333"/>
        <v>42465.16851851852</v>
      </c>
      <c r="T3052" s="12">
        <f t="shared" si="334"/>
        <v>42495.16851851852</v>
      </c>
      <c r="U3052" s="14">
        <f t="shared" si="335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0.23628571428571429</v>
      </c>
      <c r="P3053" s="7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2">
        <f t="shared" si="333"/>
        <v>42744.416030092587</v>
      </c>
      <c r="T3053" s="12">
        <f t="shared" si="334"/>
        <v>42774.416030092587</v>
      </c>
      <c r="U3053" s="14">
        <f t="shared" si="335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1.5E-3</v>
      </c>
      <c r="P3054" s="7">
        <f t="shared" si="330"/>
        <v>37.5</v>
      </c>
      <c r="Q3054" t="str">
        <f t="shared" si="331"/>
        <v>theater</v>
      </c>
      <c r="R3054" t="str">
        <f t="shared" si="332"/>
        <v>spaces</v>
      </c>
      <c r="S3054" s="12">
        <f t="shared" si="333"/>
        <v>42122.670069444444</v>
      </c>
      <c r="T3054" s="12">
        <f t="shared" si="334"/>
        <v>42152.665972222225</v>
      </c>
      <c r="U3054" s="14">
        <f t="shared" si="335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4.0000000000000001E-3</v>
      </c>
      <c r="P3055" s="7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2">
        <f t="shared" si="333"/>
        <v>41862.761724537035</v>
      </c>
      <c r="T3055" s="12">
        <f t="shared" si="334"/>
        <v>41914.165972222225</v>
      </c>
      <c r="U3055" s="14">
        <f t="shared" si="335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7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2">
        <f t="shared" si="333"/>
        <v>42027.832800925928</v>
      </c>
      <c r="T3056" s="12">
        <f t="shared" si="334"/>
        <v>42065.044444444444</v>
      </c>
      <c r="U3056" s="14">
        <f t="shared" si="335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5.0000000000000002E-5</v>
      </c>
      <c r="P3057" s="7">
        <f t="shared" si="330"/>
        <v>1</v>
      </c>
      <c r="Q3057" t="str">
        <f t="shared" si="331"/>
        <v>theater</v>
      </c>
      <c r="R3057" t="str">
        <f t="shared" si="332"/>
        <v>spaces</v>
      </c>
      <c r="S3057" s="12">
        <f t="shared" si="333"/>
        <v>41953.95821759259</v>
      </c>
      <c r="T3057" s="12">
        <f t="shared" si="334"/>
        <v>42013.95821759259</v>
      </c>
      <c r="U3057" s="14">
        <f t="shared" si="335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7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2">
        <f t="shared" si="333"/>
        <v>41851.636388888888</v>
      </c>
      <c r="T3058" s="12">
        <f t="shared" si="334"/>
        <v>41911.636388888888</v>
      </c>
      <c r="U3058" s="14">
        <f t="shared" si="335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7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2">
        <f t="shared" si="333"/>
        <v>42433.650590277779</v>
      </c>
      <c r="T3059" s="12">
        <f t="shared" si="334"/>
        <v>42463.608923611115</v>
      </c>
      <c r="U3059" s="14">
        <f t="shared" si="335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1.6666666666666666E-4</v>
      </c>
      <c r="P3060" s="7">
        <f t="shared" si="330"/>
        <v>1</v>
      </c>
      <c r="Q3060" t="str">
        <f t="shared" si="331"/>
        <v>theater</v>
      </c>
      <c r="R3060" t="str">
        <f t="shared" si="332"/>
        <v>spaces</v>
      </c>
      <c r="S3060" s="12">
        <f t="shared" si="333"/>
        <v>42460.374305555553</v>
      </c>
      <c r="T3060" s="12">
        <f t="shared" si="334"/>
        <v>42510.374305555553</v>
      </c>
      <c r="U3060" s="14">
        <f t="shared" si="335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3.0066666666666665E-2</v>
      </c>
      <c r="P3061" s="7">
        <f t="shared" si="330"/>
        <v>41</v>
      </c>
      <c r="Q3061" t="str">
        <f t="shared" si="331"/>
        <v>theater</v>
      </c>
      <c r="R3061" t="str">
        <f t="shared" si="332"/>
        <v>spaces</v>
      </c>
      <c r="S3061" s="12">
        <f t="shared" si="333"/>
        <v>41829.935717592591</v>
      </c>
      <c r="T3061" s="12">
        <f t="shared" si="334"/>
        <v>41859.935717592591</v>
      </c>
      <c r="U3061" s="14">
        <f t="shared" si="335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1.5227272727272728E-3</v>
      </c>
      <c r="P3062" s="7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2">
        <f t="shared" si="333"/>
        <v>42245.274699074071</v>
      </c>
      <c r="T3062" s="12">
        <f t="shared" si="334"/>
        <v>42275.274699074071</v>
      </c>
      <c r="U3062" s="14">
        <f t="shared" si="335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7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2">
        <f t="shared" si="333"/>
        <v>41834.784120370372</v>
      </c>
      <c r="T3063" s="12">
        <f t="shared" si="334"/>
        <v>41864.784120370372</v>
      </c>
      <c r="U3063" s="14">
        <f t="shared" si="335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0.66839999999999999</v>
      </c>
      <c r="P3064" s="7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2">
        <f t="shared" si="333"/>
        <v>42248.535787037035</v>
      </c>
      <c r="T3064" s="12">
        <f t="shared" si="334"/>
        <v>42277.75</v>
      </c>
      <c r="U3064" s="14">
        <f t="shared" si="335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0.19566666666666666</v>
      </c>
      <c r="P3065" s="7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2">
        <f t="shared" si="333"/>
        <v>42630.922893518517</v>
      </c>
      <c r="T3065" s="12">
        <f t="shared" si="334"/>
        <v>42665.922893518517</v>
      </c>
      <c r="U3065" s="14">
        <f t="shared" si="335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0.11294666666666667</v>
      </c>
      <c r="P3066" s="7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2">
        <f t="shared" si="333"/>
        <v>42299.130162037036</v>
      </c>
      <c r="T3066" s="12">
        <f t="shared" si="334"/>
        <v>42330.290972222225</v>
      </c>
      <c r="U3066" s="14">
        <f t="shared" si="335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4.0000000000000002E-4</v>
      </c>
      <c r="P3067" s="7">
        <f t="shared" si="330"/>
        <v>5</v>
      </c>
      <c r="Q3067" t="str">
        <f t="shared" si="331"/>
        <v>theater</v>
      </c>
      <c r="R3067" t="str">
        <f t="shared" si="332"/>
        <v>spaces</v>
      </c>
      <c r="S3067" s="12">
        <f t="shared" si="333"/>
        <v>41825.055231481485</v>
      </c>
      <c r="T3067" s="12">
        <f t="shared" si="334"/>
        <v>41850.055231481485</v>
      </c>
      <c r="U3067" s="14">
        <f t="shared" si="335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0.11985714285714286</v>
      </c>
      <c r="P3068" s="7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2">
        <f t="shared" si="333"/>
        <v>42531.228437500002</v>
      </c>
      <c r="T3068" s="12">
        <f t="shared" si="334"/>
        <v>42561.228437500002</v>
      </c>
      <c r="U3068" s="14">
        <f t="shared" si="335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2.5000000000000001E-2</v>
      </c>
      <c r="P3069" s="7">
        <f t="shared" si="330"/>
        <v>200</v>
      </c>
      <c r="Q3069" t="str">
        <f t="shared" si="331"/>
        <v>theater</v>
      </c>
      <c r="R3069" t="str">
        <f t="shared" si="332"/>
        <v>spaces</v>
      </c>
      <c r="S3069" s="12">
        <f t="shared" si="333"/>
        <v>42226.938414351855</v>
      </c>
      <c r="T3069" s="12">
        <f t="shared" si="334"/>
        <v>42256.938414351855</v>
      </c>
      <c r="U3069" s="14">
        <f t="shared" si="335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6.9999999999999999E-4</v>
      </c>
      <c r="P3070" s="7">
        <f t="shared" si="330"/>
        <v>87.5</v>
      </c>
      <c r="Q3070" t="str">
        <f t="shared" si="331"/>
        <v>theater</v>
      </c>
      <c r="R3070" t="str">
        <f t="shared" si="332"/>
        <v>spaces</v>
      </c>
      <c r="S3070" s="12">
        <f t="shared" si="333"/>
        <v>42263.691574074073</v>
      </c>
      <c r="T3070" s="12">
        <f t="shared" si="334"/>
        <v>42293.691574074073</v>
      </c>
      <c r="U3070" s="14">
        <f t="shared" si="335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0.14099999999999999</v>
      </c>
      <c r="P3071" s="7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2">
        <f t="shared" si="333"/>
        <v>41957.833726851852</v>
      </c>
      <c r="T3071" s="12">
        <f t="shared" si="334"/>
        <v>41987.833726851852</v>
      </c>
      <c r="U3071" s="14">
        <f t="shared" si="335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3.3399999999999999E-2</v>
      </c>
      <c r="P3072" s="7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2">
        <f t="shared" si="333"/>
        <v>42690.733437499999</v>
      </c>
      <c r="T3072" s="12">
        <f t="shared" si="334"/>
        <v>42711.733437499999</v>
      </c>
      <c r="U3072" s="14">
        <f t="shared" si="335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0.59775</v>
      </c>
      <c r="P3073" s="7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2">
        <f t="shared" si="333"/>
        <v>42097.732418981483</v>
      </c>
      <c r="T3073" s="12">
        <f t="shared" si="334"/>
        <v>42115.249305555553</v>
      </c>
      <c r="U3073" s="14">
        <f t="shared" si="335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1.6666666666666666E-4</v>
      </c>
      <c r="P3074" s="7">
        <f t="shared" si="330"/>
        <v>1</v>
      </c>
      <c r="Q3074" t="str">
        <f t="shared" si="331"/>
        <v>theater</v>
      </c>
      <c r="R3074" t="str">
        <f t="shared" si="332"/>
        <v>spaces</v>
      </c>
      <c r="S3074" s="12">
        <f t="shared" si="333"/>
        <v>42658.690532407403</v>
      </c>
      <c r="T3074" s="12">
        <f t="shared" si="334"/>
        <v>42673.073611111111</v>
      </c>
      <c r="U3074" s="14">
        <f t="shared" si="335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E3075/D3075</f>
        <v>2.3035714285714285E-4</v>
      </c>
      <c r="P3075" s="7">
        <f t="shared" ref="P3075:P3138" si="337">E3075/L3075</f>
        <v>92.142857142857139</v>
      </c>
      <c r="Q3075" t="str">
        <f t="shared" ref="Q3075:Q3138" si="338">LEFT(N3075,(FIND("/",N3075,1)-1))</f>
        <v>theater</v>
      </c>
      <c r="R3075" t="str">
        <f t="shared" ref="R3075:R3138" si="339">RIGHT(N3075,LEN(N3075)-FIND("/",N3075))</f>
        <v>spaces</v>
      </c>
      <c r="S3075" s="12">
        <f t="shared" ref="S3075:S3138" si="340">(((J3075/60)/60)/24)+DATE(1970,1,1)</f>
        <v>42111.684027777781</v>
      </c>
      <c r="T3075" s="12">
        <f t="shared" ref="T3075:T3138" si="341">(((I3075/60)/60)/24)+DATE(1970,1,1)</f>
        <v>42169.804861111115</v>
      </c>
      <c r="U3075" s="14">
        <f t="shared" ref="U3075:U3138" si="342"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8.8000000000000003E-4</v>
      </c>
      <c r="P3076" s="7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2">
        <f t="shared" si="340"/>
        <v>42409.571284722217</v>
      </c>
      <c r="T3076" s="12">
        <f t="shared" si="341"/>
        <v>42439.571284722217</v>
      </c>
      <c r="U3076" s="14">
        <f t="shared" si="342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8.6400000000000005E-2</v>
      </c>
      <c r="P3077" s="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2">
        <f t="shared" si="340"/>
        <v>42551.102314814809</v>
      </c>
      <c r="T3077" s="12">
        <f t="shared" si="341"/>
        <v>42601.102314814809</v>
      </c>
      <c r="U3077" s="14">
        <f t="shared" si="342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0.15060000000000001</v>
      </c>
      <c r="P3078" s="7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2">
        <f t="shared" si="340"/>
        <v>42226.651886574073</v>
      </c>
      <c r="T3078" s="12">
        <f t="shared" si="341"/>
        <v>42286.651886574073</v>
      </c>
      <c r="U3078" s="14">
        <f t="shared" si="342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4.7727272727272731E-3</v>
      </c>
      <c r="P3079" s="7">
        <f t="shared" si="337"/>
        <v>52.5</v>
      </c>
      <c r="Q3079" t="str">
        <f t="shared" si="338"/>
        <v>theater</v>
      </c>
      <c r="R3079" t="str">
        <f t="shared" si="339"/>
        <v>spaces</v>
      </c>
      <c r="S3079" s="12">
        <f t="shared" si="340"/>
        <v>42766.956921296296</v>
      </c>
      <c r="T3079" s="12">
        <f t="shared" si="341"/>
        <v>42796.956921296296</v>
      </c>
      <c r="U3079" s="14">
        <f t="shared" si="342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1.1833333333333333E-3</v>
      </c>
      <c r="P3080" s="7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2">
        <f t="shared" si="340"/>
        <v>42031.138831018514</v>
      </c>
      <c r="T3080" s="12">
        <f t="shared" si="341"/>
        <v>42061.138831018514</v>
      </c>
      <c r="U3080" s="14">
        <f t="shared" si="342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8.4173998587352451E-3</v>
      </c>
      <c r="P3081" s="7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2">
        <f t="shared" si="340"/>
        <v>42055.713368055556</v>
      </c>
      <c r="T3081" s="12">
        <f t="shared" si="341"/>
        <v>42085.671701388885</v>
      </c>
      <c r="U3081" s="14">
        <f t="shared" si="342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1.8799999999999999E-4</v>
      </c>
      <c r="P3082" s="7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2">
        <f t="shared" si="340"/>
        <v>41940.028287037036</v>
      </c>
      <c r="T3082" s="12">
        <f t="shared" si="341"/>
        <v>42000.0699537037</v>
      </c>
      <c r="U3082" s="14">
        <f t="shared" si="342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2.1029999999999998E-3</v>
      </c>
      <c r="P3083" s="7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2">
        <f t="shared" si="340"/>
        <v>42237.181608796294</v>
      </c>
      <c r="T3083" s="12">
        <f t="shared" si="341"/>
        <v>42267.181608796294</v>
      </c>
      <c r="U3083" s="14">
        <f t="shared" si="342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7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2">
        <f t="shared" si="340"/>
        <v>42293.922986111109</v>
      </c>
      <c r="T3084" s="12">
        <f t="shared" si="341"/>
        <v>42323.96465277778</v>
      </c>
      <c r="U3084" s="14">
        <f t="shared" si="342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2.8E-3</v>
      </c>
      <c r="P3085" s="7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2">
        <f t="shared" si="340"/>
        <v>41853.563402777778</v>
      </c>
      <c r="T3085" s="12">
        <f t="shared" si="341"/>
        <v>41883.208333333336</v>
      </c>
      <c r="U3085" s="14">
        <f t="shared" si="342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0.11579206701157921</v>
      </c>
      <c r="P3086" s="7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2">
        <f t="shared" si="340"/>
        <v>42100.723738425921</v>
      </c>
      <c r="T3086" s="12">
        <f t="shared" si="341"/>
        <v>42129.783333333333</v>
      </c>
      <c r="U3086" s="14">
        <f t="shared" si="342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2.4400000000000002E-2</v>
      </c>
      <c r="P3087" s="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2">
        <f t="shared" si="340"/>
        <v>42246.883784722217</v>
      </c>
      <c r="T3087" s="12">
        <f t="shared" si="341"/>
        <v>42276.883784722217</v>
      </c>
      <c r="U3087" s="14">
        <f t="shared" si="342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2.5000000000000001E-3</v>
      </c>
      <c r="P3088" s="7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2">
        <f t="shared" si="340"/>
        <v>42173.67082175926</v>
      </c>
      <c r="T3088" s="12">
        <f t="shared" si="341"/>
        <v>42233.67082175926</v>
      </c>
      <c r="U3088" s="14">
        <f t="shared" si="342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6.2500000000000003E-3</v>
      </c>
      <c r="P3089" s="7">
        <f t="shared" si="337"/>
        <v>62.5</v>
      </c>
      <c r="Q3089" t="str">
        <f t="shared" si="338"/>
        <v>theater</v>
      </c>
      <c r="R3089" t="str">
        <f t="shared" si="339"/>
        <v>spaces</v>
      </c>
      <c r="S3089" s="12">
        <f t="shared" si="340"/>
        <v>42665.150347222225</v>
      </c>
      <c r="T3089" s="12">
        <f t="shared" si="341"/>
        <v>42725.192013888889</v>
      </c>
      <c r="U3089" s="14">
        <f t="shared" si="342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1.9384615384615384E-3</v>
      </c>
      <c r="P3090" s="7">
        <f t="shared" si="337"/>
        <v>42</v>
      </c>
      <c r="Q3090" t="str">
        <f t="shared" si="338"/>
        <v>theater</v>
      </c>
      <c r="R3090" t="str">
        <f t="shared" si="339"/>
        <v>spaces</v>
      </c>
      <c r="S3090" s="12">
        <f t="shared" si="340"/>
        <v>41981.57230324074</v>
      </c>
      <c r="T3090" s="12">
        <f t="shared" si="341"/>
        <v>42012.570138888885</v>
      </c>
      <c r="U3090" s="14">
        <f t="shared" si="342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0.23416000000000001</v>
      </c>
      <c r="P3091" s="7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2">
        <f t="shared" si="340"/>
        <v>42528.542627314819</v>
      </c>
      <c r="T3091" s="12">
        <f t="shared" si="341"/>
        <v>42560.082638888889</v>
      </c>
      <c r="U3091" s="14">
        <f t="shared" si="342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5.080888888888889E-2</v>
      </c>
      <c r="P3092" s="7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2">
        <f t="shared" si="340"/>
        <v>42065.818807870368</v>
      </c>
      <c r="T3092" s="12">
        <f t="shared" si="341"/>
        <v>42125.777141203704</v>
      </c>
      <c r="U3092" s="14">
        <f t="shared" si="342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0.15920000000000001</v>
      </c>
      <c r="P3093" s="7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2">
        <f t="shared" si="340"/>
        <v>42566.948414351849</v>
      </c>
      <c r="T3093" s="12">
        <f t="shared" si="341"/>
        <v>42596.948414351849</v>
      </c>
      <c r="U3093" s="14">
        <f t="shared" si="342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1.1831900000000001E-2</v>
      </c>
      <c r="P3094" s="7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2">
        <f t="shared" si="340"/>
        <v>42255.619351851856</v>
      </c>
      <c r="T3094" s="12">
        <f t="shared" si="341"/>
        <v>42292.916666666672</v>
      </c>
      <c r="U3094" s="14">
        <f t="shared" si="342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0.22750000000000001</v>
      </c>
      <c r="P3095" s="7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2">
        <f t="shared" si="340"/>
        <v>41760.909039351849</v>
      </c>
      <c r="T3095" s="12">
        <f t="shared" si="341"/>
        <v>41791.165972222225</v>
      </c>
      <c r="U3095" s="14">
        <f t="shared" si="342"/>
        <v>30.256932870375749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2.5000000000000001E-4</v>
      </c>
      <c r="P3096" s="7">
        <f t="shared" si="337"/>
        <v>25</v>
      </c>
      <c r="Q3096" t="str">
        <f t="shared" si="338"/>
        <v>theater</v>
      </c>
      <c r="R3096" t="str">
        <f t="shared" si="339"/>
        <v>spaces</v>
      </c>
      <c r="S3096" s="12">
        <f t="shared" si="340"/>
        <v>42207.795787037037</v>
      </c>
      <c r="T3096" s="12">
        <f t="shared" si="341"/>
        <v>42267.795787037037</v>
      </c>
      <c r="U3096" s="14">
        <f t="shared" si="342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3.351206434316354E-3</v>
      </c>
      <c r="P3097" s="7">
        <f t="shared" si="337"/>
        <v>50</v>
      </c>
      <c r="Q3097" t="str">
        <f t="shared" si="338"/>
        <v>theater</v>
      </c>
      <c r="R3097" t="str">
        <f t="shared" si="339"/>
        <v>spaces</v>
      </c>
      <c r="S3097" s="12">
        <f t="shared" si="340"/>
        <v>42523.025231481486</v>
      </c>
      <c r="T3097" s="12">
        <f t="shared" si="341"/>
        <v>42583.025231481486</v>
      </c>
      <c r="U3097" s="14">
        <f t="shared" si="342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3.9750000000000001E-2</v>
      </c>
      <c r="P3098" s="7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2">
        <f t="shared" si="340"/>
        <v>42114.825532407413</v>
      </c>
      <c r="T3098" s="12">
        <f t="shared" si="341"/>
        <v>42144.825532407413</v>
      </c>
      <c r="U3098" s="14">
        <f t="shared" si="342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0.17150000000000001</v>
      </c>
      <c r="P3099" s="7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2">
        <f t="shared" si="340"/>
        <v>42629.503483796296</v>
      </c>
      <c r="T3099" s="12">
        <f t="shared" si="341"/>
        <v>42650.583333333328</v>
      </c>
      <c r="U3099" s="14">
        <f t="shared" si="342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3.608004104669061E-2</v>
      </c>
      <c r="P3100" s="7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2">
        <f t="shared" si="340"/>
        <v>42359.792233796295</v>
      </c>
      <c r="T3100" s="12">
        <f t="shared" si="341"/>
        <v>42408.01180555555</v>
      </c>
      <c r="U3100" s="14">
        <f t="shared" si="342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0.13900000000000001</v>
      </c>
      <c r="P3101" s="7">
        <f t="shared" si="337"/>
        <v>55.6</v>
      </c>
      <c r="Q3101" t="str">
        <f t="shared" si="338"/>
        <v>theater</v>
      </c>
      <c r="R3101" t="str">
        <f t="shared" si="339"/>
        <v>spaces</v>
      </c>
      <c r="S3101" s="12">
        <f t="shared" si="340"/>
        <v>42382.189710648148</v>
      </c>
      <c r="T3101" s="12">
        <f t="shared" si="341"/>
        <v>42412.189710648148</v>
      </c>
      <c r="U3101" s="14">
        <f t="shared" si="342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0.15225</v>
      </c>
      <c r="P3102" s="7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2">
        <f t="shared" si="340"/>
        <v>41902.622395833336</v>
      </c>
      <c r="T3102" s="12">
        <f t="shared" si="341"/>
        <v>41932.622395833336</v>
      </c>
      <c r="U3102" s="14">
        <f t="shared" si="342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0.12</v>
      </c>
      <c r="P3103" s="7">
        <f t="shared" si="337"/>
        <v>25</v>
      </c>
      <c r="Q3103" t="str">
        <f t="shared" si="338"/>
        <v>theater</v>
      </c>
      <c r="R3103" t="str">
        <f t="shared" si="339"/>
        <v>spaces</v>
      </c>
      <c r="S3103" s="12">
        <f t="shared" si="340"/>
        <v>42171.383530092593</v>
      </c>
      <c r="T3103" s="12">
        <f t="shared" si="341"/>
        <v>42201.330555555556</v>
      </c>
      <c r="U3103" s="14">
        <f t="shared" si="342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0.391125</v>
      </c>
      <c r="P3104" s="7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2">
        <f t="shared" si="340"/>
        <v>42555.340486111112</v>
      </c>
      <c r="T3104" s="12">
        <f t="shared" si="341"/>
        <v>42605.340486111112</v>
      </c>
      <c r="U3104" s="14">
        <f t="shared" si="342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2.6829268292682929E-3</v>
      </c>
      <c r="P3105" s="7">
        <f t="shared" si="337"/>
        <v>5.5</v>
      </c>
      <c r="Q3105" t="str">
        <f t="shared" si="338"/>
        <v>theater</v>
      </c>
      <c r="R3105" t="str">
        <f t="shared" si="339"/>
        <v>spaces</v>
      </c>
      <c r="S3105" s="12">
        <f t="shared" si="340"/>
        <v>42107.156319444446</v>
      </c>
      <c r="T3105" s="12">
        <f t="shared" si="341"/>
        <v>42167.156319444446</v>
      </c>
      <c r="U3105" s="14">
        <f t="shared" si="342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0.29625000000000001</v>
      </c>
      <c r="P3106" s="7">
        <f t="shared" si="337"/>
        <v>237</v>
      </c>
      <c r="Q3106" t="str">
        <f t="shared" si="338"/>
        <v>theater</v>
      </c>
      <c r="R3106" t="str">
        <f t="shared" si="339"/>
        <v>spaces</v>
      </c>
      <c r="S3106" s="12">
        <f t="shared" si="340"/>
        <v>42006.908692129626</v>
      </c>
      <c r="T3106" s="12">
        <f t="shared" si="341"/>
        <v>42038.083333333328</v>
      </c>
      <c r="U3106" s="14">
        <f t="shared" si="342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0.4236099230111206</v>
      </c>
      <c r="P3107" s="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2">
        <f t="shared" si="340"/>
        <v>41876.718935185185</v>
      </c>
      <c r="T3107" s="12">
        <f t="shared" si="341"/>
        <v>41931.208333333336</v>
      </c>
      <c r="U3107" s="14">
        <f t="shared" si="342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4.1000000000000002E-2</v>
      </c>
      <c r="P3108" s="7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2">
        <f t="shared" si="340"/>
        <v>42241.429120370376</v>
      </c>
      <c r="T3108" s="12">
        <f t="shared" si="341"/>
        <v>42263.916666666672</v>
      </c>
      <c r="U3108" s="14">
        <f t="shared" si="342"/>
        <v>22.487546296295477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0.197625</v>
      </c>
      <c r="P3109" s="7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2">
        <f t="shared" si="340"/>
        <v>42128.814247685179</v>
      </c>
      <c r="T3109" s="12">
        <f t="shared" si="341"/>
        <v>42135.814247685179</v>
      </c>
      <c r="U3109" s="14">
        <f t="shared" si="342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5.1999999999999995E-4</v>
      </c>
      <c r="P3110" s="7">
        <f t="shared" si="337"/>
        <v>13</v>
      </c>
      <c r="Q3110" t="str">
        <f t="shared" si="338"/>
        <v>theater</v>
      </c>
      <c r="R3110" t="str">
        <f t="shared" si="339"/>
        <v>spaces</v>
      </c>
      <c r="S3110" s="12">
        <f t="shared" si="340"/>
        <v>42062.680486111116</v>
      </c>
      <c r="T3110" s="12">
        <f t="shared" si="341"/>
        <v>42122.638819444444</v>
      </c>
      <c r="U3110" s="14">
        <f t="shared" si="342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0.25030188679245285</v>
      </c>
      <c r="P3111" s="7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2">
        <f t="shared" si="340"/>
        <v>41844.125115740739</v>
      </c>
      <c r="T3111" s="12">
        <f t="shared" si="341"/>
        <v>41879.125115740739</v>
      </c>
      <c r="U3111" s="14">
        <f t="shared" si="342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4.0000000000000002E-4</v>
      </c>
      <c r="P3112" s="7">
        <f t="shared" si="337"/>
        <v>10</v>
      </c>
      <c r="Q3112" t="str">
        <f t="shared" si="338"/>
        <v>theater</v>
      </c>
      <c r="R3112" t="str">
        <f t="shared" si="339"/>
        <v>spaces</v>
      </c>
      <c r="S3112" s="12">
        <f t="shared" si="340"/>
        <v>42745.031469907408</v>
      </c>
      <c r="T3112" s="12">
        <f t="shared" si="341"/>
        <v>42785.031469907408</v>
      </c>
      <c r="U3112" s="14">
        <f t="shared" si="342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0.26640000000000003</v>
      </c>
      <c r="P3113" s="7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2">
        <f t="shared" si="340"/>
        <v>41885.595138888886</v>
      </c>
      <c r="T3113" s="12">
        <f t="shared" si="341"/>
        <v>41916.595138888886</v>
      </c>
      <c r="U3113" s="14">
        <f t="shared" si="342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4.7363636363636365E-2</v>
      </c>
      <c r="P3114" s="7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2">
        <f t="shared" si="340"/>
        <v>42615.121921296297</v>
      </c>
      <c r="T3114" s="12">
        <f t="shared" si="341"/>
        <v>42675.121921296297</v>
      </c>
      <c r="U3114" s="14">
        <f t="shared" si="342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4.2435339894712751E-2</v>
      </c>
      <c r="P3115" s="7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2">
        <f t="shared" si="340"/>
        <v>42081.731273148151</v>
      </c>
      <c r="T3115" s="12">
        <f t="shared" si="341"/>
        <v>42111.731273148151</v>
      </c>
      <c r="U3115" s="14">
        <f t="shared" si="342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7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2">
        <f t="shared" si="340"/>
        <v>41843.632523148146</v>
      </c>
      <c r="T3116" s="12">
        <f t="shared" si="341"/>
        <v>41903.632523148146</v>
      </c>
      <c r="U3116" s="14">
        <f t="shared" si="342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0.03</v>
      </c>
      <c r="P3117" s="7">
        <f t="shared" si="337"/>
        <v>300</v>
      </c>
      <c r="Q3117" t="str">
        <f t="shared" si="338"/>
        <v>theater</v>
      </c>
      <c r="R3117" t="str">
        <f t="shared" si="339"/>
        <v>spaces</v>
      </c>
      <c r="S3117" s="12">
        <f t="shared" si="340"/>
        <v>42496.447071759263</v>
      </c>
      <c r="T3117" s="12">
        <f t="shared" si="341"/>
        <v>42526.447071759263</v>
      </c>
      <c r="U3117" s="14">
        <f t="shared" si="342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0.57333333333333336</v>
      </c>
      <c r="P3118" s="7">
        <f t="shared" si="337"/>
        <v>43</v>
      </c>
      <c r="Q3118" t="str">
        <f t="shared" si="338"/>
        <v>theater</v>
      </c>
      <c r="R3118" t="str">
        <f t="shared" si="339"/>
        <v>spaces</v>
      </c>
      <c r="S3118" s="12">
        <f t="shared" si="340"/>
        <v>42081.515335648146</v>
      </c>
      <c r="T3118" s="12">
        <f t="shared" si="341"/>
        <v>42095.515335648146</v>
      </c>
      <c r="U3118" s="14">
        <f t="shared" si="342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1E-3</v>
      </c>
      <c r="P3119" s="7">
        <f t="shared" si="337"/>
        <v>1</v>
      </c>
      <c r="Q3119" t="str">
        <f t="shared" si="338"/>
        <v>theater</v>
      </c>
      <c r="R3119" t="str">
        <f t="shared" si="339"/>
        <v>spaces</v>
      </c>
      <c r="S3119" s="12">
        <f t="shared" si="340"/>
        <v>42509.374537037031</v>
      </c>
      <c r="T3119" s="12">
        <f t="shared" si="341"/>
        <v>42517.55</v>
      </c>
      <c r="U3119" s="14">
        <f t="shared" si="342"/>
        <v>8.1754629629722331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3.0999999999999999E-3</v>
      </c>
      <c r="P3120" s="7">
        <f t="shared" si="337"/>
        <v>775</v>
      </c>
      <c r="Q3120" t="str">
        <f t="shared" si="338"/>
        <v>theater</v>
      </c>
      <c r="R3120" t="str">
        <f t="shared" si="339"/>
        <v>spaces</v>
      </c>
      <c r="S3120" s="12">
        <f t="shared" si="340"/>
        <v>42534.649571759262</v>
      </c>
      <c r="T3120" s="12">
        <f t="shared" si="341"/>
        <v>42553.649571759262</v>
      </c>
      <c r="U3120" s="14">
        <f t="shared" si="342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5.0000000000000001E-4</v>
      </c>
      <c r="P3121" s="7">
        <f t="shared" si="337"/>
        <v>5</v>
      </c>
      <c r="Q3121" t="str">
        <f t="shared" si="338"/>
        <v>theater</v>
      </c>
      <c r="R3121" t="str">
        <f t="shared" si="339"/>
        <v>spaces</v>
      </c>
      <c r="S3121" s="12">
        <f t="shared" si="340"/>
        <v>42060.04550925926</v>
      </c>
      <c r="T3121" s="12">
        <f t="shared" si="341"/>
        <v>42090.003842592589</v>
      </c>
      <c r="U3121" s="14">
        <f t="shared" si="342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9.8461538461538464E-5</v>
      </c>
      <c r="P3122" s="7">
        <f t="shared" si="337"/>
        <v>12.8</v>
      </c>
      <c r="Q3122" t="str">
        <f t="shared" si="338"/>
        <v>theater</v>
      </c>
      <c r="R3122" t="str">
        <f t="shared" si="339"/>
        <v>spaces</v>
      </c>
      <c r="S3122" s="12">
        <f t="shared" si="340"/>
        <v>42435.942083333335</v>
      </c>
      <c r="T3122" s="12">
        <f t="shared" si="341"/>
        <v>42495.900416666671</v>
      </c>
      <c r="U3122" s="14">
        <f t="shared" si="342"/>
        <v>59.958333333335759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6.6666666666666671E-3</v>
      </c>
      <c r="P3123" s="7">
        <f t="shared" si="337"/>
        <v>10</v>
      </c>
      <c r="Q3123" t="str">
        <f t="shared" si="338"/>
        <v>theater</v>
      </c>
      <c r="R3123" t="str">
        <f t="shared" si="339"/>
        <v>spaces</v>
      </c>
      <c r="S3123" s="12">
        <f t="shared" si="340"/>
        <v>41848.679803240739</v>
      </c>
      <c r="T3123" s="12">
        <f t="shared" si="341"/>
        <v>41908.679803240739</v>
      </c>
      <c r="U3123" s="14">
        <f t="shared" si="342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0.58291457286432158</v>
      </c>
      <c r="P3124" s="7">
        <f t="shared" si="337"/>
        <v>58</v>
      </c>
      <c r="Q3124" t="str">
        <f t="shared" si="338"/>
        <v>theater</v>
      </c>
      <c r="R3124" t="str">
        <f t="shared" si="339"/>
        <v>spaces</v>
      </c>
      <c r="S3124" s="12">
        <f t="shared" si="340"/>
        <v>42678.932083333333</v>
      </c>
      <c r="T3124" s="12">
        <f t="shared" si="341"/>
        <v>42683.973750000005</v>
      </c>
      <c r="U3124" s="14">
        <f t="shared" si="342"/>
        <v>5.0416666666715173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0.68153600000000003</v>
      </c>
      <c r="P3125" s="7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2">
        <f t="shared" si="340"/>
        <v>42530.993032407408</v>
      </c>
      <c r="T3125" s="12">
        <f t="shared" si="341"/>
        <v>42560.993032407408</v>
      </c>
      <c r="U3125" s="14">
        <f t="shared" si="342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3.2499999999999997E-5</v>
      </c>
      <c r="P3126" s="7">
        <f t="shared" si="337"/>
        <v>6.5</v>
      </c>
      <c r="Q3126" t="str">
        <f t="shared" si="338"/>
        <v>theater</v>
      </c>
      <c r="R3126" t="str">
        <f t="shared" si="339"/>
        <v>spaces</v>
      </c>
      <c r="S3126" s="12">
        <f t="shared" si="340"/>
        <v>41977.780104166668</v>
      </c>
      <c r="T3126" s="12">
        <f t="shared" si="341"/>
        <v>42037.780104166668</v>
      </c>
      <c r="U3126" s="14">
        <f t="shared" si="342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2">
        <f t="shared" si="340"/>
        <v>42346.20685185185</v>
      </c>
      <c r="T3127" s="12">
        <f t="shared" si="341"/>
        <v>42376.20685185185</v>
      </c>
      <c r="U3127" s="14">
        <f t="shared" si="342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4.1599999999999998E-2</v>
      </c>
      <c r="P3128" s="7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2">
        <f t="shared" si="340"/>
        <v>42427.01807870371</v>
      </c>
      <c r="T3128" s="12">
        <f t="shared" si="341"/>
        <v>42456.976412037038</v>
      </c>
      <c r="U3128" s="14">
        <f t="shared" si="342"/>
        <v>29.958333333328483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7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2">
        <f t="shared" si="340"/>
        <v>42034.856817129628</v>
      </c>
      <c r="T3129" s="12">
        <f t="shared" si="341"/>
        <v>42064.856817129628</v>
      </c>
      <c r="U3129" s="14">
        <f t="shared" si="342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1.0860666666666667</v>
      </c>
      <c r="P3130" s="7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2">
        <f t="shared" si="340"/>
        <v>42780.825706018513</v>
      </c>
      <c r="T3130" s="12">
        <f t="shared" si="341"/>
        <v>42810.784039351856</v>
      </c>
      <c r="U3130" s="14">
        <f t="shared" si="342"/>
        <v>29.958333333343035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8.0000000000000002E-3</v>
      </c>
      <c r="P3131" s="7">
        <f t="shared" si="337"/>
        <v>10</v>
      </c>
      <c r="Q3131" t="str">
        <f t="shared" si="338"/>
        <v>theater</v>
      </c>
      <c r="R3131" t="str">
        <f t="shared" si="339"/>
        <v>plays</v>
      </c>
      <c r="S3131" s="12">
        <f t="shared" si="340"/>
        <v>42803.842812499999</v>
      </c>
      <c r="T3131" s="12">
        <f t="shared" si="341"/>
        <v>42843.801145833335</v>
      </c>
      <c r="U3131" s="14">
        <f t="shared" si="342"/>
        <v>39.958333333335759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3.7499999999999999E-2</v>
      </c>
      <c r="P3132" s="7">
        <f t="shared" si="337"/>
        <v>93.75</v>
      </c>
      <c r="Q3132" t="str">
        <f t="shared" si="338"/>
        <v>theater</v>
      </c>
      <c r="R3132" t="str">
        <f t="shared" si="339"/>
        <v>plays</v>
      </c>
      <c r="S3132" s="12">
        <f t="shared" si="340"/>
        <v>42808.640231481477</v>
      </c>
      <c r="T3132" s="12">
        <f t="shared" si="341"/>
        <v>42839.207638888889</v>
      </c>
      <c r="U3132" s="14">
        <f t="shared" si="342"/>
        <v>30.567407407412247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0.15731707317073171</v>
      </c>
      <c r="P3133" s="7">
        <f t="shared" si="337"/>
        <v>53.75</v>
      </c>
      <c r="Q3133" t="str">
        <f t="shared" si="338"/>
        <v>theater</v>
      </c>
      <c r="R3133" t="str">
        <f t="shared" si="339"/>
        <v>plays</v>
      </c>
      <c r="S3133" s="12">
        <f t="shared" si="340"/>
        <v>42803.579224537039</v>
      </c>
      <c r="T3133" s="12">
        <f t="shared" si="341"/>
        <v>42833.537557870368</v>
      </c>
      <c r="U3133" s="14">
        <f t="shared" si="342"/>
        <v>29.958333333328483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3.3333333333333332E-4</v>
      </c>
      <c r="P3134" s="7">
        <f t="shared" si="337"/>
        <v>10</v>
      </c>
      <c r="Q3134" t="str">
        <f t="shared" si="338"/>
        <v>theater</v>
      </c>
      <c r="R3134" t="str">
        <f t="shared" si="339"/>
        <v>plays</v>
      </c>
      <c r="S3134" s="12">
        <f t="shared" si="340"/>
        <v>42786.350231481483</v>
      </c>
      <c r="T3134" s="12">
        <f t="shared" si="341"/>
        <v>42846.308564814812</v>
      </c>
      <c r="U3134" s="14">
        <f t="shared" si="342"/>
        <v>59.958333333328483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1.08</v>
      </c>
      <c r="P3135" s="7">
        <f t="shared" si="337"/>
        <v>33.75</v>
      </c>
      <c r="Q3135" t="str">
        <f t="shared" si="338"/>
        <v>theater</v>
      </c>
      <c r="R3135" t="str">
        <f t="shared" si="339"/>
        <v>plays</v>
      </c>
      <c r="S3135" s="12">
        <f t="shared" si="340"/>
        <v>42788.565208333333</v>
      </c>
      <c r="T3135" s="12">
        <f t="shared" si="341"/>
        <v>42818.523541666669</v>
      </c>
      <c r="U3135" s="14">
        <f t="shared" si="342"/>
        <v>29.958333333335759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0.22500000000000001</v>
      </c>
      <c r="P3136" s="7">
        <f t="shared" si="337"/>
        <v>18.75</v>
      </c>
      <c r="Q3136" t="str">
        <f t="shared" si="338"/>
        <v>theater</v>
      </c>
      <c r="R3136" t="str">
        <f t="shared" si="339"/>
        <v>plays</v>
      </c>
      <c r="S3136" s="12">
        <f t="shared" si="340"/>
        <v>42800.720127314817</v>
      </c>
      <c r="T3136" s="12">
        <f t="shared" si="341"/>
        <v>42821.678460648152</v>
      </c>
      <c r="U3136" s="14">
        <f t="shared" si="342"/>
        <v>20.958333333335759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0.20849420849420849</v>
      </c>
      <c r="P3137" s="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2">
        <f t="shared" si="340"/>
        <v>42807.151863425926</v>
      </c>
      <c r="T3137" s="12">
        <f t="shared" si="341"/>
        <v>42829.151863425926</v>
      </c>
      <c r="U3137" s="14">
        <f t="shared" si="342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1.278</v>
      </c>
      <c r="P3138" s="7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2">
        <f t="shared" si="340"/>
        <v>42789.462430555555</v>
      </c>
      <c r="T3138" s="12">
        <f t="shared" si="341"/>
        <v>42825.957638888889</v>
      </c>
      <c r="U3138" s="14">
        <f t="shared" si="342"/>
        <v>36.495208333333721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E3139/D3139</f>
        <v>3.3333333333333333E-2</v>
      </c>
      <c r="P3139" s="7">
        <f t="shared" ref="P3139:P3202" si="344">E3139/L3139</f>
        <v>50</v>
      </c>
      <c r="Q3139" t="str">
        <f t="shared" ref="Q3139:Q3202" si="345">LEFT(N3139,(FIND("/",N3139,1)-1))</f>
        <v>theater</v>
      </c>
      <c r="R3139" t="str">
        <f t="shared" ref="R3139:R3202" si="346">RIGHT(N3139,LEN(N3139)-FIND("/",N3139))</f>
        <v>plays</v>
      </c>
      <c r="S3139" s="12">
        <f t="shared" ref="S3139:S3202" si="347">(((J3139/60)/60)/24)+DATE(1970,1,1)</f>
        <v>42807.885057870371</v>
      </c>
      <c r="T3139" s="12">
        <f t="shared" ref="T3139:T3202" si="348">(((I3139/60)/60)/24)+DATE(1970,1,1)</f>
        <v>42858.8</v>
      </c>
      <c r="U3139" s="14">
        <f t="shared" ref="U3139:U3202" si="349">T3139-S3139</f>
        <v>50.914942129631527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7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2">
        <f t="shared" si="347"/>
        <v>42809.645914351851</v>
      </c>
      <c r="T3140" s="12">
        <f t="shared" si="348"/>
        <v>42828.645914351851</v>
      </c>
      <c r="U3140" s="14">
        <f t="shared" si="349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5.3999999999999999E-2</v>
      </c>
      <c r="P3141" s="7">
        <f t="shared" si="344"/>
        <v>450</v>
      </c>
      <c r="Q3141" t="str">
        <f t="shared" si="345"/>
        <v>theater</v>
      </c>
      <c r="R3141" t="str">
        <f t="shared" si="346"/>
        <v>plays</v>
      </c>
      <c r="S3141" s="12">
        <f t="shared" si="347"/>
        <v>42785.270370370374</v>
      </c>
      <c r="T3141" s="12">
        <f t="shared" si="348"/>
        <v>42819.189583333333</v>
      </c>
      <c r="U3141" s="14">
        <f t="shared" si="349"/>
        <v>33.919212962959136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9.5999999999999992E-3</v>
      </c>
      <c r="P3142" s="7">
        <f t="shared" si="344"/>
        <v>24</v>
      </c>
      <c r="Q3142" t="str">
        <f t="shared" si="345"/>
        <v>theater</v>
      </c>
      <c r="R3142" t="str">
        <f t="shared" si="346"/>
        <v>plays</v>
      </c>
      <c r="S3142" s="12">
        <f t="shared" si="347"/>
        <v>42802.718784722223</v>
      </c>
      <c r="T3142" s="12">
        <f t="shared" si="348"/>
        <v>42832.677118055552</v>
      </c>
      <c r="U3142" s="14">
        <f t="shared" si="349"/>
        <v>29.958333333328483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0.51600000000000001</v>
      </c>
      <c r="P3143" s="7">
        <f t="shared" si="344"/>
        <v>32.25</v>
      </c>
      <c r="Q3143" t="str">
        <f t="shared" si="345"/>
        <v>theater</v>
      </c>
      <c r="R3143" t="str">
        <f t="shared" si="346"/>
        <v>plays</v>
      </c>
      <c r="S3143" s="12">
        <f t="shared" si="347"/>
        <v>42800.753333333334</v>
      </c>
      <c r="T3143" s="12">
        <f t="shared" si="348"/>
        <v>42841.833333333328</v>
      </c>
      <c r="U3143" s="14">
        <f t="shared" si="349"/>
        <v>41.07999999999447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1.6363636363636365E-2</v>
      </c>
      <c r="P3144" s="7">
        <f t="shared" si="344"/>
        <v>15</v>
      </c>
      <c r="Q3144" t="str">
        <f t="shared" si="345"/>
        <v>theater</v>
      </c>
      <c r="R3144" t="str">
        <f t="shared" si="346"/>
        <v>plays</v>
      </c>
      <c r="S3144" s="12">
        <f t="shared" si="347"/>
        <v>42783.513182870374</v>
      </c>
      <c r="T3144" s="12">
        <f t="shared" si="348"/>
        <v>42813.471516203703</v>
      </c>
      <c r="U3144" s="14">
        <f t="shared" si="349"/>
        <v>29.958333333328483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7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2">
        <f t="shared" si="347"/>
        <v>42808.358287037037</v>
      </c>
      <c r="T3145" s="12">
        <f t="shared" si="348"/>
        <v>42834.358287037037</v>
      </c>
      <c r="U3145" s="14">
        <f t="shared" si="349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0.754</v>
      </c>
      <c r="P3146" s="7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2">
        <f t="shared" si="347"/>
        <v>42796.538275462968</v>
      </c>
      <c r="T3146" s="12">
        <f t="shared" si="348"/>
        <v>42813.25</v>
      </c>
      <c r="U3146" s="14">
        <f t="shared" si="349"/>
        <v>16.711724537031841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2">
        <f t="shared" si="347"/>
        <v>42762.040902777779</v>
      </c>
      <c r="T3147" s="12">
        <f t="shared" si="348"/>
        <v>42821.999236111107</v>
      </c>
      <c r="U3147" s="14">
        <f t="shared" si="349"/>
        <v>59.958333333328483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0.105</v>
      </c>
      <c r="P3148" s="7">
        <f t="shared" si="344"/>
        <v>437.5</v>
      </c>
      <c r="Q3148" t="str">
        <f t="shared" si="345"/>
        <v>theater</v>
      </c>
      <c r="R3148" t="str">
        <f t="shared" si="346"/>
        <v>plays</v>
      </c>
      <c r="S3148" s="12">
        <f t="shared" si="347"/>
        <v>42796.682476851856</v>
      </c>
      <c r="T3148" s="12">
        <f t="shared" si="348"/>
        <v>42841.640810185185</v>
      </c>
      <c r="U3148" s="14">
        <f t="shared" si="349"/>
        <v>44.958333333328483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1.1752499999999999</v>
      </c>
      <c r="P3149" s="7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2">
        <f t="shared" si="347"/>
        <v>41909.969386574077</v>
      </c>
      <c r="T3149" s="12">
        <f t="shared" si="348"/>
        <v>41950.011053240742</v>
      </c>
      <c r="U3149" s="14">
        <f t="shared" si="349"/>
        <v>40.041666666664241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1.3116666666666668</v>
      </c>
      <c r="P3150" s="7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2">
        <f t="shared" si="347"/>
        <v>41891.665324074071</v>
      </c>
      <c r="T3150" s="12">
        <f t="shared" si="348"/>
        <v>41913.166666666664</v>
      </c>
      <c r="U3150" s="14">
        <f t="shared" si="349"/>
        <v>21.501342592593573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1.04</v>
      </c>
      <c r="P3151" s="7">
        <f t="shared" si="344"/>
        <v>52</v>
      </c>
      <c r="Q3151" t="str">
        <f t="shared" si="345"/>
        <v>theater</v>
      </c>
      <c r="R3151" t="str">
        <f t="shared" si="346"/>
        <v>plays</v>
      </c>
      <c r="S3151" s="12">
        <f t="shared" si="347"/>
        <v>41226.017361111109</v>
      </c>
      <c r="T3151" s="12">
        <f t="shared" si="348"/>
        <v>41250.083333333336</v>
      </c>
      <c r="U3151" s="14">
        <f t="shared" si="349"/>
        <v>24.065972222226264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1.01</v>
      </c>
      <c r="P3152" s="7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2">
        <f t="shared" si="347"/>
        <v>40478.263923611114</v>
      </c>
      <c r="T3152" s="12">
        <f t="shared" si="348"/>
        <v>40568.166666666664</v>
      </c>
      <c r="U3152" s="14">
        <f t="shared" si="349"/>
        <v>89.902743055550673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1.004</v>
      </c>
      <c r="P3153" s="7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2">
        <f t="shared" si="347"/>
        <v>41862.83997685185</v>
      </c>
      <c r="T3153" s="12">
        <f t="shared" si="348"/>
        <v>41892.83997685185</v>
      </c>
      <c r="U3153" s="14">
        <f t="shared" si="349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1.0595454545454546</v>
      </c>
      <c r="P3154" s="7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2">
        <f t="shared" si="347"/>
        <v>41550.867673611108</v>
      </c>
      <c r="T3154" s="12">
        <f t="shared" si="348"/>
        <v>41580.867673611108</v>
      </c>
      <c r="U3154" s="14">
        <f t="shared" si="349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3.3558333333333334</v>
      </c>
      <c r="P3155" s="7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2">
        <f t="shared" si="347"/>
        <v>40633.154363425929</v>
      </c>
      <c r="T3155" s="12">
        <f t="shared" si="348"/>
        <v>40664.207638888889</v>
      </c>
      <c r="U3155" s="14">
        <f t="shared" si="349"/>
        <v>31.053275462960301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1.1292857142857142</v>
      </c>
      <c r="P3156" s="7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2">
        <f t="shared" si="347"/>
        <v>40970.875671296293</v>
      </c>
      <c r="T3156" s="12">
        <f t="shared" si="348"/>
        <v>41000.834004629629</v>
      </c>
      <c r="U3156" s="14">
        <f t="shared" si="349"/>
        <v>29.958333333335759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1.885046</v>
      </c>
      <c r="P3157" s="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2">
        <f t="shared" si="347"/>
        <v>41233.499131944445</v>
      </c>
      <c r="T3157" s="12">
        <f t="shared" si="348"/>
        <v>41263.499131944445</v>
      </c>
      <c r="U3157" s="14">
        <f t="shared" si="349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1.0181818181818181</v>
      </c>
      <c r="P3158" s="7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2">
        <f t="shared" si="347"/>
        <v>41026.953055555554</v>
      </c>
      <c r="T3158" s="12">
        <f t="shared" si="348"/>
        <v>41061.953055555554</v>
      </c>
      <c r="U3158" s="14">
        <f t="shared" si="349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1.01</v>
      </c>
      <c r="P3159" s="7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2">
        <f t="shared" si="347"/>
        <v>41829.788252314815</v>
      </c>
      <c r="T3159" s="12">
        <f t="shared" si="348"/>
        <v>41839.208333333336</v>
      </c>
      <c r="U3159" s="14">
        <f t="shared" si="349"/>
        <v>9.4200810185211594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1.1399999999999999</v>
      </c>
      <c r="P3160" s="7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2">
        <f t="shared" si="347"/>
        <v>41447.839722222219</v>
      </c>
      <c r="T3160" s="12">
        <f t="shared" si="348"/>
        <v>41477.839722222219</v>
      </c>
      <c r="U3160" s="14">
        <f t="shared" si="349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1.3348133333333334</v>
      </c>
      <c r="P3161" s="7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2">
        <f t="shared" si="347"/>
        <v>40884.066678240742</v>
      </c>
      <c r="T3161" s="12">
        <f t="shared" si="348"/>
        <v>40926.958333333336</v>
      </c>
      <c r="U3161" s="14">
        <f t="shared" si="349"/>
        <v>42.891655092593282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1.0153333333333334</v>
      </c>
      <c r="P3162" s="7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2">
        <f t="shared" si="347"/>
        <v>41841.26489583333</v>
      </c>
      <c r="T3162" s="12">
        <f t="shared" si="348"/>
        <v>41864.207638888889</v>
      </c>
      <c r="U3162" s="14">
        <f t="shared" si="349"/>
        <v>22.942743055558822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1.0509999999999999</v>
      </c>
      <c r="P3163" s="7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2">
        <f t="shared" si="347"/>
        <v>41897.536134259259</v>
      </c>
      <c r="T3163" s="12">
        <f t="shared" si="348"/>
        <v>41927.536134259259</v>
      </c>
      <c r="U3163" s="14">
        <f t="shared" si="349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1.2715000000000001</v>
      </c>
      <c r="P3164" s="7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2">
        <f t="shared" si="347"/>
        <v>41799.685902777775</v>
      </c>
      <c r="T3164" s="12">
        <f t="shared" si="348"/>
        <v>41827.083333333336</v>
      </c>
      <c r="U3164" s="14">
        <f t="shared" si="349"/>
        <v>27.397430555560277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1.1115384615384616</v>
      </c>
      <c r="P3165" s="7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2">
        <f t="shared" si="347"/>
        <v>41775.753761574073</v>
      </c>
      <c r="T3165" s="12">
        <f t="shared" si="348"/>
        <v>41805.753761574073</v>
      </c>
      <c r="U3165" s="14">
        <f t="shared" si="349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1.0676000000000001</v>
      </c>
      <c r="P3166" s="7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2">
        <f t="shared" si="347"/>
        <v>41766.80572916667</v>
      </c>
      <c r="T3166" s="12">
        <f t="shared" si="348"/>
        <v>41799.80572916667</v>
      </c>
      <c r="U3166" s="14">
        <f t="shared" si="349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1.6266666666666667</v>
      </c>
      <c r="P3167" s="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2">
        <f t="shared" si="347"/>
        <v>40644.159259259257</v>
      </c>
      <c r="T3167" s="12">
        <f t="shared" si="348"/>
        <v>40666.165972222225</v>
      </c>
      <c r="U3167" s="14">
        <f t="shared" si="349"/>
        <v>22.006712962967867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1.6022808571428573</v>
      </c>
      <c r="P3168" s="7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2">
        <f t="shared" si="347"/>
        <v>41940.69158564815</v>
      </c>
      <c r="T3168" s="12">
        <f t="shared" si="348"/>
        <v>41969.332638888889</v>
      </c>
      <c r="U3168" s="14">
        <f t="shared" si="349"/>
        <v>28.641053240738984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1.1616666666666666</v>
      </c>
      <c r="P3169" s="7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2">
        <f t="shared" si="347"/>
        <v>41839.175706018519</v>
      </c>
      <c r="T3169" s="12">
        <f t="shared" si="348"/>
        <v>41853.175706018519</v>
      </c>
      <c r="U3169" s="14">
        <f t="shared" si="349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1.242</v>
      </c>
      <c r="P3170" s="7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2">
        <f t="shared" si="347"/>
        <v>41772.105937500004</v>
      </c>
      <c r="T3170" s="12">
        <f t="shared" si="348"/>
        <v>41803.916666666664</v>
      </c>
      <c r="U3170" s="14">
        <f t="shared" si="349"/>
        <v>31.810729166660167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1.030125</v>
      </c>
      <c r="P3171" s="7">
        <f t="shared" si="344"/>
        <v>100.5</v>
      </c>
      <c r="Q3171" t="str">
        <f t="shared" si="345"/>
        <v>theater</v>
      </c>
      <c r="R3171" t="str">
        <f t="shared" si="346"/>
        <v>plays</v>
      </c>
      <c r="S3171" s="12">
        <f t="shared" si="347"/>
        <v>41591.737974537034</v>
      </c>
      <c r="T3171" s="12">
        <f t="shared" si="348"/>
        <v>41621.207638888889</v>
      </c>
      <c r="U3171" s="14">
        <f t="shared" si="349"/>
        <v>29.46966435185459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1.1225000000000001</v>
      </c>
      <c r="P3172" s="7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2">
        <f t="shared" si="347"/>
        <v>41789.080370370371</v>
      </c>
      <c r="T3172" s="12">
        <f t="shared" si="348"/>
        <v>41822.166666666664</v>
      </c>
      <c r="U3172" s="14">
        <f t="shared" si="349"/>
        <v>33.086296296292858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1.0881428571428571</v>
      </c>
      <c r="P3173" s="7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2">
        <f t="shared" si="347"/>
        <v>42466.608310185184</v>
      </c>
      <c r="T3173" s="12">
        <f t="shared" si="348"/>
        <v>42496.608310185184</v>
      </c>
      <c r="U3173" s="14">
        <f t="shared" si="349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1.1499999999999999</v>
      </c>
      <c r="P3174" s="7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2">
        <f t="shared" si="347"/>
        <v>40923.729953703703</v>
      </c>
      <c r="T3174" s="12">
        <f t="shared" si="348"/>
        <v>40953.729953703703</v>
      </c>
      <c r="U3174" s="14">
        <f t="shared" si="349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1.03</v>
      </c>
      <c r="P3175" s="7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2">
        <f t="shared" si="347"/>
        <v>41878.878379629627</v>
      </c>
      <c r="T3175" s="12">
        <f t="shared" si="348"/>
        <v>41908.878379629627</v>
      </c>
      <c r="U3175" s="14">
        <f t="shared" si="349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1.0113333333333334</v>
      </c>
      <c r="P3176" s="7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2">
        <f t="shared" si="347"/>
        <v>41862.864675925928</v>
      </c>
      <c r="T3176" s="12">
        <f t="shared" si="348"/>
        <v>41876.864675925928</v>
      </c>
      <c r="U3176" s="14">
        <f t="shared" si="349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1.0955999999999999</v>
      </c>
      <c r="P3177" s="7">
        <f t="shared" si="344"/>
        <v>91.3</v>
      </c>
      <c r="Q3177" t="str">
        <f t="shared" si="345"/>
        <v>theater</v>
      </c>
      <c r="R3177" t="str">
        <f t="shared" si="346"/>
        <v>plays</v>
      </c>
      <c r="S3177" s="12">
        <f t="shared" si="347"/>
        <v>40531.886886574073</v>
      </c>
      <c r="T3177" s="12">
        <f t="shared" si="348"/>
        <v>40591.886886574073</v>
      </c>
      <c r="U3177" s="14">
        <f t="shared" si="349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1.148421052631579</v>
      </c>
      <c r="P3178" s="7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2">
        <f t="shared" si="347"/>
        <v>41477.930914351848</v>
      </c>
      <c r="T3178" s="12">
        <f t="shared" si="348"/>
        <v>41504.625</v>
      </c>
      <c r="U3178" s="14">
        <f t="shared" si="349"/>
        <v>26.694085648152395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1.1739999999999999</v>
      </c>
      <c r="P3179" s="7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2">
        <f t="shared" si="347"/>
        <v>41781.666770833333</v>
      </c>
      <c r="T3179" s="12">
        <f t="shared" si="348"/>
        <v>41811.666770833333</v>
      </c>
      <c r="U3179" s="14">
        <f t="shared" si="349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1.7173333333333334</v>
      </c>
      <c r="P3180" s="7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2">
        <f t="shared" si="347"/>
        <v>41806.605034722219</v>
      </c>
      <c r="T3180" s="12">
        <f t="shared" si="348"/>
        <v>41836.605034722219</v>
      </c>
      <c r="U3180" s="14">
        <f t="shared" si="349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1.1416238095238094</v>
      </c>
      <c r="P3181" s="7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2">
        <f t="shared" si="347"/>
        <v>41375.702210648145</v>
      </c>
      <c r="T3181" s="12">
        <f t="shared" si="348"/>
        <v>41400.702210648145</v>
      </c>
      <c r="U3181" s="14">
        <f t="shared" si="349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1.1975</v>
      </c>
      <c r="P3182" s="7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2">
        <f t="shared" si="347"/>
        <v>41780.412604166668</v>
      </c>
      <c r="T3182" s="12">
        <f t="shared" si="348"/>
        <v>41810.412604166668</v>
      </c>
      <c r="U3182" s="14">
        <f t="shared" si="349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1.0900000000000001</v>
      </c>
      <c r="P3183" s="7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2">
        <f t="shared" si="347"/>
        <v>41779.310034722221</v>
      </c>
      <c r="T3183" s="12">
        <f t="shared" si="348"/>
        <v>41805.666666666664</v>
      </c>
      <c r="U3183" s="14">
        <f t="shared" si="349"/>
        <v>26.356631944443507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1.0088571428571429</v>
      </c>
      <c r="P3184" s="7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2">
        <f t="shared" si="347"/>
        <v>40883.949317129627</v>
      </c>
      <c r="T3184" s="12">
        <f t="shared" si="348"/>
        <v>40939.708333333336</v>
      </c>
      <c r="U3184" s="14">
        <f t="shared" si="349"/>
        <v>55.759016203708597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1.0900000000000001</v>
      </c>
      <c r="P3185" s="7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2">
        <f t="shared" si="347"/>
        <v>41491.79478009259</v>
      </c>
      <c r="T3185" s="12">
        <f t="shared" si="348"/>
        <v>41509.79478009259</v>
      </c>
      <c r="U3185" s="14">
        <f t="shared" si="349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1.0720930232558139</v>
      </c>
      <c r="P3186" s="7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2">
        <f t="shared" si="347"/>
        <v>41791.993414351848</v>
      </c>
      <c r="T3186" s="12">
        <f t="shared" si="348"/>
        <v>41821.993414351848</v>
      </c>
      <c r="U3186" s="14">
        <f t="shared" si="349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</v>
      </c>
      <c r="P3187" s="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2">
        <f t="shared" si="347"/>
        <v>41829.977326388893</v>
      </c>
      <c r="T3187" s="12">
        <f t="shared" si="348"/>
        <v>41836.977326388893</v>
      </c>
      <c r="U3187" s="14">
        <f t="shared" si="34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1.0218750000000001</v>
      </c>
      <c r="P3188" s="7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2">
        <f t="shared" si="347"/>
        <v>41868.924050925925</v>
      </c>
      <c r="T3188" s="12">
        <f t="shared" si="348"/>
        <v>41898.875</v>
      </c>
      <c r="U3188" s="14">
        <f t="shared" si="349"/>
        <v>29.950949074074742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1.1629333333333334</v>
      </c>
      <c r="P3189" s="7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2">
        <f t="shared" si="347"/>
        <v>41835.666354166664</v>
      </c>
      <c r="T3189" s="12">
        <f t="shared" si="348"/>
        <v>41855.666354166664</v>
      </c>
      <c r="U3189" s="14">
        <f t="shared" si="3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0.65</v>
      </c>
      <c r="P3190" s="7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2">
        <f t="shared" si="347"/>
        <v>42144.415532407409</v>
      </c>
      <c r="T3190" s="12">
        <f t="shared" si="348"/>
        <v>42165.415532407409</v>
      </c>
      <c r="U3190" s="14">
        <f t="shared" si="34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0.12327272727272727</v>
      </c>
      <c r="P3191" s="7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2">
        <f t="shared" si="347"/>
        <v>42118.346435185187</v>
      </c>
      <c r="T3191" s="12">
        <f t="shared" si="348"/>
        <v>42148.346435185187</v>
      </c>
      <c r="U3191" s="14">
        <f t="shared" si="34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7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2">
        <f t="shared" si="347"/>
        <v>42683.151331018518</v>
      </c>
      <c r="T3192" s="12">
        <f t="shared" si="348"/>
        <v>42713.192997685182</v>
      </c>
      <c r="U3192" s="14">
        <f t="shared" si="349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4.0266666666666666E-2</v>
      </c>
      <c r="P3193" s="7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2">
        <f t="shared" si="347"/>
        <v>42538.755428240736</v>
      </c>
      <c r="T3193" s="12">
        <f t="shared" si="348"/>
        <v>42598.755428240736</v>
      </c>
      <c r="U3193" s="14">
        <f t="shared" si="3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1.0200000000000001E-2</v>
      </c>
      <c r="P3194" s="7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2">
        <f t="shared" si="347"/>
        <v>42018.94049768518</v>
      </c>
      <c r="T3194" s="12">
        <f t="shared" si="348"/>
        <v>42063.916666666672</v>
      </c>
      <c r="U3194" s="14">
        <f t="shared" si="349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0.1174</v>
      </c>
      <c r="P3195" s="7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2">
        <f t="shared" si="347"/>
        <v>42010.968240740738</v>
      </c>
      <c r="T3195" s="12">
        <f t="shared" si="348"/>
        <v>42055.968240740738</v>
      </c>
      <c r="U3195" s="14">
        <f t="shared" si="3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7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2">
        <f t="shared" si="347"/>
        <v>42182.062476851846</v>
      </c>
      <c r="T3196" s="12">
        <f t="shared" si="348"/>
        <v>42212.062476851846</v>
      </c>
      <c r="U3196" s="14">
        <f t="shared" si="34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0.59142857142857141</v>
      </c>
      <c r="P3197" s="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2">
        <f t="shared" si="347"/>
        <v>42017.594236111108</v>
      </c>
      <c r="T3197" s="12">
        <f t="shared" si="348"/>
        <v>42047.594236111108</v>
      </c>
      <c r="U3197" s="14">
        <f t="shared" si="3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5.9999999999999995E-4</v>
      </c>
      <c r="P3198" s="7">
        <f t="shared" si="344"/>
        <v>300</v>
      </c>
      <c r="Q3198" t="str">
        <f t="shared" si="345"/>
        <v>theater</v>
      </c>
      <c r="R3198" t="str">
        <f t="shared" si="346"/>
        <v>musical</v>
      </c>
      <c r="S3198" s="12">
        <f t="shared" si="347"/>
        <v>42157.598090277781</v>
      </c>
      <c r="T3198" s="12">
        <f t="shared" si="348"/>
        <v>42217.583333333328</v>
      </c>
      <c r="U3198" s="14">
        <f t="shared" si="349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0.1145</v>
      </c>
      <c r="P3199" s="7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2">
        <f t="shared" si="347"/>
        <v>42009.493263888886</v>
      </c>
      <c r="T3199" s="12">
        <f t="shared" si="348"/>
        <v>42039.493263888886</v>
      </c>
      <c r="U3199" s="14">
        <f t="shared" si="34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3.6666666666666666E-3</v>
      </c>
      <c r="P3200" s="7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2">
        <f t="shared" si="347"/>
        <v>42013.424502314811</v>
      </c>
      <c r="T3200" s="12">
        <f t="shared" si="348"/>
        <v>42051.424502314811</v>
      </c>
      <c r="U3200" s="14">
        <f t="shared" si="34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0.52159999999999995</v>
      </c>
      <c r="P3201" s="7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2">
        <f t="shared" si="347"/>
        <v>41858.761782407404</v>
      </c>
      <c r="T3201" s="12">
        <f t="shared" si="348"/>
        <v>41888.875</v>
      </c>
      <c r="U3201" s="14">
        <f t="shared" si="349"/>
        <v>30.113217592595902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2.0000000000000002E-5</v>
      </c>
      <c r="P3202" s="7">
        <f t="shared" si="344"/>
        <v>1</v>
      </c>
      <c r="Q3202" t="str">
        <f t="shared" si="345"/>
        <v>theater</v>
      </c>
      <c r="R3202" t="str">
        <f t="shared" si="346"/>
        <v>musical</v>
      </c>
      <c r="S3202" s="12">
        <f t="shared" si="347"/>
        <v>42460.320613425924</v>
      </c>
      <c r="T3202" s="12">
        <f t="shared" si="348"/>
        <v>42490.231944444444</v>
      </c>
      <c r="U3202" s="14">
        <f t="shared" si="349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E3203/D3203</f>
        <v>1.2500000000000001E-2</v>
      </c>
      <c r="P3203" s="7">
        <f t="shared" ref="P3203:P3266" si="351">E3203/L3203</f>
        <v>12.5</v>
      </c>
      <c r="Q3203" t="str">
        <f t="shared" ref="Q3203:Q3266" si="352">LEFT(N3203,(FIND("/",N3203,1)-1))</f>
        <v>theater</v>
      </c>
      <c r="R3203" t="str">
        <f t="shared" ref="R3203:R3266" si="353">RIGHT(N3203,LEN(N3203)-FIND("/",N3203))</f>
        <v>musical</v>
      </c>
      <c r="S3203" s="12">
        <f t="shared" ref="S3203:S3266" si="354">(((J3203/60)/60)/24)+DATE(1970,1,1)</f>
        <v>41861.767094907409</v>
      </c>
      <c r="T3203" s="12">
        <f t="shared" ref="T3203:T3266" si="355">(((I3203/60)/60)/24)+DATE(1970,1,1)</f>
        <v>41882.767094907409</v>
      </c>
      <c r="U3203" s="14">
        <f t="shared" ref="U3203:U3266" si="356"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0.54520000000000002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2">
        <f t="shared" si="354"/>
        <v>42293.853541666671</v>
      </c>
      <c r="T3204" s="12">
        <f t="shared" si="355"/>
        <v>42352.249305555553</v>
      </c>
      <c r="U3204" s="14">
        <f t="shared" si="356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0.25</v>
      </c>
      <c r="P3205" s="7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2">
        <f t="shared" si="354"/>
        <v>42242.988680555558</v>
      </c>
      <c r="T3205" s="12">
        <f t="shared" si="355"/>
        <v>42272.988680555558</v>
      </c>
      <c r="U3205" s="14">
        <f t="shared" si="356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7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2">
        <f t="shared" si="354"/>
        <v>42172.686099537037</v>
      </c>
      <c r="T3206" s="12">
        <f t="shared" si="355"/>
        <v>42202.676388888889</v>
      </c>
      <c r="U3206" s="14">
        <f t="shared" si="356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3.4125000000000003E-2</v>
      </c>
      <c r="P3207" s="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2">
        <f t="shared" si="354"/>
        <v>42095.374675925923</v>
      </c>
      <c r="T3207" s="12">
        <f t="shared" si="355"/>
        <v>42125.374675925923</v>
      </c>
      <c r="U3207" s="14">
        <f t="shared" si="356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7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2">
        <f t="shared" si="354"/>
        <v>42236.276053240741</v>
      </c>
      <c r="T3208" s="12">
        <f t="shared" si="355"/>
        <v>42266.276053240741</v>
      </c>
      <c r="U3208" s="14">
        <f t="shared" si="356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0.46363636363636362</v>
      </c>
      <c r="P3209" s="7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2">
        <f t="shared" si="354"/>
        <v>42057.277858796297</v>
      </c>
      <c r="T3209" s="12">
        <f t="shared" si="355"/>
        <v>42117.236192129625</v>
      </c>
      <c r="U3209" s="14">
        <f t="shared" si="356"/>
        <v>59.958333333328483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1.0349999999999999</v>
      </c>
      <c r="P3210" s="7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2">
        <f t="shared" si="354"/>
        <v>41827.605057870373</v>
      </c>
      <c r="T3210" s="12">
        <f t="shared" si="355"/>
        <v>41848.605057870373</v>
      </c>
      <c r="U3210" s="14">
        <f t="shared" si="356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1.1932315789473684</v>
      </c>
      <c r="P3211" s="7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2">
        <f t="shared" si="354"/>
        <v>41778.637245370373</v>
      </c>
      <c r="T3211" s="12">
        <f t="shared" si="355"/>
        <v>41810.958333333336</v>
      </c>
      <c r="U3211" s="14">
        <f t="shared" si="356"/>
        <v>32.321087962962338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1.2576666666666667</v>
      </c>
      <c r="P3212" s="7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2">
        <f t="shared" si="354"/>
        <v>41013.936562499999</v>
      </c>
      <c r="T3212" s="12">
        <f t="shared" si="355"/>
        <v>41061.165972222225</v>
      </c>
      <c r="U3212" s="14">
        <f t="shared" si="356"/>
        <v>47.229409722225682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1.1974347826086957</v>
      </c>
      <c r="P3213" s="7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2">
        <f t="shared" si="354"/>
        <v>41834.586574074077</v>
      </c>
      <c r="T3213" s="12">
        <f t="shared" si="355"/>
        <v>41866.083333333336</v>
      </c>
      <c r="U3213" s="14">
        <f t="shared" si="356"/>
        <v>31.496759259258397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1.2625</v>
      </c>
      <c r="P3214" s="7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2">
        <f t="shared" si="354"/>
        <v>41829.795729166668</v>
      </c>
      <c r="T3214" s="12">
        <f t="shared" si="355"/>
        <v>41859.795729166668</v>
      </c>
      <c r="U3214" s="14">
        <f t="shared" si="356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1.0011666666666668</v>
      </c>
      <c r="P3215" s="7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2">
        <f t="shared" si="354"/>
        <v>42171.763414351852</v>
      </c>
      <c r="T3215" s="12">
        <f t="shared" si="355"/>
        <v>42211.763414351852</v>
      </c>
      <c r="U3215" s="14">
        <f t="shared" si="356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1.0213333333333334</v>
      </c>
      <c r="P3216" s="7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2">
        <f t="shared" si="354"/>
        <v>42337.792511574073</v>
      </c>
      <c r="T3216" s="12">
        <f t="shared" si="355"/>
        <v>42374.996527777781</v>
      </c>
      <c r="U3216" s="14">
        <f t="shared" si="356"/>
        <v>37.204016203708306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1.0035142857142858</v>
      </c>
      <c r="P3217" s="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2">
        <f t="shared" si="354"/>
        <v>42219.665173611109</v>
      </c>
      <c r="T3217" s="12">
        <f t="shared" si="355"/>
        <v>42257.165972222225</v>
      </c>
      <c r="U3217" s="14">
        <f t="shared" si="356"/>
        <v>37.500798611115897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1.0004999999999999</v>
      </c>
      <c r="P3218" s="7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2">
        <f t="shared" si="354"/>
        <v>42165.462627314817</v>
      </c>
      <c r="T3218" s="12">
        <f t="shared" si="355"/>
        <v>42196.604166666672</v>
      </c>
      <c r="U3218" s="14">
        <f t="shared" si="356"/>
        <v>31.14153935185459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1.1602222222222223</v>
      </c>
      <c r="P3219" s="7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2">
        <f t="shared" si="354"/>
        <v>42648.546111111107</v>
      </c>
      <c r="T3219" s="12">
        <f t="shared" si="355"/>
        <v>42678.546111111107</v>
      </c>
      <c r="U3219" s="14">
        <f t="shared" si="356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1.0209999999999999</v>
      </c>
      <c r="P3220" s="7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2">
        <f t="shared" si="354"/>
        <v>41971.002152777779</v>
      </c>
      <c r="T3220" s="12">
        <f t="shared" si="355"/>
        <v>42004</v>
      </c>
      <c r="U3220" s="14">
        <f t="shared" si="356"/>
        <v>32.997847222221026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1.0011000000000001</v>
      </c>
      <c r="P3221" s="7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2">
        <f t="shared" si="354"/>
        <v>42050.983182870375</v>
      </c>
      <c r="T3221" s="12">
        <f t="shared" si="355"/>
        <v>42085.941516203704</v>
      </c>
      <c r="U3221" s="14">
        <f t="shared" si="356"/>
        <v>34.958333333328483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1.0084</v>
      </c>
      <c r="P3222" s="7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2">
        <f t="shared" si="354"/>
        <v>42772.833379629628</v>
      </c>
      <c r="T3222" s="12">
        <f t="shared" si="355"/>
        <v>42806.875</v>
      </c>
      <c r="U3222" s="14">
        <f t="shared" si="356"/>
        <v>34.041620370371675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1.0342499999999999</v>
      </c>
      <c r="P3223" s="7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2">
        <f t="shared" si="354"/>
        <v>42155.696793981479</v>
      </c>
      <c r="T3223" s="12">
        <f t="shared" si="355"/>
        <v>42190.696793981479</v>
      </c>
      <c r="U3223" s="14">
        <f t="shared" si="356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1.248</v>
      </c>
      <c r="P3224" s="7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2">
        <f t="shared" si="354"/>
        <v>42270.582141203704</v>
      </c>
      <c r="T3224" s="12">
        <f t="shared" si="355"/>
        <v>42301.895138888889</v>
      </c>
      <c r="U3224" s="14">
        <f t="shared" si="356"/>
        <v>31.31299768518511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1.0951612903225807</v>
      </c>
      <c r="P3225" s="7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2">
        <f t="shared" si="354"/>
        <v>42206.835370370376</v>
      </c>
      <c r="T3225" s="12">
        <f t="shared" si="355"/>
        <v>42236.835370370376</v>
      </c>
      <c r="U3225" s="14">
        <f t="shared" si="356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1.0203333333333333</v>
      </c>
      <c r="P3226" s="7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2">
        <f t="shared" si="354"/>
        <v>42697.850844907407</v>
      </c>
      <c r="T3226" s="12">
        <f t="shared" si="355"/>
        <v>42745.208333333328</v>
      </c>
      <c r="U3226" s="14">
        <f t="shared" si="356"/>
        <v>47.357488425921474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1.0235000000000001</v>
      </c>
      <c r="P3227" s="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2">
        <f t="shared" si="354"/>
        <v>42503.559467592597</v>
      </c>
      <c r="T3227" s="12">
        <f t="shared" si="355"/>
        <v>42524.875</v>
      </c>
      <c r="U3227" s="14">
        <f t="shared" si="356"/>
        <v>21.315532407403225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1.0416666666666667</v>
      </c>
      <c r="P3228" s="7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2">
        <f t="shared" si="354"/>
        <v>42277.583472222221</v>
      </c>
      <c r="T3228" s="12">
        <f t="shared" si="355"/>
        <v>42307.583472222221</v>
      </c>
      <c r="U3228" s="14">
        <f t="shared" si="356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1.25</v>
      </c>
      <c r="P3229" s="7">
        <f t="shared" si="351"/>
        <v>50</v>
      </c>
      <c r="Q3229" t="str">
        <f t="shared" si="352"/>
        <v>theater</v>
      </c>
      <c r="R3229" t="str">
        <f t="shared" si="353"/>
        <v>plays</v>
      </c>
      <c r="S3229" s="12">
        <f t="shared" si="354"/>
        <v>42722.882361111115</v>
      </c>
      <c r="T3229" s="12">
        <f t="shared" si="355"/>
        <v>42752.882361111115</v>
      </c>
      <c r="U3229" s="14">
        <f t="shared" si="356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1.0234285714285714</v>
      </c>
      <c r="P3230" s="7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2">
        <f t="shared" si="354"/>
        <v>42323.70930555556</v>
      </c>
      <c r="T3230" s="12">
        <f t="shared" si="355"/>
        <v>42355.207638888889</v>
      </c>
      <c r="U3230" s="14">
        <f t="shared" si="356"/>
        <v>31.498333333329356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1.0786500000000001</v>
      </c>
      <c r="P3231" s="7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2">
        <f t="shared" si="354"/>
        <v>41933.291643518518</v>
      </c>
      <c r="T3231" s="12">
        <f t="shared" si="355"/>
        <v>41963.333310185189</v>
      </c>
      <c r="U3231" s="14">
        <f t="shared" si="356"/>
        <v>30.041666666671517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1.0988461538461538</v>
      </c>
      <c r="P3232" s="7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2">
        <f t="shared" si="354"/>
        <v>41898.168125000004</v>
      </c>
      <c r="T3232" s="12">
        <f t="shared" si="355"/>
        <v>41913.165972222225</v>
      </c>
      <c r="U3232" s="14">
        <f t="shared" si="356"/>
        <v>14.997847222221026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1.61</v>
      </c>
      <c r="P3233" s="7">
        <f t="shared" si="351"/>
        <v>57.5</v>
      </c>
      <c r="Q3233" t="str">
        <f t="shared" si="352"/>
        <v>theater</v>
      </c>
      <c r="R3233" t="str">
        <f t="shared" si="353"/>
        <v>plays</v>
      </c>
      <c r="S3233" s="12">
        <f t="shared" si="354"/>
        <v>42446.943831018521</v>
      </c>
      <c r="T3233" s="12">
        <f t="shared" si="355"/>
        <v>42476.943831018521</v>
      </c>
      <c r="U3233" s="14">
        <f t="shared" si="356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1.3120000000000001</v>
      </c>
      <c r="P3234" s="7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2">
        <f t="shared" si="354"/>
        <v>42463.81385416667</v>
      </c>
      <c r="T3234" s="12">
        <f t="shared" si="355"/>
        <v>42494.165972222225</v>
      </c>
      <c r="U3234" s="14">
        <f t="shared" si="356"/>
        <v>30.352118055554456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1.1879999999999999</v>
      </c>
      <c r="P3235" s="7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2">
        <f t="shared" si="354"/>
        <v>42766.805034722223</v>
      </c>
      <c r="T3235" s="12">
        <f t="shared" si="355"/>
        <v>42796.805034722223</v>
      </c>
      <c r="U3235" s="14">
        <f t="shared" si="356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1.0039275000000001</v>
      </c>
      <c r="P3236" s="7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2">
        <f t="shared" si="354"/>
        <v>42734.789444444439</v>
      </c>
      <c r="T3236" s="12">
        <f t="shared" si="355"/>
        <v>42767.979861111111</v>
      </c>
      <c r="U3236" s="14">
        <f t="shared" si="356"/>
        <v>33.190416666671808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1.0320666666666667</v>
      </c>
      <c r="P3237" s="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2">
        <f t="shared" si="354"/>
        <v>42522.347812499997</v>
      </c>
      <c r="T3237" s="12">
        <f t="shared" si="355"/>
        <v>42552.347812499997</v>
      </c>
      <c r="U3237" s="14">
        <f t="shared" si="356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1.006</v>
      </c>
      <c r="P3238" s="7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2">
        <f t="shared" si="354"/>
        <v>42702.917048611111</v>
      </c>
      <c r="T3238" s="12">
        <f t="shared" si="355"/>
        <v>42732.917048611111</v>
      </c>
      <c r="U3238" s="14">
        <f t="shared" si="356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1.0078754285714286</v>
      </c>
      <c r="P3239" s="7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2">
        <f t="shared" si="354"/>
        <v>42252.474351851852</v>
      </c>
      <c r="T3239" s="12">
        <f t="shared" si="355"/>
        <v>42276.165972222225</v>
      </c>
      <c r="U3239" s="14">
        <f t="shared" si="356"/>
        <v>23.69162037037313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1.1232142857142857</v>
      </c>
      <c r="P3240" s="7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2">
        <f t="shared" si="354"/>
        <v>42156.510393518518</v>
      </c>
      <c r="T3240" s="12">
        <f t="shared" si="355"/>
        <v>42186.510393518518</v>
      </c>
      <c r="U3240" s="14">
        <f t="shared" si="356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1.0591914022517912</v>
      </c>
      <c r="P3241" s="7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2">
        <f t="shared" si="354"/>
        <v>42278.089039351849</v>
      </c>
      <c r="T3241" s="12">
        <f t="shared" si="355"/>
        <v>42302.999305555553</v>
      </c>
      <c r="U3241" s="14">
        <f t="shared" si="356"/>
        <v>24.910266203703941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1.0056666666666667</v>
      </c>
      <c r="P3242" s="7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2">
        <f t="shared" si="354"/>
        <v>42754.693842592591</v>
      </c>
      <c r="T3242" s="12">
        <f t="shared" si="355"/>
        <v>42782.958333333328</v>
      </c>
      <c r="U3242" s="14">
        <f t="shared" si="356"/>
        <v>28.264490740737529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1.1530588235294117</v>
      </c>
      <c r="P3243" s="7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2">
        <f t="shared" si="354"/>
        <v>41893.324884259258</v>
      </c>
      <c r="T3243" s="12">
        <f t="shared" si="355"/>
        <v>41926.290972222225</v>
      </c>
      <c r="U3243" s="14">
        <f t="shared" si="356"/>
        <v>32.966087962966412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1.273042</v>
      </c>
      <c r="P3244" s="7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2">
        <f t="shared" si="354"/>
        <v>41871.755694444444</v>
      </c>
      <c r="T3244" s="12">
        <f t="shared" si="355"/>
        <v>41901.755694444444</v>
      </c>
      <c r="U3244" s="14">
        <f t="shared" si="356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1.028375</v>
      </c>
      <c r="P3245" s="7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2">
        <f t="shared" si="354"/>
        <v>42262.096782407403</v>
      </c>
      <c r="T3245" s="12">
        <f t="shared" si="355"/>
        <v>42286</v>
      </c>
      <c r="U3245" s="14">
        <f t="shared" si="356"/>
        <v>23.903217592596775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1.0293749999999999</v>
      </c>
      <c r="P3246" s="7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2">
        <f t="shared" si="354"/>
        <v>42675.694236111114</v>
      </c>
      <c r="T3246" s="12">
        <f t="shared" si="355"/>
        <v>42705.735902777778</v>
      </c>
      <c r="U3246" s="14">
        <f t="shared" si="356"/>
        <v>30.041666666664241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1.043047619047619</v>
      </c>
      <c r="P3247" s="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2">
        <f t="shared" si="354"/>
        <v>42135.60020833333</v>
      </c>
      <c r="T3247" s="12">
        <f t="shared" si="355"/>
        <v>42167.083333333328</v>
      </c>
      <c r="U3247" s="14">
        <f t="shared" si="356"/>
        <v>31.483124999998836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1.1122000000000001</v>
      </c>
      <c r="P3248" s="7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2">
        <f t="shared" si="354"/>
        <v>42230.472222222219</v>
      </c>
      <c r="T3248" s="12">
        <f t="shared" si="355"/>
        <v>42259.165972222225</v>
      </c>
      <c r="U3248" s="14">
        <f t="shared" si="356"/>
        <v>28.693750000005821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1.0586</v>
      </c>
      <c r="P3249" s="7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2">
        <f t="shared" si="354"/>
        <v>42167.434166666666</v>
      </c>
      <c r="T3249" s="12">
        <f t="shared" si="355"/>
        <v>42197.434166666666</v>
      </c>
      <c r="U3249" s="14">
        <f t="shared" si="356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1.0079166666666666</v>
      </c>
      <c r="P3250" s="7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2">
        <f t="shared" si="354"/>
        <v>42068.888391203705</v>
      </c>
      <c r="T3250" s="12">
        <f t="shared" si="355"/>
        <v>42098.846724537041</v>
      </c>
      <c r="U3250" s="14">
        <f t="shared" si="356"/>
        <v>29.958333333335759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1.0492727272727274</v>
      </c>
      <c r="P3251" s="7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2">
        <f t="shared" si="354"/>
        <v>42145.746689814812</v>
      </c>
      <c r="T3251" s="12">
        <f t="shared" si="355"/>
        <v>42175.746689814812</v>
      </c>
      <c r="U3251" s="14">
        <f t="shared" si="356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1.01552</v>
      </c>
      <c r="P3252" s="7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2">
        <f t="shared" si="354"/>
        <v>41918.742175925923</v>
      </c>
      <c r="T3252" s="12">
        <f t="shared" si="355"/>
        <v>41948.783842592595</v>
      </c>
      <c r="U3252" s="14">
        <f t="shared" si="356"/>
        <v>30.041666666671517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1.1073333333333333</v>
      </c>
      <c r="P3253" s="7">
        <f t="shared" si="351"/>
        <v>83.05</v>
      </c>
      <c r="Q3253" t="str">
        <f t="shared" si="352"/>
        <v>theater</v>
      </c>
      <c r="R3253" t="str">
        <f t="shared" si="353"/>
        <v>plays</v>
      </c>
      <c r="S3253" s="12">
        <f t="shared" si="354"/>
        <v>42146.731087962966</v>
      </c>
      <c r="T3253" s="12">
        <f t="shared" si="355"/>
        <v>42176.731087962966</v>
      </c>
      <c r="U3253" s="14">
        <f t="shared" si="356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1.2782222222222221</v>
      </c>
      <c r="P3254" s="7">
        <f t="shared" si="351"/>
        <v>57.52</v>
      </c>
      <c r="Q3254" t="str">
        <f t="shared" si="352"/>
        <v>theater</v>
      </c>
      <c r="R3254" t="str">
        <f t="shared" si="353"/>
        <v>plays</v>
      </c>
      <c r="S3254" s="12">
        <f t="shared" si="354"/>
        <v>42590.472685185188</v>
      </c>
      <c r="T3254" s="12">
        <f t="shared" si="355"/>
        <v>42620.472685185188</v>
      </c>
      <c r="U3254" s="14">
        <f t="shared" si="356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1.0182500000000001</v>
      </c>
      <c r="P3255" s="7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2">
        <f t="shared" si="354"/>
        <v>42602.576712962968</v>
      </c>
      <c r="T3255" s="12">
        <f t="shared" si="355"/>
        <v>42621.15625</v>
      </c>
      <c r="U3255" s="14">
        <f t="shared" si="356"/>
        <v>18.579537037032424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1.012576923076923</v>
      </c>
      <c r="P3256" s="7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2">
        <f t="shared" si="354"/>
        <v>42059.085752314815</v>
      </c>
      <c r="T3256" s="12">
        <f t="shared" si="355"/>
        <v>42089.044085648144</v>
      </c>
      <c r="U3256" s="14">
        <f t="shared" si="356"/>
        <v>29.958333333328483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1.75</v>
      </c>
      <c r="P3257" s="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2">
        <f t="shared" si="354"/>
        <v>41889.768229166664</v>
      </c>
      <c r="T3257" s="12">
        <f t="shared" si="355"/>
        <v>41919.768229166664</v>
      </c>
      <c r="U3257" s="14">
        <f t="shared" si="356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1.2806</v>
      </c>
      <c r="P3258" s="7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2">
        <f t="shared" si="354"/>
        <v>42144.573807870373</v>
      </c>
      <c r="T3258" s="12">
        <f t="shared" si="355"/>
        <v>42166.165972222225</v>
      </c>
      <c r="U3258" s="14">
        <f t="shared" si="356"/>
        <v>21.592164351852261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1.0629949999999999</v>
      </c>
      <c r="P3259" s="7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2">
        <f t="shared" si="354"/>
        <v>42758.559629629628</v>
      </c>
      <c r="T3259" s="12">
        <f t="shared" si="355"/>
        <v>42788.559629629628</v>
      </c>
      <c r="U3259" s="14">
        <f t="shared" si="356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1.052142857142857</v>
      </c>
      <c r="P3260" s="7">
        <f t="shared" si="351"/>
        <v>98.2</v>
      </c>
      <c r="Q3260" t="str">
        <f t="shared" si="352"/>
        <v>theater</v>
      </c>
      <c r="R3260" t="str">
        <f t="shared" si="353"/>
        <v>plays</v>
      </c>
      <c r="S3260" s="12">
        <f t="shared" si="354"/>
        <v>41982.887280092589</v>
      </c>
      <c r="T3260" s="12">
        <f t="shared" si="355"/>
        <v>42012.887280092589</v>
      </c>
      <c r="U3260" s="14">
        <f t="shared" si="356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1.0616782608695652</v>
      </c>
      <c r="P3261" s="7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2">
        <f t="shared" si="354"/>
        <v>42614.760937500003</v>
      </c>
      <c r="T3261" s="12">
        <f t="shared" si="355"/>
        <v>42644.165972222225</v>
      </c>
      <c r="U3261" s="14">
        <f t="shared" si="356"/>
        <v>29.405034722221899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1.0924</v>
      </c>
      <c r="P3262" s="7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2">
        <f t="shared" si="354"/>
        <v>42303.672662037032</v>
      </c>
      <c r="T3262" s="12">
        <f t="shared" si="355"/>
        <v>42338.714328703703</v>
      </c>
      <c r="U3262" s="14">
        <f t="shared" si="356"/>
        <v>35.041666666671517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1.0045454545454546</v>
      </c>
      <c r="P3263" s="7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2">
        <f t="shared" si="354"/>
        <v>42171.725416666668</v>
      </c>
      <c r="T3263" s="12">
        <f t="shared" si="355"/>
        <v>42201.725416666668</v>
      </c>
      <c r="U3263" s="14">
        <f t="shared" si="356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1.0304098360655738</v>
      </c>
      <c r="P3264" s="7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2">
        <f t="shared" si="354"/>
        <v>41964.315532407403</v>
      </c>
      <c r="T3264" s="12">
        <f t="shared" si="355"/>
        <v>41995.166666666672</v>
      </c>
      <c r="U3264" s="14">
        <f t="shared" si="356"/>
        <v>30.851134259268292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1.121664</v>
      </c>
      <c r="P3265" s="7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2">
        <f t="shared" si="354"/>
        <v>42284.516064814816</v>
      </c>
      <c r="T3265" s="12">
        <f t="shared" si="355"/>
        <v>42307.875</v>
      </c>
      <c r="U3265" s="14">
        <f t="shared" si="356"/>
        <v>23.358935185184237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1.03</v>
      </c>
      <c r="P3266" s="7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2">
        <f t="shared" si="354"/>
        <v>42016.800208333334</v>
      </c>
      <c r="T3266" s="12">
        <f t="shared" si="355"/>
        <v>42032.916666666672</v>
      </c>
      <c r="U3266" s="14">
        <f t="shared" si="356"/>
        <v>16.116458333337505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E3267/D3267</f>
        <v>1.64</v>
      </c>
      <c r="P3267" s="7">
        <f t="shared" ref="P3267:P3330" si="358">E3267/L3267</f>
        <v>70.285714285714292</v>
      </c>
      <c r="Q3267" t="str">
        <f t="shared" ref="Q3267:Q3330" si="359">LEFT(N3267,(FIND("/",N3267,1)-1))</f>
        <v>theater</v>
      </c>
      <c r="R3267" t="str">
        <f t="shared" ref="R3267:R3330" si="360">RIGHT(N3267,LEN(N3267)-FIND("/",N3267))</f>
        <v>plays</v>
      </c>
      <c r="S3267" s="12">
        <f t="shared" ref="S3267:S3330" si="361">(((J3267/60)/60)/24)+DATE(1970,1,1)</f>
        <v>42311.711979166663</v>
      </c>
      <c r="T3267" s="12">
        <f t="shared" ref="T3267:T3330" si="362">(((I3267/60)/60)/24)+DATE(1970,1,1)</f>
        <v>42341.708333333328</v>
      </c>
      <c r="U3267" s="14">
        <f t="shared" ref="U3267:U3330" si="363">T3267-S3267</f>
        <v>29.996354166665697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1.3128333333333333</v>
      </c>
      <c r="P3268" s="7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2">
        <f t="shared" si="361"/>
        <v>42136.536134259266</v>
      </c>
      <c r="T3268" s="12">
        <f t="shared" si="362"/>
        <v>42167.875</v>
      </c>
      <c r="U3268" s="14">
        <f t="shared" si="363"/>
        <v>31.338865740734036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1.0209999999999999</v>
      </c>
      <c r="P3269" s="7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2">
        <f t="shared" si="361"/>
        <v>42172.757638888885</v>
      </c>
      <c r="T3269" s="12">
        <f t="shared" si="362"/>
        <v>42202.757638888885</v>
      </c>
      <c r="U3269" s="14">
        <f t="shared" si="363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1.28</v>
      </c>
      <c r="P3270" s="7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2">
        <f t="shared" si="361"/>
        <v>42590.90425925926</v>
      </c>
      <c r="T3270" s="12">
        <f t="shared" si="362"/>
        <v>42606.90425925926</v>
      </c>
      <c r="U3270" s="14">
        <f t="shared" si="363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1.0149999999999999</v>
      </c>
      <c r="P3271" s="7">
        <f t="shared" si="358"/>
        <v>116</v>
      </c>
      <c r="Q3271" t="str">
        <f t="shared" si="359"/>
        <v>theater</v>
      </c>
      <c r="R3271" t="str">
        <f t="shared" si="360"/>
        <v>plays</v>
      </c>
      <c r="S3271" s="12">
        <f t="shared" si="361"/>
        <v>42137.395798611105</v>
      </c>
      <c r="T3271" s="12">
        <f t="shared" si="362"/>
        <v>42171.458333333328</v>
      </c>
      <c r="U3271" s="14">
        <f t="shared" si="363"/>
        <v>34.062534722223063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1.0166666666666666</v>
      </c>
      <c r="P3272" s="7">
        <f t="shared" si="358"/>
        <v>61</v>
      </c>
      <c r="Q3272" t="str">
        <f t="shared" si="359"/>
        <v>theater</v>
      </c>
      <c r="R3272" t="str">
        <f t="shared" si="360"/>
        <v>plays</v>
      </c>
      <c r="S3272" s="12">
        <f t="shared" si="361"/>
        <v>42167.533159722225</v>
      </c>
      <c r="T3272" s="12">
        <f t="shared" si="362"/>
        <v>42197.533159722225</v>
      </c>
      <c r="U3272" s="14">
        <f t="shared" si="363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1.3</v>
      </c>
      <c r="P3273" s="7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2">
        <f t="shared" si="361"/>
        <v>41915.437210648146</v>
      </c>
      <c r="T3273" s="12">
        <f t="shared" si="362"/>
        <v>41945.478877314818</v>
      </c>
      <c r="U3273" s="14">
        <f t="shared" si="363"/>
        <v>30.041666666671517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1.5443</v>
      </c>
      <c r="P3274" s="7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2">
        <f t="shared" si="361"/>
        <v>42284.500104166669</v>
      </c>
      <c r="T3274" s="12">
        <f t="shared" si="362"/>
        <v>42314.541770833333</v>
      </c>
      <c r="U3274" s="14">
        <f t="shared" si="363"/>
        <v>30.041666666664241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1.0740000000000001</v>
      </c>
      <c r="P3275" s="7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2">
        <f t="shared" si="361"/>
        <v>42611.801412037035</v>
      </c>
      <c r="T3275" s="12">
        <f t="shared" si="362"/>
        <v>42627.791666666672</v>
      </c>
      <c r="U3275" s="14">
        <f t="shared" si="363"/>
        <v>15.990254629636183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1.0132258064516129</v>
      </c>
      <c r="P3276" s="7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2">
        <f t="shared" si="361"/>
        <v>42400.704537037032</v>
      </c>
      <c r="T3276" s="12">
        <f t="shared" si="362"/>
        <v>42444.875</v>
      </c>
      <c r="U3276" s="14">
        <f t="shared" si="363"/>
        <v>44.170462962967576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1.0027777777777778</v>
      </c>
      <c r="P3277" s="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2">
        <f t="shared" si="361"/>
        <v>42017.88045138889</v>
      </c>
      <c r="T3277" s="12">
        <f t="shared" si="362"/>
        <v>42044.1875</v>
      </c>
      <c r="U3277" s="14">
        <f t="shared" si="363"/>
        <v>26.307048611110076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1.1684444444444444</v>
      </c>
      <c r="P3278" s="7">
        <f t="shared" si="358"/>
        <v>52.58</v>
      </c>
      <c r="Q3278" t="str">
        <f t="shared" si="359"/>
        <v>theater</v>
      </c>
      <c r="R3278" t="str">
        <f t="shared" si="360"/>
        <v>plays</v>
      </c>
      <c r="S3278" s="12">
        <f t="shared" si="361"/>
        <v>42426.949988425928</v>
      </c>
      <c r="T3278" s="12">
        <f t="shared" si="362"/>
        <v>42461.165972222225</v>
      </c>
      <c r="U3278" s="14">
        <f t="shared" si="363"/>
        <v>34.215983796297223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1.0860000000000001</v>
      </c>
      <c r="P3279" s="7">
        <f t="shared" si="358"/>
        <v>54.3</v>
      </c>
      <c r="Q3279" t="str">
        <f t="shared" si="359"/>
        <v>theater</v>
      </c>
      <c r="R3279" t="str">
        <f t="shared" si="360"/>
        <v>plays</v>
      </c>
      <c r="S3279" s="12">
        <f t="shared" si="361"/>
        <v>41931.682939814818</v>
      </c>
      <c r="T3279" s="12">
        <f t="shared" si="362"/>
        <v>41961.724606481483</v>
      </c>
      <c r="U3279" s="14">
        <f t="shared" si="363"/>
        <v>30.041666666664241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1.034</v>
      </c>
      <c r="P3280" s="7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2">
        <f t="shared" si="361"/>
        <v>42124.848414351851</v>
      </c>
      <c r="T3280" s="12">
        <f t="shared" si="362"/>
        <v>42154.848414351851</v>
      </c>
      <c r="U3280" s="14">
        <f t="shared" si="363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1.1427586206896552</v>
      </c>
      <c r="P3281" s="7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2">
        <f t="shared" si="361"/>
        <v>42431.102534722217</v>
      </c>
      <c r="T3281" s="12">
        <f t="shared" si="362"/>
        <v>42461.06086805556</v>
      </c>
      <c r="U3281" s="14">
        <f t="shared" si="363"/>
        <v>29.958333333343035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1.03</v>
      </c>
      <c r="P3282" s="7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2">
        <f t="shared" si="361"/>
        <v>42121.756921296299</v>
      </c>
      <c r="T3282" s="12">
        <f t="shared" si="362"/>
        <v>42156.208333333328</v>
      </c>
      <c r="U3282" s="14">
        <f t="shared" si="363"/>
        <v>34.451412037029513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1.216</v>
      </c>
      <c r="P3283" s="7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2">
        <f t="shared" si="361"/>
        <v>42219.019733796296</v>
      </c>
      <c r="T3283" s="12">
        <f t="shared" si="362"/>
        <v>42249.019733796296</v>
      </c>
      <c r="U3283" s="14">
        <f t="shared" si="363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1.026467741935484</v>
      </c>
      <c r="P3284" s="7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2">
        <f t="shared" si="361"/>
        <v>42445.19430555556</v>
      </c>
      <c r="T3284" s="12">
        <f t="shared" si="362"/>
        <v>42489.19430555556</v>
      </c>
      <c r="U3284" s="14">
        <f t="shared" si="363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1.0475000000000001</v>
      </c>
      <c r="P3285" s="7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2">
        <f t="shared" si="361"/>
        <v>42379.74418981481</v>
      </c>
      <c r="T3285" s="12">
        <f t="shared" si="362"/>
        <v>42410.875</v>
      </c>
      <c r="U3285" s="14">
        <f t="shared" si="363"/>
        <v>31.130810185190057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1.016</v>
      </c>
      <c r="P3286" s="7">
        <f t="shared" si="358"/>
        <v>203.2</v>
      </c>
      <c r="Q3286" t="str">
        <f t="shared" si="359"/>
        <v>theater</v>
      </c>
      <c r="R3286" t="str">
        <f t="shared" si="360"/>
        <v>plays</v>
      </c>
      <c r="S3286" s="12">
        <f t="shared" si="361"/>
        <v>42380.884872685187</v>
      </c>
      <c r="T3286" s="12">
        <f t="shared" si="362"/>
        <v>42398.249305555553</v>
      </c>
      <c r="U3286" s="14">
        <f t="shared" si="363"/>
        <v>17.364432870366727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1.1210242048409682</v>
      </c>
      <c r="P3287" s="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2">
        <f t="shared" si="361"/>
        <v>42762.942430555559</v>
      </c>
      <c r="T3287" s="12">
        <f t="shared" si="362"/>
        <v>42794.208333333328</v>
      </c>
      <c r="U3287" s="14">
        <f t="shared" si="363"/>
        <v>31.265902777769952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1.0176666666666667</v>
      </c>
      <c r="P3288" s="7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2">
        <f t="shared" si="361"/>
        <v>42567.840069444443</v>
      </c>
      <c r="T3288" s="12">
        <f t="shared" si="362"/>
        <v>42597.840069444443</v>
      </c>
      <c r="U3288" s="14">
        <f t="shared" si="363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</v>
      </c>
      <c r="P3289" s="7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2">
        <f t="shared" si="361"/>
        <v>42311.750324074077</v>
      </c>
      <c r="T3289" s="12">
        <f t="shared" si="362"/>
        <v>42336.750324074077</v>
      </c>
      <c r="U3289" s="14">
        <f t="shared" si="363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1.0026489999999999</v>
      </c>
      <c r="P3290" s="7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2">
        <f t="shared" si="361"/>
        <v>42505.774479166663</v>
      </c>
      <c r="T3290" s="12">
        <f t="shared" si="362"/>
        <v>42541.958333333328</v>
      </c>
      <c r="U3290" s="14">
        <f t="shared" si="363"/>
        <v>36.183854166665697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1.3304200000000002</v>
      </c>
      <c r="P3291" s="7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2">
        <f t="shared" si="361"/>
        <v>42758.368078703701</v>
      </c>
      <c r="T3291" s="12">
        <f t="shared" si="362"/>
        <v>42786.368078703701</v>
      </c>
      <c r="U3291" s="14">
        <f t="shared" si="363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1.212</v>
      </c>
      <c r="P3292" s="7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2">
        <f t="shared" si="361"/>
        <v>42775.51494212963</v>
      </c>
      <c r="T3292" s="12">
        <f t="shared" si="362"/>
        <v>42805.51494212963</v>
      </c>
      <c r="U3292" s="14">
        <f t="shared" si="363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1.1399999999999999</v>
      </c>
      <c r="P3293" s="7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2">
        <f t="shared" si="361"/>
        <v>42232.702546296292</v>
      </c>
      <c r="T3293" s="12">
        <f t="shared" si="362"/>
        <v>42264.165972222225</v>
      </c>
      <c r="U3293" s="14">
        <f t="shared" si="363"/>
        <v>31.463425925932825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2.8613861386138613</v>
      </c>
      <c r="P3294" s="7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2">
        <f t="shared" si="361"/>
        <v>42282.770231481481</v>
      </c>
      <c r="T3294" s="12">
        <f t="shared" si="362"/>
        <v>42342.811898148153</v>
      </c>
      <c r="U3294" s="14">
        <f t="shared" si="363"/>
        <v>60.041666666671517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1.7044444444444444</v>
      </c>
      <c r="P3295" s="7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2">
        <f t="shared" si="361"/>
        <v>42768.425370370373</v>
      </c>
      <c r="T3295" s="12">
        <f t="shared" si="362"/>
        <v>42798.425370370373</v>
      </c>
      <c r="U3295" s="14">
        <f t="shared" si="363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1.1833333333333333</v>
      </c>
      <c r="P3296" s="7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2">
        <f t="shared" si="361"/>
        <v>42141.541134259256</v>
      </c>
      <c r="T3296" s="12">
        <f t="shared" si="362"/>
        <v>42171.541134259256</v>
      </c>
      <c r="U3296" s="14">
        <f t="shared" si="363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1.0285857142857142</v>
      </c>
      <c r="P3297" s="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2">
        <f t="shared" si="361"/>
        <v>42609.442465277782</v>
      </c>
      <c r="T3297" s="12">
        <f t="shared" si="362"/>
        <v>42639.442465277782</v>
      </c>
      <c r="U3297" s="14">
        <f t="shared" si="363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1.4406666666666668</v>
      </c>
      <c r="P3298" s="7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2">
        <f t="shared" si="361"/>
        <v>42309.756620370375</v>
      </c>
      <c r="T3298" s="12">
        <f t="shared" si="362"/>
        <v>42330.916666666672</v>
      </c>
      <c r="U3298" s="14">
        <f t="shared" si="363"/>
        <v>21.160046296296059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1.0007272727272727</v>
      </c>
      <c r="P3299" s="7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2">
        <f t="shared" si="361"/>
        <v>42193.771481481483</v>
      </c>
      <c r="T3299" s="12">
        <f t="shared" si="362"/>
        <v>42212.957638888889</v>
      </c>
      <c r="U3299" s="14">
        <f t="shared" si="363"/>
        <v>19.186157407406427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1.0173000000000001</v>
      </c>
      <c r="P3300" s="7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2">
        <f t="shared" si="361"/>
        <v>42239.957962962959</v>
      </c>
      <c r="T3300" s="12">
        <f t="shared" si="362"/>
        <v>42260</v>
      </c>
      <c r="U3300" s="14">
        <f t="shared" si="363"/>
        <v>20.042037037041155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1.1619999999999999</v>
      </c>
      <c r="P3301" s="7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2">
        <f t="shared" si="361"/>
        <v>42261.917395833334</v>
      </c>
      <c r="T3301" s="12">
        <f t="shared" si="362"/>
        <v>42291.917395833334</v>
      </c>
      <c r="U3301" s="14">
        <f t="shared" si="363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1.3616666666666666</v>
      </c>
      <c r="P3302" s="7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2">
        <f t="shared" si="361"/>
        <v>42102.743773148148</v>
      </c>
      <c r="T3302" s="12">
        <f t="shared" si="362"/>
        <v>42123.743773148148</v>
      </c>
      <c r="U3302" s="14">
        <f t="shared" si="363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1.3346666666666667</v>
      </c>
      <c r="P3303" s="7">
        <f t="shared" si="358"/>
        <v>57.2</v>
      </c>
      <c r="Q3303" t="str">
        <f t="shared" si="359"/>
        <v>theater</v>
      </c>
      <c r="R3303" t="str">
        <f t="shared" si="360"/>
        <v>plays</v>
      </c>
      <c r="S3303" s="12">
        <f t="shared" si="361"/>
        <v>42538.73583333334</v>
      </c>
      <c r="T3303" s="12">
        <f t="shared" si="362"/>
        <v>42583.290972222225</v>
      </c>
      <c r="U3303" s="14">
        <f t="shared" si="363"/>
        <v>44.555138888885267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1.0339285714285715</v>
      </c>
      <c r="P3304" s="7">
        <f t="shared" si="358"/>
        <v>173.7</v>
      </c>
      <c r="Q3304" t="str">
        <f t="shared" si="359"/>
        <v>theater</v>
      </c>
      <c r="R3304" t="str">
        <f t="shared" si="360"/>
        <v>plays</v>
      </c>
      <c r="S3304" s="12">
        <f t="shared" si="361"/>
        <v>42681.35157407407</v>
      </c>
      <c r="T3304" s="12">
        <f t="shared" si="362"/>
        <v>42711.35157407407</v>
      </c>
      <c r="U3304" s="14">
        <f t="shared" si="363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1.1588888888888889</v>
      </c>
      <c r="P3305" s="7">
        <f t="shared" si="358"/>
        <v>59.6</v>
      </c>
      <c r="Q3305" t="str">
        <f t="shared" si="359"/>
        <v>theater</v>
      </c>
      <c r="R3305" t="str">
        <f t="shared" si="360"/>
        <v>plays</v>
      </c>
      <c r="S3305" s="12">
        <f t="shared" si="361"/>
        <v>42056.65143518518</v>
      </c>
      <c r="T3305" s="12">
        <f t="shared" si="362"/>
        <v>42091.609768518523</v>
      </c>
      <c r="U3305" s="14">
        <f t="shared" si="363"/>
        <v>34.958333333343035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1.0451666666666666</v>
      </c>
      <c r="P3306" s="7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2">
        <f t="shared" si="361"/>
        <v>42696.624444444446</v>
      </c>
      <c r="T3306" s="12">
        <f t="shared" si="362"/>
        <v>42726.624444444446</v>
      </c>
      <c r="U3306" s="14">
        <f t="shared" si="363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1.0202500000000001</v>
      </c>
      <c r="P3307" s="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2">
        <f t="shared" si="361"/>
        <v>42186.855879629627</v>
      </c>
      <c r="T3307" s="12">
        <f t="shared" si="362"/>
        <v>42216.855879629627</v>
      </c>
      <c r="U3307" s="14">
        <f t="shared" si="363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1.7533333333333334</v>
      </c>
      <c r="P3308" s="7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2">
        <f t="shared" si="361"/>
        <v>42493.219236111108</v>
      </c>
      <c r="T3308" s="12">
        <f t="shared" si="362"/>
        <v>42531.125</v>
      </c>
      <c r="U3308" s="14">
        <f t="shared" si="363"/>
        <v>37.90576388889167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1.0668</v>
      </c>
      <c r="P3309" s="7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2">
        <f t="shared" si="361"/>
        <v>42475.057164351849</v>
      </c>
      <c r="T3309" s="12">
        <f t="shared" si="362"/>
        <v>42505.057164351849</v>
      </c>
      <c r="U3309" s="14">
        <f t="shared" si="363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1.2228571428571429</v>
      </c>
      <c r="P3310" s="7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2">
        <f t="shared" si="361"/>
        <v>42452.876909722225</v>
      </c>
      <c r="T3310" s="12">
        <f t="shared" si="362"/>
        <v>42473.876909722225</v>
      </c>
      <c r="U3310" s="14">
        <f t="shared" si="363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1.5942857142857143</v>
      </c>
      <c r="P3311" s="7">
        <f t="shared" si="358"/>
        <v>18</v>
      </c>
      <c r="Q3311" t="str">
        <f t="shared" si="359"/>
        <v>theater</v>
      </c>
      <c r="R3311" t="str">
        <f t="shared" si="360"/>
        <v>plays</v>
      </c>
      <c r="S3311" s="12">
        <f t="shared" si="361"/>
        <v>42628.650208333333</v>
      </c>
      <c r="T3311" s="12">
        <f t="shared" si="362"/>
        <v>42659.650208333333</v>
      </c>
      <c r="U3311" s="14">
        <f t="shared" si="363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1.0007692307692309</v>
      </c>
      <c r="P3312" s="7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2">
        <f t="shared" si="361"/>
        <v>42253.928530092591</v>
      </c>
      <c r="T3312" s="12">
        <f t="shared" si="362"/>
        <v>42283.928530092591</v>
      </c>
      <c r="U3312" s="14">
        <f t="shared" si="363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1.0984</v>
      </c>
      <c r="P3313" s="7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2">
        <f t="shared" si="361"/>
        <v>42264.29178240741</v>
      </c>
      <c r="T3313" s="12">
        <f t="shared" si="362"/>
        <v>42294.29178240741</v>
      </c>
      <c r="U3313" s="14">
        <f t="shared" si="363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1.0004</v>
      </c>
      <c r="P3314" s="7">
        <f t="shared" si="358"/>
        <v>61</v>
      </c>
      <c r="Q3314" t="str">
        <f t="shared" si="359"/>
        <v>theater</v>
      </c>
      <c r="R3314" t="str">
        <f t="shared" si="360"/>
        <v>plays</v>
      </c>
      <c r="S3314" s="12">
        <f t="shared" si="361"/>
        <v>42664.809560185182</v>
      </c>
      <c r="T3314" s="12">
        <f t="shared" si="362"/>
        <v>42685.916666666672</v>
      </c>
      <c r="U3314" s="14">
        <f t="shared" si="363"/>
        <v>21.107106481489609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1.1605000000000001</v>
      </c>
      <c r="P3315" s="7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2">
        <f t="shared" si="361"/>
        <v>42382.244409722218</v>
      </c>
      <c r="T3315" s="12">
        <f t="shared" si="362"/>
        <v>42396.041666666672</v>
      </c>
      <c r="U3315" s="14">
        <f t="shared" si="363"/>
        <v>13.797256944453693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2.1074999999999999</v>
      </c>
      <c r="P3316" s="7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2">
        <f t="shared" si="361"/>
        <v>42105.267488425925</v>
      </c>
      <c r="T3316" s="12">
        <f t="shared" si="362"/>
        <v>42132.836805555555</v>
      </c>
      <c r="U3316" s="14">
        <f t="shared" si="363"/>
        <v>27.569317129629781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1.1000000000000001</v>
      </c>
      <c r="P3317" s="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2">
        <f t="shared" si="361"/>
        <v>42466.303715277783</v>
      </c>
      <c r="T3317" s="12">
        <f t="shared" si="362"/>
        <v>42496.303715277783</v>
      </c>
      <c r="U3317" s="14">
        <f t="shared" si="363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1.0008673425918038</v>
      </c>
      <c r="P3318" s="7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2">
        <f t="shared" si="361"/>
        <v>41826.871238425927</v>
      </c>
      <c r="T3318" s="12">
        <f t="shared" si="362"/>
        <v>41859.57916666667</v>
      </c>
      <c r="U3318" s="14">
        <f t="shared" si="363"/>
        <v>32.707928240743058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1.0619047619047619</v>
      </c>
      <c r="P3319" s="7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2">
        <f t="shared" si="361"/>
        <v>42499.039629629624</v>
      </c>
      <c r="T3319" s="12">
        <f t="shared" si="362"/>
        <v>42529.039629629624</v>
      </c>
      <c r="U3319" s="14">
        <f t="shared" si="363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1.256</v>
      </c>
      <c r="P3320" s="7">
        <f t="shared" si="358"/>
        <v>78.5</v>
      </c>
      <c r="Q3320" t="str">
        <f t="shared" si="359"/>
        <v>theater</v>
      </c>
      <c r="R3320" t="str">
        <f t="shared" si="360"/>
        <v>plays</v>
      </c>
      <c r="S3320" s="12">
        <f t="shared" si="361"/>
        <v>42431.302002314813</v>
      </c>
      <c r="T3320" s="12">
        <f t="shared" si="362"/>
        <v>42471.104166666672</v>
      </c>
      <c r="U3320" s="14">
        <f t="shared" si="363"/>
        <v>39.802164351858664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1.08</v>
      </c>
      <c r="P3321" s="7">
        <f t="shared" si="358"/>
        <v>33.75</v>
      </c>
      <c r="Q3321" t="str">
        <f t="shared" si="359"/>
        <v>theater</v>
      </c>
      <c r="R3321" t="str">
        <f t="shared" si="360"/>
        <v>plays</v>
      </c>
      <c r="S3321" s="12">
        <f t="shared" si="361"/>
        <v>41990.585486111115</v>
      </c>
      <c r="T3321" s="12">
        <f t="shared" si="362"/>
        <v>42035.585486111115</v>
      </c>
      <c r="U3321" s="14">
        <f t="shared" si="363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1.01</v>
      </c>
      <c r="P3322" s="7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2">
        <f t="shared" si="361"/>
        <v>42513.045798611114</v>
      </c>
      <c r="T3322" s="12">
        <f t="shared" si="362"/>
        <v>42543.045798611114</v>
      </c>
      <c r="U3322" s="14">
        <f t="shared" si="363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1.0740000000000001</v>
      </c>
      <c r="P3323" s="7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2">
        <f t="shared" si="361"/>
        <v>41914.100289351853</v>
      </c>
      <c r="T3323" s="12">
        <f t="shared" si="362"/>
        <v>41928.165972222225</v>
      </c>
      <c r="U3323" s="14">
        <f t="shared" si="363"/>
        <v>14.065682870372257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1.0151515151515151</v>
      </c>
      <c r="P3324" s="7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2">
        <f t="shared" si="361"/>
        <v>42521.010370370372</v>
      </c>
      <c r="T3324" s="12">
        <f t="shared" si="362"/>
        <v>42543.163194444445</v>
      </c>
      <c r="U3324" s="14">
        <f t="shared" si="363"/>
        <v>22.152824074073578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1.2589999999999999</v>
      </c>
      <c r="P3325" s="7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2">
        <f t="shared" si="361"/>
        <v>42608.36583333333</v>
      </c>
      <c r="T3325" s="12">
        <f t="shared" si="362"/>
        <v>42638.36583333333</v>
      </c>
      <c r="U3325" s="14">
        <f t="shared" si="363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1.0166666666666666</v>
      </c>
      <c r="P3326" s="7">
        <f t="shared" si="358"/>
        <v>152.5</v>
      </c>
      <c r="Q3326" t="str">
        <f t="shared" si="359"/>
        <v>theater</v>
      </c>
      <c r="R3326" t="str">
        <f t="shared" si="360"/>
        <v>plays</v>
      </c>
      <c r="S3326" s="12">
        <f t="shared" si="361"/>
        <v>42512.58321759259</v>
      </c>
      <c r="T3326" s="12">
        <f t="shared" si="362"/>
        <v>42526.58321759259</v>
      </c>
      <c r="U3326" s="14">
        <f t="shared" si="363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1.125</v>
      </c>
      <c r="P3327" s="7">
        <f t="shared" si="358"/>
        <v>30</v>
      </c>
      <c r="Q3327" t="str">
        <f t="shared" si="359"/>
        <v>theater</v>
      </c>
      <c r="R3327" t="str">
        <f t="shared" si="360"/>
        <v>plays</v>
      </c>
      <c r="S3327" s="12">
        <f t="shared" si="361"/>
        <v>42064.785613425927</v>
      </c>
      <c r="T3327" s="12">
        <f t="shared" si="362"/>
        <v>42099.743946759263</v>
      </c>
      <c r="U3327" s="14">
        <f t="shared" si="363"/>
        <v>34.958333333335759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1.0137499999999999</v>
      </c>
      <c r="P3328" s="7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2">
        <f t="shared" si="361"/>
        <v>42041.714178240742</v>
      </c>
      <c r="T3328" s="12">
        <f t="shared" si="362"/>
        <v>42071.67251157407</v>
      </c>
      <c r="U3328" s="14">
        <f t="shared" si="363"/>
        <v>29.958333333328483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1.0125</v>
      </c>
      <c r="P3329" s="7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2">
        <f t="shared" si="361"/>
        <v>42468.374606481477</v>
      </c>
      <c r="T3329" s="12">
        <f t="shared" si="362"/>
        <v>42498.374606481477</v>
      </c>
      <c r="U3329" s="14">
        <f t="shared" si="363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1.4638888888888888</v>
      </c>
      <c r="P3330" s="7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2">
        <f t="shared" si="361"/>
        <v>41822.57503472222</v>
      </c>
      <c r="T3330" s="12">
        <f t="shared" si="362"/>
        <v>41825.041666666664</v>
      </c>
      <c r="U3330" s="14">
        <f t="shared" si="363"/>
        <v>2.4666319444440887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E3331/D3331</f>
        <v>1.1679999999999999</v>
      </c>
      <c r="P3331" s="7">
        <f t="shared" ref="P3331:P3394" si="365">E3331/L3331</f>
        <v>44.92307692307692</v>
      </c>
      <c r="Q3331" t="str">
        <f t="shared" ref="Q3331:Q3394" si="366">LEFT(N3331,(FIND("/",N3331,1)-1))</f>
        <v>theater</v>
      </c>
      <c r="R3331" t="str">
        <f t="shared" ref="R3331:R3394" si="367">RIGHT(N3331,LEN(N3331)-FIND("/",N3331))</f>
        <v>plays</v>
      </c>
      <c r="S3331" s="12">
        <f t="shared" ref="S3331:S3394" si="368">(((J3331/60)/60)/24)+DATE(1970,1,1)</f>
        <v>41837.323009259257</v>
      </c>
      <c r="T3331" s="12">
        <f t="shared" ref="T3331:T3394" si="369">(((I3331/60)/60)/24)+DATE(1970,1,1)</f>
        <v>41847.958333333336</v>
      </c>
      <c r="U3331" s="14">
        <f t="shared" ref="U3331:U3394" si="370">T3331-S3331</f>
        <v>10.635324074079108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1.0626666666666666</v>
      </c>
      <c r="P3332" s="7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2">
        <f t="shared" si="368"/>
        <v>42065.887361111112</v>
      </c>
      <c r="T3332" s="12">
        <f t="shared" si="369"/>
        <v>42095.845694444448</v>
      </c>
      <c r="U3332" s="14">
        <f t="shared" si="370"/>
        <v>29.958333333335759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1.0451999999999999</v>
      </c>
      <c r="P3333" s="7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2">
        <f t="shared" si="368"/>
        <v>42248.697754629626</v>
      </c>
      <c r="T3333" s="12">
        <f t="shared" si="369"/>
        <v>42283.697754629626</v>
      </c>
      <c r="U3333" s="14">
        <f t="shared" si="370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</v>
      </c>
      <c r="P3334" s="7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2">
        <f t="shared" si="368"/>
        <v>41809.860300925924</v>
      </c>
      <c r="T3334" s="12">
        <f t="shared" si="369"/>
        <v>41839.860300925924</v>
      </c>
      <c r="U3334" s="14">
        <f t="shared" si="370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1.0457142857142858</v>
      </c>
      <c r="P3335" s="7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2">
        <f t="shared" si="368"/>
        <v>42148.676851851851</v>
      </c>
      <c r="T3335" s="12">
        <f t="shared" si="369"/>
        <v>42170.676851851851</v>
      </c>
      <c r="U3335" s="14">
        <f t="shared" si="370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1.3862051149573753</v>
      </c>
      <c r="P3336" s="7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2">
        <f t="shared" si="368"/>
        <v>42185.521087962959</v>
      </c>
      <c r="T3336" s="12">
        <f t="shared" si="369"/>
        <v>42215.521087962959</v>
      </c>
      <c r="U3336" s="14">
        <f t="shared" si="370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1.0032000000000001</v>
      </c>
      <c r="P3337" s="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2">
        <f t="shared" si="368"/>
        <v>41827.674143518518</v>
      </c>
      <c r="T3337" s="12">
        <f t="shared" si="369"/>
        <v>41854.958333333336</v>
      </c>
      <c r="U3337" s="14">
        <f t="shared" si="370"/>
        <v>27.284189814818092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</v>
      </c>
      <c r="P3338" s="7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2">
        <f t="shared" si="368"/>
        <v>42437.398680555561</v>
      </c>
      <c r="T3338" s="12">
        <f t="shared" si="369"/>
        <v>42465.35701388889</v>
      </c>
      <c r="U3338" s="14">
        <f t="shared" si="370"/>
        <v>27.958333333328483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1.1020000000000001</v>
      </c>
      <c r="P3339" s="7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2">
        <f t="shared" si="368"/>
        <v>41901.282025462962</v>
      </c>
      <c r="T3339" s="12">
        <f t="shared" si="369"/>
        <v>41922.875</v>
      </c>
      <c r="U3339" s="14">
        <f t="shared" si="370"/>
        <v>21.592974537037662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1.0218</v>
      </c>
      <c r="P3340" s="7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2">
        <f t="shared" si="368"/>
        <v>42769.574999999997</v>
      </c>
      <c r="T3340" s="12">
        <f t="shared" si="369"/>
        <v>42790.574999999997</v>
      </c>
      <c r="U3340" s="14">
        <f t="shared" si="370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1.0435000000000001</v>
      </c>
      <c r="P3341" s="7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2">
        <f t="shared" si="368"/>
        <v>42549.665717592594</v>
      </c>
      <c r="T3341" s="12">
        <f t="shared" si="369"/>
        <v>42579.665717592594</v>
      </c>
      <c r="U3341" s="14">
        <f t="shared" si="370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1.3816666666666666</v>
      </c>
      <c r="P3342" s="7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2">
        <f t="shared" si="368"/>
        <v>42685.974004629628</v>
      </c>
      <c r="T3342" s="12">
        <f t="shared" si="369"/>
        <v>42710.974004629628</v>
      </c>
      <c r="U3342" s="14">
        <f t="shared" si="370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</v>
      </c>
      <c r="P3343" s="7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2">
        <f t="shared" si="368"/>
        <v>42510.798854166671</v>
      </c>
      <c r="T3343" s="12">
        <f t="shared" si="369"/>
        <v>42533.708333333328</v>
      </c>
      <c r="U3343" s="14">
        <f t="shared" si="370"/>
        <v>22.909479166657547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1.0166666666666666</v>
      </c>
      <c r="P3344" s="7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2">
        <f t="shared" si="368"/>
        <v>42062.296412037031</v>
      </c>
      <c r="T3344" s="12">
        <f t="shared" si="369"/>
        <v>42095.207638888889</v>
      </c>
      <c r="U3344" s="14">
        <f t="shared" si="370"/>
        <v>32.911226851858373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1.7142857142857142</v>
      </c>
      <c r="P3345" s="7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2">
        <f t="shared" si="368"/>
        <v>42452.916481481487</v>
      </c>
      <c r="T3345" s="12">
        <f t="shared" si="369"/>
        <v>42473.554166666669</v>
      </c>
      <c r="U3345" s="14">
        <f t="shared" si="370"/>
        <v>20.637685185181908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1.0144444444444445</v>
      </c>
      <c r="P3346" s="7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2">
        <f t="shared" si="368"/>
        <v>41851.200150462959</v>
      </c>
      <c r="T3346" s="12">
        <f t="shared" si="369"/>
        <v>41881.200150462959</v>
      </c>
      <c r="U3346" s="14">
        <f t="shared" si="370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1.3</v>
      </c>
      <c r="P3347" s="7">
        <f t="shared" si="365"/>
        <v>50</v>
      </c>
      <c r="Q3347" t="str">
        <f t="shared" si="366"/>
        <v>theater</v>
      </c>
      <c r="R3347" t="str">
        <f t="shared" si="367"/>
        <v>plays</v>
      </c>
      <c r="S3347" s="12">
        <f t="shared" si="368"/>
        <v>42053.106111111112</v>
      </c>
      <c r="T3347" s="12">
        <f t="shared" si="369"/>
        <v>42112.025694444441</v>
      </c>
      <c r="U3347" s="14">
        <f t="shared" si="370"/>
        <v>58.919583333328774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1.1000000000000001</v>
      </c>
      <c r="P3348" s="7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2">
        <f t="shared" si="368"/>
        <v>42054.024421296301</v>
      </c>
      <c r="T3348" s="12">
        <f t="shared" si="369"/>
        <v>42061.024421296301</v>
      </c>
      <c r="U3348" s="14">
        <f t="shared" si="370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1.1944999999999999</v>
      </c>
      <c r="P3349" s="7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2">
        <f t="shared" si="368"/>
        <v>42484.551550925928</v>
      </c>
      <c r="T3349" s="12">
        <f t="shared" si="369"/>
        <v>42498.875</v>
      </c>
      <c r="U3349" s="14">
        <f t="shared" si="370"/>
        <v>14.323449074072414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1.002909090909091</v>
      </c>
      <c r="P3350" s="7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2">
        <f t="shared" si="368"/>
        <v>42466.558796296296</v>
      </c>
      <c r="T3350" s="12">
        <f t="shared" si="369"/>
        <v>42490.165972222225</v>
      </c>
      <c r="U3350" s="14">
        <f t="shared" si="370"/>
        <v>23.607175925928459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1.534</v>
      </c>
      <c r="P3351" s="7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2">
        <f t="shared" si="368"/>
        <v>42513.110787037032</v>
      </c>
      <c r="T3351" s="12">
        <f t="shared" si="369"/>
        <v>42534.708333333328</v>
      </c>
      <c r="U3351" s="14">
        <f t="shared" si="370"/>
        <v>21.597546296296059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1.0442857142857143</v>
      </c>
      <c r="P3352" s="7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2">
        <f t="shared" si="368"/>
        <v>42302.701516203699</v>
      </c>
      <c r="T3352" s="12">
        <f t="shared" si="369"/>
        <v>42337.958333333328</v>
      </c>
      <c r="U3352" s="14">
        <f t="shared" si="370"/>
        <v>35.256817129629781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1.0109999999999999</v>
      </c>
      <c r="P3353" s="7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2">
        <f t="shared" si="368"/>
        <v>41806.395428240743</v>
      </c>
      <c r="T3353" s="12">
        <f t="shared" si="369"/>
        <v>41843.458333333336</v>
      </c>
      <c r="U3353" s="14">
        <f t="shared" si="370"/>
        <v>37.0629050925927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1.0751999999999999</v>
      </c>
      <c r="P3354" s="7">
        <f t="shared" si="365"/>
        <v>76.8</v>
      </c>
      <c r="Q3354" t="str">
        <f t="shared" si="366"/>
        <v>theater</v>
      </c>
      <c r="R3354" t="str">
        <f t="shared" si="367"/>
        <v>plays</v>
      </c>
      <c r="S3354" s="12">
        <f t="shared" si="368"/>
        <v>42495.992800925931</v>
      </c>
      <c r="T3354" s="12">
        <f t="shared" si="369"/>
        <v>42552.958333333328</v>
      </c>
      <c r="U3354" s="14">
        <f t="shared" si="370"/>
        <v>56.965532407397404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3.15</v>
      </c>
      <c r="P3355" s="7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2">
        <f t="shared" si="368"/>
        <v>42479.432291666672</v>
      </c>
      <c r="T3355" s="12">
        <f t="shared" si="369"/>
        <v>42492.958333333328</v>
      </c>
      <c r="U3355" s="14">
        <f t="shared" si="370"/>
        <v>13.526041666656965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1.0193333333333334</v>
      </c>
      <c r="P3356" s="7">
        <f t="shared" si="365"/>
        <v>55.6</v>
      </c>
      <c r="Q3356" t="str">
        <f t="shared" si="366"/>
        <v>theater</v>
      </c>
      <c r="R3356" t="str">
        <f t="shared" si="367"/>
        <v>plays</v>
      </c>
      <c r="S3356" s="12">
        <f t="shared" si="368"/>
        <v>42270.7269212963</v>
      </c>
      <c r="T3356" s="12">
        <f t="shared" si="369"/>
        <v>42306.167361111111</v>
      </c>
      <c r="U3356" s="14">
        <f t="shared" si="370"/>
        <v>35.440439814810816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1.2628571428571429</v>
      </c>
      <c r="P3357" s="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2">
        <f t="shared" si="368"/>
        <v>42489.619525462964</v>
      </c>
      <c r="T3357" s="12">
        <f t="shared" si="369"/>
        <v>42500.470138888893</v>
      </c>
      <c r="U3357" s="14">
        <f t="shared" si="370"/>
        <v>10.850613425929623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1.014</v>
      </c>
      <c r="P3358" s="7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2">
        <f t="shared" si="368"/>
        <v>42536.815648148149</v>
      </c>
      <c r="T3358" s="12">
        <f t="shared" si="369"/>
        <v>42566.815648148149</v>
      </c>
      <c r="U3358" s="14">
        <f t="shared" si="370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1.01</v>
      </c>
      <c r="P3359" s="7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2">
        <f t="shared" si="368"/>
        <v>41822.417939814812</v>
      </c>
      <c r="T3359" s="12">
        <f t="shared" si="369"/>
        <v>41852.417939814812</v>
      </c>
      <c r="U3359" s="14">
        <f t="shared" si="370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1.0299</v>
      </c>
      <c r="P3360" s="7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2">
        <f t="shared" si="368"/>
        <v>41932.311099537037</v>
      </c>
      <c r="T3360" s="12">
        <f t="shared" si="369"/>
        <v>41962.352766203709</v>
      </c>
      <c r="U3360" s="14">
        <f t="shared" si="370"/>
        <v>30.041666666671517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1.0625</v>
      </c>
      <c r="P3361" s="7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2">
        <f t="shared" si="368"/>
        <v>42746.057106481487</v>
      </c>
      <c r="T3361" s="12">
        <f t="shared" si="369"/>
        <v>42791.057106481487</v>
      </c>
      <c r="U3361" s="14">
        <f t="shared" si="370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1.0137777777777779</v>
      </c>
      <c r="P3362" s="7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2">
        <f t="shared" si="368"/>
        <v>42697.082673611112</v>
      </c>
      <c r="T3362" s="12">
        <f t="shared" si="369"/>
        <v>42718.665972222225</v>
      </c>
      <c r="U3362" s="14">
        <f t="shared" si="370"/>
        <v>21.583298611112696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1.1346000000000001</v>
      </c>
      <c r="P3363" s="7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2">
        <f t="shared" si="368"/>
        <v>41866.025347222225</v>
      </c>
      <c r="T3363" s="12">
        <f t="shared" si="369"/>
        <v>41883.665972222225</v>
      </c>
      <c r="U3363" s="14">
        <f t="shared" si="370"/>
        <v>17.640625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2.1800000000000002</v>
      </c>
      <c r="P3364" s="7">
        <f t="shared" si="365"/>
        <v>54.5</v>
      </c>
      <c r="Q3364" t="str">
        <f t="shared" si="366"/>
        <v>theater</v>
      </c>
      <c r="R3364" t="str">
        <f t="shared" si="367"/>
        <v>plays</v>
      </c>
      <c r="S3364" s="12">
        <f t="shared" si="368"/>
        <v>42056.091631944444</v>
      </c>
      <c r="T3364" s="12">
        <f t="shared" si="369"/>
        <v>42070.204861111109</v>
      </c>
      <c r="U3364" s="14">
        <f t="shared" si="370"/>
        <v>14.113229166665406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1.0141935483870967</v>
      </c>
      <c r="P3365" s="7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2">
        <f t="shared" si="368"/>
        <v>41851.771354166667</v>
      </c>
      <c r="T3365" s="12">
        <f t="shared" si="369"/>
        <v>41870.666666666664</v>
      </c>
      <c r="U3365" s="14">
        <f t="shared" si="370"/>
        <v>18.89531249999709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1.0593333333333332</v>
      </c>
      <c r="P3366" s="7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2">
        <f t="shared" si="368"/>
        <v>42422.977418981478</v>
      </c>
      <c r="T3366" s="12">
        <f t="shared" si="369"/>
        <v>42444.875</v>
      </c>
      <c r="U3366" s="14">
        <f t="shared" si="370"/>
        <v>21.897581018522033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1.04</v>
      </c>
      <c r="P3367" s="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2">
        <f t="shared" si="368"/>
        <v>42321.101759259262</v>
      </c>
      <c r="T3367" s="12">
        <f t="shared" si="369"/>
        <v>42351.101759259262</v>
      </c>
      <c r="U3367" s="14">
        <f t="shared" si="370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2.21</v>
      </c>
      <c r="P3368" s="7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2">
        <f t="shared" si="368"/>
        <v>42107.067557870367</v>
      </c>
      <c r="T3368" s="12">
        <f t="shared" si="369"/>
        <v>42137.067557870367</v>
      </c>
      <c r="U3368" s="14">
        <f t="shared" si="370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1.1866666666666668</v>
      </c>
      <c r="P3369" s="7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2">
        <f t="shared" si="368"/>
        <v>42192.933958333335</v>
      </c>
      <c r="T3369" s="12">
        <f t="shared" si="369"/>
        <v>42217.933958333335</v>
      </c>
      <c r="U3369" s="14">
        <f t="shared" si="370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1.046</v>
      </c>
      <c r="P3370" s="7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2">
        <f t="shared" si="368"/>
        <v>41969.199756944443</v>
      </c>
      <c r="T3370" s="12">
        <f t="shared" si="369"/>
        <v>42005.208333333328</v>
      </c>
      <c r="U3370" s="14">
        <f t="shared" si="370"/>
        <v>36.008576388885558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1.0389999999999999</v>
      </c>
      <c r="P3371" s="7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2">
        <f t="shared" si="368"/>
        <v>42690.041435185187</v>
      </c>
      <c r="T3371" s="12">
        <f t="shared" si="369"/>
        <v>42750.041435185187</v>
      </c>
      <c r="U3371" s="14">
        <f t="shared" si="370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1.1773333333333333</v>
      </c>
      <c r="P3372" s="7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2">
        <f t="shared" si="368"/>
        <v>42690.334317129629</v>
      </c>
      <c r="T3372" s="12">
        <f t="shared" si="369"/>
        <v>42721.333333333328</v>
      </c>
      <c r="U3372" s="14">
        <f t="shared" si="370"/>
        <v>30.999016203699284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1.385</v>
      </c>
      <c r="P3373" s="7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2">
        <f t="shared" si="368"/>
        <v>42312.874594907407</v>
      </c>
      <c r="T3373" s="12">
        <f t="shared" si="369"/>
        <v>42340.874594907407</v>
      </c>
      <c r="U3373" s="14">
        <f t="shared" si="370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1.0349999999999999</v>
      </c>
      <c r="P3374" s="7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2">
        <f t="shared" si="368"/>
        <v>41855.548101851848</v>
      </c>
      <c r="T3374" s="12">
        <f t="shared" si="369"/>
        <v>41876.207638888889</v>
      </c>
      <c r="U3374" s="14">
        <f t="shared" si="370"/>
        <v>20.659537037041446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1.0024999999999999</v>
      </c>
      <c r="P3375" s="7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2">
        <f t="shared" si="368"/>
        <v>42179.854629629626</v>
      </c>
      <c r="T3375" s="12">
        <f t="shared" si="369"/>
        <v>42203.666666666672</v>
      </c>
      <c r="U3375" s="14">
        <f t="shared" si="370"/>
        <v>23.812037037045229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1.0657142857142856</v>
      </c>
      <c r="P3376" s="7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2">
        <f t="shared" si="368"/>
        <v>42275.731666666667</v>
      </c>
      <c r="T3376" s="12">
        <f t="shared" si="369"/>
        <v>42305.731666666667</v>
      </c>
      <c r="U3376" s="14">
        <f t="shared" si="370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</v>
      </c>
      <c r="P3377" s="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2">
        <f t="shared" si="368"/>
        <v>41765.610798611109</v>
      </c>
      <c r="T3377" s="12">
        <f t="shared" si="369"/>
        <v>41777.610798611109</v>
      </c>
      <c r="U3377" s="14">
        <f t="shared" si="370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1.0001249999999999</v>
      </c>
      <c r="P3378" s="7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2">
        <f t="shared" si="368"/>
        <v>42059.701319444444</v>
      </c>
      <c r="T3378" s="12">
        <f t="shared" si="369"/>
        <v>42119.659652777773</v>
      </c>
      <c r="U3378" s="14">
        <f t="shared" si="370"/>
        <v>59.958333333328483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1.0105</v>
      </c>
      <c r="P3379" s="7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2">
        <f t="shared" si="368"/>
        <v>42053.732627314821</v>
      </c>
      <c r="T3379" s="12">
        <f t="shared" si="369"/>
        <v>42083.705555555556</v>
      </c>
      <c r="U3379" s="14">
        <f t="shared" si="370"/>
        <v>29.9729282407352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1.0763636363636364</v>
      </c>
      <c r="P3380" s="7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2">
        <f t="shared" si="368"/>
        <v>41858.355393518519</v>
      </c>
      <c r="T3380" s="12">
        <f t="shared" si="369"/>
        <v>41882.547222222223</v>
      </c>
      <c r="U3380" s="14">
        <f t="shared" si="370"/>
        <v>24.191828703704232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1.0365</v>
      </c>
      <c r="P3381" s="7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2">
        <f t="shared" si="368"/>
        <v>42225.513888888891</v>
      </c>
      <c r="T3381" s="12">
        <f t="shared" si="369"/>
        <v>42242.958333333328</v>
      </c>
      <c r="U3381" s="14">
        <f t="shared" si="370"/>
        <v>17.444444444437977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1.0443333333333333</v>
      </c>
      <c r="P3382" s="7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2">
        <f t="shared" si="368"/>
        <v>41937.95344907407</v>
      </c>
      <c r="T3382" s="12">
        <f t="shared" si="369"/>
        <v>41972.995115740734</v>
      </c>
      <c r="U3382" s="14">
        <f t="shared" si="370"/>
        <v>35.041666666664241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1.0225</v>
      </c>
      <c r="P3383" s="7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2">
        <f t="shared" si="368"/>
        <v>42044.184988425928</v>
      </c>
      <c r="T3383" s="12">
        <f t="shared" si="369"/>
        <v>42074.143321759257</v>
      </c>
      <c r="U3383" s="14">
        <f t="shared" si="370"/>
        <v>29.958333333328483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1.0074285714285713</v>
      </c>
      <c r="P3384" s="7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2">
        <f t="shared" si="368"/>
        <v>42559.431203703702</v>
      </c>
      <c r="T3384" s="12">
        <f t="shared" si="369"/>
        <v>42583.957638888889</v>
      </c>
      <c r="U3384" s="14">
        <f t="shared" si="370"/>
        <v>24.526435185187438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1.1171428571428572</v>
      </c>
      <c r="P3385" s="7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2">
        <f t="shared" si="368"/>
        <v>42524.782638888893</v>
      </c>
      <c r="T3385" s="12">
        <f t="shared" si="369"/>
        <v>42544.782638888893</v>
      </c>
      <c r="U3385" s="14">
        <f t="shared" si="370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1.0001100000000001</v>
      </c>
      <c r="P3386" s="7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2">
        <f t="shared" si="368"/>
        <v>42292.087592592594</v>
      </c>
      <c r="T3386" s="12">
        <f t="shared" si="369"/>
        <v>42329.125</v>
      </c>
      <c r="U3386" s="14">
        <f t="shared" si="370"/>
        <v>37.037407407406135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</v>
      </c>
      <c r="P3387" s="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2">
        <f t="shared" si="368"/>
        <v>41953.8675</v>
      </c>
      <c r="T3387" s="12">
        <f t="shared" si="369"/>
        <v>41983.8675</v>
      </c>
      <c r="U3387" s="14">
        <f t="shared" si="370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1.05</v>
      </c>
      <c r="P3388" s="7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2">
        <f t="shared" si="368"/>
        <v>41946.644745370373</v>
      </c>
      <c r="T3388" s="12">
        <f t="shared" si="369"/>
        <v>41976.644745370373</v>
      </c>
      <c r="U3388" s="14">
        <f t="shared" si="370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1.1686666666666667</v>
      </c>
      <c r="P3389" s="7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2">
        <f t="shared" si="368"/>
        <v>41947.762592592589</v>
      </c>
      <c r="T3389" s="12">
        <f t="shared" si="369"/>
        <v>41987.762592592597</v>
      </c>
      <c r="U3389" s="14">
        <f t="shared" si="370"/>
        <v>40.000000000007276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1.038</v>
      </c>
      <c r="P3390" s="7">
        <f t="shared" si="365"/>
        <v>34.6</v>
      </c>
      <c r="Q3390" t="str">
        <f t="shared" si="366"/>
        <v>theater</v>
      </c>
      <c r="R3390" t="str">
        <f t="shared" si="367"/>
        <v>plays</v>
      </c>
      <c r="S3390" s="12">
        <f t="shared" si="368"/>
        <v>42143.461122685185</v>
      </c>
      <c r="T3390" s="12">
        <f t="shared" si="369"/>
        <v>42173.461122685185</v>
      </c>
      <c r="U3390" s="14">
        <f t="shared" si="370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1.145</v>
      </c>
      <c r="P3391" s="7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2">
        <f t="shared" si="368"/>
        <v>42494.563449074078</v>
      </c>
      <c r="T3391" s="12">
        <f t="shared" si="369"/>
        <v>42524.563449074078</v>
      </c>
      <c r="U3391" s="14">
        <f t="shared" si="370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1.024</v>
      </c>
      <c r="P3392" s="7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2">
        <f t="shared" si="368"/>
        <v>41815.774826388886</v>
      </c>
      <c r="T3392" s="12">
        <f t="shared" si="369"/>
        <v>41830.774826388886</v>
      </c>
      <c r="U3392" s="14">
        <f t="shared" si="370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2.23</v>
      </c>
      <c r="P3393" s="7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2">
        <f t="shared" si="368"/>
        <v>41830.545694444445</v>
      </c>
      <c r="T3393" s="12">
        <f t="shared" si="369"/>
        <v>41859.936111111114</v>
      </c>
      <c r="U3393" s="14">
        <f t="shared" si="370"/>
        <v>29.390416666668898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</v>
      </c>
      <c r="P3394" s="7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2">
        <f t="shared" si="368"/>
        <v>42446.845543981486</v>
      </c>
      <c r="T3394" s="12">
        <f t="shared" si="369"/>
        <v>42496.845543981486</v>
      </c>
      <c r="U3394" s="14">
        <f t="shared" si="370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E3395/D3395</f>
        <v>1.0580000000000001</v>
      </c>
      <c r="P3395" s="7">
        <f t="shared" ref="P3395:P3458" si="372">E3395/L3395</f>
        <v>36.06818181818182</v>
      </c>
      <c r="Q3395" t="str">
        <f t="shared" ref="Q3395:Q3458" si="373">LEFT(N3395,(FIND("/",N3395,1)-1))</f>
        <v>theater</v>
      </c>
      <c r="R3395" t="str">
        <f t="shared" ref="R3395:R3458" si="374">RIGHT(N3395,LEN(N3395)-FIND("/",N3395))</f>
        <v>plays</v>
      </c>
      <c r="S3395" s="12">
        <f t="shared" ref="S3395:S3458" si="375">(((J3395/60)/60)/24)+DATE(1970,1,1)</f>
        <v>41923.921643518523</v>
      </c>
      <c r="T3395" s="12">
        <f t="shared" ref="T3395:T3458" si="376">(((I3395/60)/60)/24)+DATE(1970,1,1)</f>
        <v>41949.031944444447</v>
      </c>
      <c r="U3395" s="14">
        <f t="shared" ref="U3395:U3458" si="377">T3395-S3395</f>
        <v>25.110300925924093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1.4236363636363636</v>
      </c>
      <c r="P3396" s="7">
        <f t="shared" si="372"/>
        <v>29</v>
      </c>
      <c r="Q3396" t="str">
        <f t="shared" si="373"/>
        <v>theater</v>
      </c>
      <c r="R3396" t="str">
        <f t="shared" si="374"/>
        <v>plays</v>
      </c>
      <c r="S3396" s="12">
        <f t="shared" si="375"/>
        <v>41817.59542824074</v>
      </c>
      <c r="T3396" s="12">
        <f t="shared" si="376"/>
        <v>41847.59542824074</v>
      </c>
      <c r="U3396" s="14">
        <f t="shared" si="377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1.84</v>
      </c>
      <c r="P3397" s="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2">
        <f t="shared" si="375"/>
        <v>42140.712314814817</v>
      </c>
      <c r="T3397" s="12">
        <f t="shared" si="376"/>
        <v>42154.756944444445</v>
      </c>
      <c r="U3397" s="14">
        <f t="shared" si="377"/>
        <v>14.044629629628616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1.0433333333333332</v>
      </c>
      <c r="P3398" s="7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2">
        <f t="shared" si="375"/>
        <v>41764.44663194444</v>
      </c>
      <c r="T3398" s="12">
        <f t="shared" si="376"/>
        <v>41791.165972222225</v>
      </c>
      <c r="U3398" s="14">
        <f t="shared" si="377"/>
        <v>26.719340277784795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1.1200000000000001</v>
      </c>
      <c r="P3399" s="7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2">
        <f t="shared" si="375"/>
        <v>42378.478344907402</v>
      </c>
      <c r="T3399" s="12">
        <f t="shared" si="376"/>
        <v>42418.916666666672</v>
      </c>
      <c r="U3399" s="14">
        <f t="shared" si="377"/>
        <v>40.438321759269456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1.1107499999999999</v>
      </c>
      <c r="P3400" s="7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2">
        <f t="shared" si="375"/>
        <v>41941.75203703704</v>
      </c>
      <c r="T3400" s="12">
        <f t="shared" si="376"/>
        <v>41964.708333333328</v>
      </c>
      <c r="U3400" s="14">
        <f t="shared" si="377"/>
        <v>22.956296296288201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1.0375000000000001</v>
      </c>
      <c r="P3401" s="7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2">
        <f t="shared" si="375"/>
        <v>42026.920428240745</v>
      </c>
      <c r="T3401" s="12">
        <f t="shared" si="376"/>
        <v>42056.920428240745</v>
      </c>
      <c r="U3401" s="14">
        <f t="shared" si="377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1.0041</v>
      </c>
      <c r="P3402" s="7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2">
        <f t="shared" si="375"/>
        <v>41834.953865740739</v>
      </c>
      <c r="T3402" s="12">
        <f t="shared" si="376"/>
        <v>41879.953865740739</v>
      </c>
      <c r="U3402" s="14">
        <f t="shared" si="377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1.0186206896551724</v>
      </c>
      <c r="P3403" s="7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2">
        <f t="shared" si="375"/>
        <v>42193.723912037036</v>
      </c>
      <c r="T3403" s="12">
        <f t="shared" si="376"/>
        <v>42223.723912037036</v>
      </c>
      <c r="U3403" s="14">
        <f t="shared" si="377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1.0976666666666666</v>
      </c>
      <c r="P3404" s="7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2">
        <f t="shared" si="375"/>
        <v>42290.61855324074</v>
      </c>
      <c r="T3404" s="12">
        <f t="shared" si="376"/>
        <v>42320.104861111111</v>
      </c>
      <c r="U3404" s="14">
        <f t="shared" si="377"/>
        <v>29.486307870371093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</v>
      </c>
      <c r="P3405" s="7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2">
        <f t="shared" si="375"/>
        <v>42150.462083333332</v>
      </c>
      <c r="T3405" s="12">
        <f t="shared" si="376"/>
        <v>42180.462083333332</v>
      </c>
      <c r="U3405" s="14">
        <f t="shared" si="377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1.22</v>
      </c>
      <c r="P3406" s="7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2">
        <f t="shared" si="375"/>
        <v>42152.503495370373</v>
      </c>
      <c r="T3406" s="12">
        <f t="shared" si="376"/>
        <v>42172.503495370373</v>
      </c>
      <c r="U3406" s="14">
        <f t="shared" si="377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1.3757142857142857</v>
      </c>
      <c r="P3407" s="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2">
        <f t="shared" si="375"/>
        <v>42410.017199074078</v>
      </c>
      <c r="T3407" s="12">
        <f t="shared" si="376"/>
        <v>42430.999305555553</v>
      </c>
      <c r="U3407" s="14">
        <f t="shared" si="377"/>
        <v>20.982106481475057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1.0031000000000001</v>
      </c>
      <c r="P3408" s="7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2">
        <f t="shared" si="375"/>
        <v>41791.492777777778</v>
      </c>
      <c r="T3408" s="12">
        <f t="shared" si="376"/>
        <v>41836.492777777778</v>
      </c>
      <c r="U3408" s="14">
        <f t="shared" si="377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1.071</v>
      </c>
      <c r="P3409" s="7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2">
        <f t="shared" si="375"/>
        <v>41796.422326388885</v>
      </c>
      <c r="T3409" s="12">
        <f t="shared" si="376"/>
        <v>41826.422326388885</v>
      </c>
      <c r="U3409" s="14">
        <f t="shared" si="377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2.11</v>
      </c>
      <c r="P3410" s="7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2">
        <f t="shared" si="375"/>
        <v>41808.991944444446</v>
      </c>
      <c r="T3410" s="12">
        <f t="shared" si="376"/>
        <v>41838.991944444446</v>
      </c>
      <c r="U3410" s="14">
        <f t="shared" si="377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1.236</v>
      </c>
      <c r="P3411" s="7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2">
        <f t="shared" si="375"/>
        <v>42544.814328703709</v>
      </c>
      <c r="T3411" s="12">
        <f t="shared" si="376"/>
        <v>42582.873611111107</v>
      </c>
      <c r="U3411" s="14">
        <f t="shared" si="377"/>
        <v>38.059282407397404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1.085</v>
      </c>
      <c r="P3412" s="7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2">
        <f t="shared" si="375"/>
        <v>42500.041550925926</v>
      </c>
      <c r="T3412" s="12">
        <f t="shared" si="376"/>
        <v>42527.291666666672</v>
      </c>
      <c r="U3412" s="14">
        <f t="shared" si="377"/>
        <v>27.250115740745969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1.0356666666666667</v>
      </c>
      <c r="P3413" s="7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2">
        <f t="shared" si="375"/>
        <v>42265.022824074069</v>
      </c>
      <c r="T3413" s="12">
        <f t="shared" si="376"/>
        <v>42285.022824074069</v>
      </c>
      <c r="U3413" s="14">
        <f t="shared" si="377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</v>
      </c>
      <c r="P3414" s="7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2">
        <f t="shared" si="375"/>
        <v>41879.959050925929</v>
      </c>
      <c r="T3414" s="12">
        <f t="shared" si="376"/>
        <v>41909.959050925929</v>
      </c>
      <c r="U3414" s="14">
        <f t="shared" si="377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1.3</v>
      </c>
      <c r="P3415" s="7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2">
        <f t="shared" si="375"/>
        <v>42053.733078703706</v>
      </c>
      <c r="T3415" s="12">
        <f t="shared" si="376"/>
        <v>42063.207638888889</v>
      </c>
      <c r="U3415" s="14">
        <f t="shared" si="377"/>
        <v>9.4745601851827814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1.0349999999999999</v>
      </c>
      <c r="P3416" s="7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2">
        <f t="shared" si="375"/>
        <v>42675.832465277781</v>
      </c>
      <c r="T3416" s="12">
        <f t="shared" si="376"/>
        <v>42705.332638888889</v>
      </c>
      <c r="U3416" s="14">
        <f t="shared" si="377"/>
        <v>29.500173611108039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</v>
      </c>
      <c r="P3417" s="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2">
        <f t="shared" si="375"/>
        <v>42467.144166666665</v>
      </c>
      <c r="T3417" s="12">
        <f t="shared" si="376"/>
        <v>42477.979166666672</v>
      </c>
      <c r="U3417" s="14">
        <f t="shared" si="377"/>
        <v>10.835000000006403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1.196</v>
      </c>
      <c r="P3418" s="7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2">
        <f t="shared" si="375"/>
        <v>42089.412557870368</v>
      </c>
      <c r="T3418" s="12">
        <f t="shared" si="376"/>
        <v>42117.770833333328</v>
      </c>
      <c r="U3418" s="14">
        <f t="shared" si="377"/>
        <v>28.358275462960592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1.0000058823529412</v>
      </c>
      <c r="P3419" s="7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2">
        <f t="shared" si="375"/>
        <v>41894.91375</v>
      </c>
      <c r="T3419" s="12">
        <f t="shared" si="376"/>
        <v>41938.029861111114</v>
      </c>
      <c r="U3419" s="14">
        <f t="shared" si="377"/>
        <v>43.116111111114151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1.00875</v>
      </c>
      <c r="P3420" s="7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2">
        <f t="shared" si="375"/>
        <v>41752.83457175926</v>
      </c>
      <c r="T3420" s="12">
        <f t="shared" si="376"/>
        <v>41782.83457175926</v>
      </c>
      <c r="U3420" s="14">
        <f t="shared" si="377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1.0654545454545454</v>
      </c>
      <c r="P3421" s="7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2">
        <f t="shared" si="375"/>
        <v>42448.821585648147</v>
      </c>
      <c r="T3421" s="12">
        <f t="shared" si="376"/>
        <v>42466.895833333328</v>
      </c>
      <c r="U3421" s="14">
        <f t="shared" si="377"/>
        <v>18.074247685181035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1.38</v>
      </c>
      <c r="P3422" s="7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2">
        <f t="shared" si="375"/>
        <v>42405.090300925927</v>
      </c>
      <c r="T3422" s="12">
        <f t="shared" si="376"/>
        <v>42414</v>
      </c>
      <c r="U3422" s="14">
        <f t="shared" si="377"/>
        <v>8.9096990740727051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1.0115000000000001</v>
      </c>
      <c r="P3423" s="7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2">
        <f t="shared" si="375"/>
        <v>42037.791238425925</v>
      </c>
      <c r="T3423" s="12">
        <f t="shared" si="376"/>
        <v>42067.791238425925</v>
      </c>
      <c r="U3423" s="14">
        <f t="shared" si="377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1.091</v>
      </c>
      <c r="P3424" s="7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2">
        <f t="shared" si="375"/>
        <v>42323.562222222223</v>
      </c>
      <c r="T3424" s="12">
        <f t="shared" si="376"/>
        <v>42352</v>
      </c>
      <c r="U3424" s="14">
        <f t="shared" si="377"/>
        <v>28.437777777777228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1.4</v>
      </c>
      <c r="P3425" s="7">
        <f t="shared" si="372"/>
        <v>35</v>
      </c>
      <c r="Q3425" t="str">
        <f t="shared" si="373"/>
        <v>theater</v>
      </c>
      <c r="R3425" t="str">
        <f t="shared" si="374"/>
        <v>plays</v>
      </c>
      <c r="S3425" s="12">
        <f t="shared" si="375"/>
        <v>42088.911354166667</v>
      </c>
      <c r="T3425" s="12">
        <f t="shared" si="376"/>
        <v>42118.911354166667</v>
      </c>
      <c r="U3425" s="14">
        <f t="shared" si="377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1.0358333333333334</v>
      </c>
      <c r="P3426" s="7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2">
        <f t="shared" si="375"/>
        <v>42018.676898148144</v>
      </c>
      <c r="T3426" s="12">
        <f t="shared" si="376"/>
        <v>42040.290972222225</v>
      </c>
      <c r="U3426" s="14">
        <f t="shared" si="377"/>
        <v>21.614074074081145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1.0297033333333332</v>
      </c>
      <c r="P3427" s="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2">
        <f t="shared" si="375"/>
        <v>41884.617314814815</v>
      </c>
      <c r="T3427" s="12">
        <f t="shared" si="376"/>
        <v>41916.617314814815</v>
      </c>
      <c r="U3427" s="14">
        <f t="shared" si="377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1.0813333333333333</v>
      </c>
      <c r="P3428" s="7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2">
        <f t="shared" si="375"/>
        <v>41884.056747685187</v>
      </c>
      <c r="T3428" s="12">
        <f t="shared" si="376"/>
        <v>41903.083333333336</v>
      </c>
      <c r="U3428" s="14">
        <f t="shared" si="377"/>
        <v>19.026585648149194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</v>
      </c>
      <c r="P3429" s="7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2">
        <f t="shared" si="375"/>
        <v>41792.645277777774</v>
      </c>
      <c r="T3429" s="12">
        <f t="shared" si="376"/>
        <v>41822.645277777774</v>
      </c>
      <c r="U3429" s="14">
        <f t="shared" si="377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1.0275000000000001</v>
      </c>
      <c r="P3430" s="7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2">
        <f t="shared" si="375"/>
        <v>42038.720451388886</v>
      </c>
      <c r="T3430" s="12">
        <f t="shared" si="376"/>
        <v>42063.708333333328</v>
      </c>
      <c r="U3430" s="14">
        <f t="shared" si="377"/>
        <v>24.987881944442051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1.3</v>
      </c>
      <c r="P3431" s="7">
        <f t="shared" si="372"/>
        <v>16.25</v>
      </c>
      <c r="Q3431" t="str">
        <f t="shared" si="373"/>
        <v>theater</v>
      </c>
      <c r="R3431" t="str">
        <f t="shared" si="374"/>
        <v>plays</v>
      </c>
      <c r="S3431" s="12">
        <f t="shared" si="375"/>
        <v>42662.021539351852</v>
      </c>
      <c r="T3431" s="12">
        <f t="shared" si="376"/>
        <v>42676.021539351852</v>
      </c>
      <c r="U3431" s="14">
        <f t="shared" si="377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1.0854949999999999</v>
      </c>
      <c r="P3432" s="7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2">
        <f t="shared" si="375"/>
        <v>41820.945613425924</v>
      </c>
      <c r="T3432" s="12">
        <f t="shared" si="376"/>
        <v>41850.945613425924</v>
      </c>
      <c r="U3432" s="14">
        <f t="shared" si="377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</v>
      </c>
      <c r="P3433" s="7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2">
        <f t="shared" si="375"/>
        <v>41839.730937500004</v>
      </c>
      <c r="T3433" s="12">
        <f t="shared" si="376"/>
        <v>41869.730937500004</v>
      </c>
      <c r="U3433" s="14">
        <f t="shared" si="377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1.0965</v>
      </c>
      <c r="P3434" s="7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2">
        <f t="shared" si="375"/>
        <v>42380.581180555557</v>
      </c>
      <c r="T3434" s="12">
        <f t="shared" si="376"/>
        <v>42405.916666666672</v>
      </c>
      <c r="U3434" s="14">
        <f t="shared" si="377"/>
        <v>25.335486111114733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1.0026315789473683</v>
      </c>
      <c r="P3435" s="7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2">
        <f t="shared" si="375"/>
        <v>41776.063136574077</v>
      </c>
      <c r="T3435" s="12">
        <f t="shared" si="376"/>
        <v>41807.125</v>
      </c>
      <c r="U3435" s="14">
        <f t="shared" si="377"/>
        <v>31.061863425922638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1.0555000000000001</v>
      </c>
      <c r="P3436" s="7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2">
        <f t="shared" si="375"/>
        <v>41800.380428240744</v>
      </c>
      <c r="T3436" s="12">
        <f t="shared" si="376"/>
        <v>41830.380428240744</v>
      </c>
      <c r="U3436" s="14">
        <f t="shared" si="377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1.1200000000000001</v>
      </c>
      <c r="P3437" s="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2">
        <f t="shared" si="375"/>
        <v>42572.61681712963</v>
      </c>
      <c r="T3437" s="12">
        <f t="shared" si="376"/>
        <v>42589.125</v>
      </c>
      <c r="U3437" s="14">
        <f t="shared" si="377"/>
        <v>16.508182870369637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1.0589999999999999</v>
      </c>
      <c r="P3438" s="7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2">
        <f t="shared" si="375"/>
        <v>41851.541585648149</v>
      </c>
      <c r="T3438" s="12">
        <f t="shared" si="376"/>
        <v>41872.686111111114</v>
      </c>
      <c r="U3438" s="14">
        <f t="shared" si="377"/>
        <v>21.144525462965248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1.01</v>
      </c>
      <c r="P3439" s="7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2">
        <f t="shared" si="375"/>
        <v>42205.710879629631</v>
      </c>
      <c r="T3439" s="12">
        <f t="shared" si="376"/>
        <v>42235.710879629631</v>
      </c>
      <c r="U3439" s="14">
        <f t="shared" si="377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1.042</v>
      </c>
      <c r="P3440" s="7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2">
        <f t="shared" si="375"/>
        <v>42100.927858796291</v>
      </c>
      <c r="T3440" s="12">
        <f t="shared" si="376"/>
        <v>42126.875</v>
      </c>
      <c r="U3440" s="14">
        <f t="shared" si="377"/>
        <v>25.94714120370918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1.3467833333333334</v>
      </c>
      <c r="P3441" s="7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2">
        <f t="shared" si="375"/>
        <v>42374.911226851851</v>
      </c>
      <c r="T3441" s="12">
        <f t="shared" si="376"/>
        <v>42388.207638888889</v>
      </c>
      <c r="U3441" s="14">
        <f t="shared" si="377"/>
        <v>13.296412037037953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1.052184</v>
      </c>
      <c r="P3442" s="7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2">
        <f t="shared" si="375"/>
        <v>41809.12300925926</v>
      </c>
      <c r="T3442" s="12">
        <f t="shared" si="376"/>
        <v>41831.677083333336</v>
      </c>
      <c r="U3442" s="14">
        <f t="shared" si="377"/>
        <v>22.554074074076198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1.026</v>
      </c>
      <c r="P3443" s="7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2">
        <f t="shared" si="375"/>
        <v>42294.429641203707</v>
      </c>
      <c r="T3443" s="12">
        <f t="shared" si="376"/>
        <v>42321.845138888893</v>
      </c>
      <c r="U3443" s="14">
        <f t="shared" si="377"/>
        <v>27.415497685185983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</v>
      </c>
      <c r="P3444" s="7">
        <f t="shared" si="372"/>
        <v>31.25</v>
      </c>
      <c r="Q3444" t="str">
        <f t="shared" si="373"/>
        <v>theater</v>
      </c>
      <c r="R3444" t="str">
        <f t="shared" si="374"/>
        <v>plays</v>
      </c>
      <c r="S3444" s="12">
        <f t="shared" si="375"/>
        <v>42124.841111111105</v>
      </c>
      <c r="T3444" s="12">
        <f t="shared" si="376"/>
        <v>42154.841111111105</v>
      </c>
      <c r="U3444" s="14">
        <f t="shared" si="377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1.855</v>
      </c>
      <c r="P3445" s="7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2">
        <f t="shared" si="375"/>
        <v>41861.524837962963</v>
      </c>
      <c r="T3445" s="12">
        <f t="shared" si="376"/>
        <v>41891.524837962963</v>
      </c>
      <c r="U3445" s="14">
        <f t="shared" si="377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2.89</v>
      </c>
      <c r="P3446" s="7">
        <f t="shared" si="372"/>
        <v>43.35</v>
      </c>
      <c r="Q3446" t="str">
        <f t="shared" si="373"/>
        <v>theater</v>
      </c>
      <c r="R3446" t="str">
        <f t="shared" si="374"/>
        <v>plays</v>
      </c>
      <c r="S3446" s="12">
        <f t="shared" si="375"/>
        <v>42521.291504629626</v>
      </c>
      <c r="T3446" s="12">
        <f t="shared" si="376"/>
        <v>42529.582638888889</v>
      </c>
      <c r="U3446" s="14">
        <f t="shared" si="377"/>
        <v>8.2911342592633446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</v>
      </c>
      <c r="P3447" s="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2">
        <f t="shared" si="375"/>
        <v>42272.530509259261</v>
      </c>
      <c r="T3447" s="12">
        <f t="shared" si="376"/>
        <v>42300.530509259261</v>
      </c>
      <c r="U3447" s="14">
        <f t="shared" si="377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1.0820000000000001</v>
      </c>
      <c r="P3448" s="7">
        <f t="shared" si="372"/>
        <v>43.28</v>
      </c>
      <c r="Q3448" t="str">
        <f t="shared" si="373"/>
        <v>theater</v>
      </c>
      <c r="R3448" t="str">
        <f t="shared" si="374"/>
        <v>plays</v>
      </c>
      <c r="S3448" s="12">
        <f t="shared" si="375"/>
        <v>42016.832465277781</v>
      </c>
      <c r="T3448" s="12">
        <f t="shared" si="376"/>
        <v>42040.513888888891</v>
      </c>
      <c r="U3448" s="14">
        <f t="shared" si="377"/>
        <v>23.681423611109494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1.0780000000000001</v>
      </c>
      <c r="P3449" s="7">
        <f t="shared" si="372"/>
        <v>77</v>
      </c>
      <c r="Q3449" t="str">
        <f t="shared" si="373"/>
        <v>theater</v>
      </c>
      <c r="R3449" t="str">
        <f t="shared" si="374"/>
        <v>plays</v>
      </c>
      <c r="S3449" s="12">
        <f t="shared" si="375"/>
        <v>42402.889027777783</v>
      </c>
      <c r="T3449" s="12">
        <f t="shared" si="376"/>
        <v>42447.847361111111</v>
      </c>
      <c r="U3449" s="14">
        <f t="shared" si="377"/>
        <v>44.958333333328483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1.0976190476190477</v>
      </c>
      <c r="P3450" s="7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2">
        <f t="shared" si="375"/>
        <v>41960.119085648148</v>
      </c>
      <c r="T3450" s="12">
        <f t="shared" si="376"/>
        <v>41990.119085648148</v>
      </c>
      <c r="U3450" s="14">
        <f t="shared" si="377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1.70625</v>
      </c>
      <c r="P3451" s="7">
        <f t="shared" si="372"/>
        <v>68.25</v>
      </c>
      <c r="Q3451" t="str">
        <f t="shared" si="373"/>
        <v>theater</v>
      </c>
      <c r="R3451" t="str">
        <f t="shared" si="374"/>
        <v>plays</v>
      </c>
      <c r="S3451" s="12">
        <f t="shared" si="375"/>
        <v>42532.052523148144</v>
      </c>
      <c r="T3451" s="12">
        <f t="shared" si="376"/>
        <v>42560.166666666672</v>
      </c>
      <c r="U3451" s="14">
        <f t="shared" si="377"/>
        <v>28.114143518527271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1.52</v>
      </c>
      <c r="P3452" s="7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2">
        <f t="shared" si="375"/>
        <v>42036.704525462963</v>
      </c>
      <c r="T3452" s="12">
        <f t="shared" si="376"/>
        <v>42096.662858796291</v>
      </c>
      <c r="U3452" s="14">
        <f t="shared" si="377"/>
        <v>59.958333333328483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1.0123076923076924</v>
      </c>
      <c r="P3453" s="7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2">
        <f t="shared" si="375"/>
        <v>42088.723692129628</v>
      </c>
      <c r="T3453" s="12">
        <f t="shared" si="376"/>
        <v>42115.723692129628</v>
      </c>
      <c r="U3453" s="14">
        <f t="shared" si="377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1.532</v>
      </c>
      <c r="P3454" s="7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2">
        <f t="shared" si="375"/>
        <v>41820.639189814814</v>
      </c>
      <c r="T3454" s="12">
        <f t="shared" si="376"/>
        <v>41843.165972222225</v>
      </c>
      <c r="U3454" s="14">
        <f t="shared" si="377"/>
        <v>22.526782407410792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1.2833333333333334</v>
      </c>
      <c r="P3455" s="7">
        <f t="shared" si="372"/>
        <v>27.5</v>
      </c>
      <c r="Q3455" t="str">
        <f t="shared" si="373"/>
        <v>theater</v>
      </c>
      <c r="R3455" t="str">
        <f t="shared" si="374"/>
        <v>plays</v>
      </c>
      <c r="S3455" s="12">
        <f t="shared" si="375"/>
        <v>42535.97865740741</v>
      </c>
      <c r="T3455" s="12">
        <f t="shared" si="376"/>
        <v>42595.97865740741</v>
      </c>
      <c r="U3455" s="14">
        <f t="shared" si="377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1.0071428571428571</v>
      </c>
      <c r="P3456" s="7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2">
        <f t="shared" si="375"/>
        <v>41821.698599537034</v>
      </c>
      <c r="T3456" s="12">
        <f t="shared" si="376"/>
        <v>41851.698599537034</v>
      </c>
      <c r="U3456" s="14">
        <f t="shared" si="377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1.0065</v>
      </c>
      <c r="P3457" s="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2">
        <f t="shared" si="375"/>
        <v>42626.7503125</v>
      </c>
      <c r="T3457" s="12">
        <f t="shared" si="376"/>
        <v>42656.7503125</v>
      </c>
      <c r="U3457" s="14">
        <f t="shared" si="377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1.913</v>
      </c>
      <c r="P3458" s="7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2">
        <f t="shared" si="375"/>
        <v>41821.205636574072</v>
      </c>
      <c r="T3458" s="12">
        <f t="shared" si="376"/>
        <v>41852.290972222225</v>
      </c>
      <c r="U3458" s="14">
        <f t="shared" si="377"/>
        <v>31.085335648152977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E3459/D3459</f>
        <v>1.4019999999999999</v>
      </c>
      <c r="P3459" s="7">
        <f t="shared" ref="P3459:P3522" si="379">E3459/L3459</f>
        <v>50.981818181818184</v>
      </c>
      <c r="Q3459" t="str">
        <f t="shared" ref="Q3459:Q3522" si="380">LEFT(N3459,(FIND("/",N3459,1)-1))</f>
        <v>theater</v>
      </c>
      <c r="R3459" t="str">
        <f t="shared" ref="R3459:R3522" si="381">RIGHT(N3459,LEN(N3459)-FIND("/",N3459))</f>
        <v>plays</v>
      </c>
      <c r="S3459" s="12">
        <f t="shared" ref="S3459:S3522" si="382">(((J3459/60)/60)/24)+DATE(1970,1,1)</f>
        <v>42016.706678240742</v>
      </c>
      <c r="T3459" s="12">
        <f t="shared" ref="T3459:T3522" si="383">(((I3459/60)/60)/24)+DATE(1970,1,1)</f>
        <v>42047.249305555553</v>
      </c>
      <c r="U3459" s="14">
        <f t="shared" ref="U3459:U3522" si="384">T3459-S3459</f>
        <v>30.542627314811398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1.2433537832310839</v>
      </c>
      <c r="P3460" s="7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2">
        <f t="shared" si="382"/>
        <v>42011.202581018515</v>
      </c>
      <c r="T3460" s="12">
        <f t="shared" si="383"/>
        <v>42038.185416666667</v>
      </c>
      <c r="U3460" s="14">
        <f t="shared" si="384"/>
        <v>26.982835648152104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1.262</v>
      </c>
      <c r="P3461" s="7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2">
        <f t="shared" si="382"/>
        <v>42480.479861111111</v>
      </c>
      <c r="T3461" s="12">
        <f t="shared" si="383"/>
        <v>42510.479861111111</v>
      </c>
      <c r="U3461" s="14">
        <f t="shared" si="384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1.9</v>
      </c>
      <c r="P3462" s="7">
        <f t="shared" si="379"/>
        <v>50</v>
      </c>
      <c r="Q3462" t="str">
        <f t="shared" si="380"/>
        <v>theater</v>
      </c>
      <c r="R3462" t="str">
        <f t="shared" si="381"/>
        <v>plays</v>
      </c>
      <c r="S3462" s="12">
        <f t="shared" si="382"/>
        <v>41852.527222222219</v>
      </c>
      <c r="T3462" s="12">
        <f t="shared" si="383"/>
        <v>41866.527222222219</v>
      </c>
      <c r="U3462" s="14">
        <f t="shared" si="384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1.39</v>
      </c>
      <c r="P3463" s="7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2">
        <f t="shared" si="382"/>
        <v>42643.632858796293</v>
      </c>
      <c r="T3463" s="12">
        <f t="shared" si="383"/>
        <v>42672.125</v>
      </c>
      <c r="U3463" s="14">
        <f t="shared" si="384"/>
        <v>28.492141203707433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2.02</v>
      </c>
      <c r="P3464" s="7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2">
        <f t="shared" si="382"/>
        <v>42179.898472222223</v>
      </c>
      <c r="T3464" s="12">
        <f t="shared" si="383"/>
        <v>42195.75</v>
      </c>
      <c r="U3464" s="14">
        <f t="shared" si="384"/>
        <v>15.851527777776937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1.0338000000000001</v>
      </c>
      <c r="P3465" s="7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2">
        <f t="shared" si="382"/>
        <v>42612.918807870374</v>
      </c>
      <c r="T3465" s="12">
        <f t="shared" si="383"/>
        <v>42654.165972222225</v>
      </c>
      <c r="U3465" s="14">
        <f t="shared" si="384"/>
        <v>41.247164351851097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1.023236</v>
      </c>
      <c r="P3466" s="7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2">
        <f t="shared" si="382"/>
        <v>42575.130057870367</v>
      </c>
      <c r="T3466" s="12">
        <f t="shared" si="383"/>
        <v>42605.130057870367</v>
      </c>
      <c r="U3466" s="14">
        <f t="shared" si="384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1.03</v>
      </c>
      <c r="P3467" s="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2">
        <f t="shared" si="382"/>
        <v>42200.625833333332</v>
      </c>
      <c r="T3467" s="12">
        <f t="shared" si="383"/>
        <v>42225.666666666672</v>
      </c>
      <c r="U3467" s="14">
        <f t="shared" si="384"/>
        <v>25.040833333339833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1.2714285714285714</v>
      </c>
      <c r="P3468" s="7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2">
        <f t="shared" si="382"/>
        <v>42420.019097222219</v>
      </c>
      <c r="T3468" s="12">
        <f t="shared" si="383"/>
        <v>42479.977430555555</v>
      </c>
      <c r="U3468" s="14">
        <f t="shared" si="384"/>
        <v>59.958333333335759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1.01</v>
      </c>
      <c r="P3469" s="7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2">
        <f t="shared" si="382"/>
        <v>42053.671666666662</v>
      </c>
      <c r="T3469" s="12">
        <f t="shared" si="383"/>
        <v>42083.630000000005</v>
      </c>
      <c r="U3469" s="14">
        <f t="shared" si="384"/>
        <v>29.958333333343035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1.2178</v>
      </c>
      <c r="P3470" s="7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2">
        <f t="shared" si="382"/>
        <v>42605.765381944439</v>
      </c>
      <c r="T3470" s="12">
        <f t="shared" si="383"/>
        <v>42634.125</v>
      </c>
      <c r="U3470" s="14">
        <f t="shared" si="384"/>
        <v>28.359618055561441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1.1339285714285714</v>
      </c>
      <c r="P3471" s="7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2">
        <f t="shared" si="382"/>
        <v>42458.641724537039</v>
      </c>
      <c r="T3471" s="12">
        <f t="shared" si="383"/>
        <v>42488.641724537039</v>
      </c>
      <c r="U3471" s="14">
        <f t="shared" si="384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1.5</v>
      </c>
      <c r="P3472" s="7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2">
        <f t="shared" si="382"/>
        <v>42529.022013888884</v>
      </c>
      <c r="T3472" s="12">
        <f t="shared" si="383"/>
        <v>42566.901388888888</v>
      </c>
      <c r="U3472" s="14">
        <f t="shared" si="384"/>
        <v>37.879375000004075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2.1459999999999999</v>
      </c>
      <c r="P3473" s="7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2">
        <f t="shared" si="382"/>
        <v>41841.820486111108</v>
      </c>
      <c r="T3473" s="12">
        <f t="shared" si="383"/>
        <v>41882.833333333336</v>
      </c>
      <c r="U3473" s="14">
        <f t="shared" si="384"/>
        <v>41.01284722222772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1.0205</v>
      </c>
      <c r="P3474" s="7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2">
        <f t="shared" si="382"/>
        <v>41928.170497685183</v>
      </c>
      <c r="T3474" s="12">
        <f t="shared" si="383"/>
        <v>41949.249305555553</v>
      </c>
      <c r="U3474" s="14">
        <f t="shared" si="384"/>
        <v>21.078807870369928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</v>
      </c>
      <c r="P3475" s="7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2">
        <f t="shared" si="382"/>
        <v>42062.834444444445</v>
      </c>
      <c r="T3475" s="12">
        <f t="shared" si="383"/>
        <v>42083.852083333331</v>
      </c>
      <c r="U3475" s="14">
        <f t="shared" si="384"/>
        <v>21.017638888886722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1.01</v>
      </c>
      <c r="P3476" s="7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2">
        <f t="shared" si="382"/>
        <v>42541.501516203702</v>
      </c>
      <c r="T3476" s="12">
        <f t="shared" si="383"/>
        <v>42571.501516203702</v>
      </c>
      <c r="U3476" s="14">
        <f t="shared" si="384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1.1333333333333333</v>
      </c>
      <c r="P3477" s="7">
        <f t="shared" si="379"/>
        <v>20</v>
      </c>
      <c r="Q3477" t="str">
        <f t="shared" si="380"/>
        <v>theater</v>
      </c>
      <c r="R3477" t="str">
        <f t="shared" si="381"/>
        <v>plays</v>
      </c>
      <c r="S3477" s="12">
        <f t="shared" si="382"/>
        <v>41918.880833333329</v>
      </c>
      <c r="T3477" s="12">
        <f t="shared" si="383"/>
        <v>41946</v>
      </c>
      <c r="U3477" s="14">
        <f t="shared" si="384"/>
        <v>27.119166666670935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1.04</v>
      </c>
      <c r="P3478" s="7">
        <f t="shared" si="379"/>
        <v>52</v>
      </c>
      <c r="Q3478" t="str">
        <f t="shared" si="380"/>
        <v>theater</v>
      </c>
      <c r="R3478" t="str">
        <f t="shared" si="381"/>
        <v>plays</v>
      </c>
      <c r="S3478" s="12">
        <f t="shared" si="382"/>
        <v>41921.279976851853</v>
      </c>
      <c r="T3478" s="12">
        <f t="shared" si="383"/>
        <v>41939.125</v>
      </c>
      <c r="U3478" s="14">
        <f t="shared" si="384"/>
        <v>17.845023148147448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1.1533333333333333</v>
      </c>
      <c r="P3479" s="7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2">
        <f t="shared" si="382"/>
        <v>42128.736608796295</v>
      </c>
      <c r="T3479" s="12">
        <f t="shared" si="383"/>
        <v>42141.125</v>
      </c>
      <c r="U3479" s="14">
        <f t="shared" si="384"/>
        <v>12.388391203705396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1.1285000000000001</v>
      </c>
      <c r="P3480" s="7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2">
        <f t="shared" si="382"/>
        <v>42053.916921296302</v>
      </c>
      <c r="T3480" s="12">
        <f t="shared" si="383"/>
        <v>42079.875</v>
      </c>
      <c r="U3480" s="14">
        <f t="shared" si="384"/>
        <v>25.958078703697538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1.2786666666666666</v>
      </c>
      <c r="P3481" s="7">
        <f t="shared" si="379"/>
        <v>34.25</v>
      </c>
      <c r="Q3481" t="str">
        <f t="shared" si="380"/>
        <v>theater</v>
      </c>
      <c r="R3481" t="str">
        <f t="shared" si="381"/>
        <v>plays</v>
      </c>
      <c r="S3481" s="12">
        <f t="shared" si="382"/>
        <v>41781.855092592588</v>
      </c>
      <c r="T3481" s="12">
        <f t="shared" si="383"/>
        <v>41811.855092592588</v>
      </c>
      <c r="U3481" s="14">
        <f t="shared" si="384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1.4266666666666667</v>
      </c>
      <c r="P3482" s="7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2">
        <f t="shared" si="382"/>
        <v>42171.317442129628</v>
      </c>
      <c r="T3482" s="12">
        <f t="shared" si="383"/>
        <v>42195.875</v>
      </c>
      <c r="U3482" s="14">
        <f t="shared" si="384"/>
        <v>24.557557870371966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1.1879999999999999</v>
      </c>
      <c r="P3483" s="7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2">
        <f t="shared" si="382"/>
        <v>41989.24754629629</v>
      </c>
      <c r="T3483" s="12">
        <f t="shared" si="383"/>
        <v>42006.24754629629</v>
      </c>
      <c r="U3483" s="14">
        <f t="shared" si="384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1.3833333333333333</v>
      </c>
      <c r="P3484" s="7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2">
        <f t="shared" si="382"/>
        <v>41796.771597222221</v>
      </c>
      <c r="T3484" s="12">
        <f t="shared" si="383"/>
        <v>41826.771597222221</v>
      </c>
      <c r="U3484" s="14">
        <f t="shared" si="384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1.599402985074627</v>
      </c>
      <c r="P3485" s="7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2">
        <f t="shared" si="382"/>
        <v>41793.668761574074</v>
      </c>
      <c r="T3485" s="12">
        <f t="shared" si="383"/>
        <v>41823.668761574074</v>
      </c>
      <c r="U3485" s="14">
        <f t="shared" si="384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1.1424000000000001</v>
      </c>
      <c r="P3486" s="7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2">
        <f t="shared" si="382"/>
        <v>42506.760405092587</v>
      </c>
      <c r="T3486" s="12">
        <f t="shared" si="383"/>
        <v>42536.760405092587</v>
      </c>
      <c r="U3486" s="14">
        <f t="shared" si="384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1.0060606060606061</v>
      </c>
      <c r="P3487" s="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2">
        <f t="shared" si="382"/>
        <v>42372.693055555559</v>
      </c>
      <c r="T3487" s="12">
        <f t="shared" si="383"/>
        <v>42402.693055555559</v>
      </c>
      <c r="U3487" s="14">
        <f t="shared" si="384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1.552</v>
      </c>
      <c r="P3488" s="7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2">
        <f t="shared" si="382"/>
        <v>42126.87501157407</v>
      </c>
      <c r="T3488" s="12">
        <f t="shared" si="383"/>
        <v>42158.290972222225</v>
      </c>
      <c r="U3488" s="14">
        <f t="shared" si="384"/>
        <v>31.415960648155306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1.2775000000000001</v>
      </c>
      <c r="P3489" s="7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2">
        <f t="shared" si="382"/>
        <v>42149.940416666665</v>
      </c>
      <c r="T3489" s="12">
        <f t="shared" si="383"/>
        <v>42179.940416666665</v>
      </c>
      <c r="U3489" s="14">
        <f t="shared" si="384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1.212</v>
      </c>
      <c r="P3490" s="7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2">
        <f t="shared" si="382"/>
        <v>42087.768055555556</v>
      </c>
      <c r="T3490" s="12">
        <f t="shared" si="383"/>
        <v>42111.666666666672</v>
      </c>
      <c r="U3490" s="14">
        <f t="shared" si="384"/>
        <v>23.898611111115315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1.127</v>
      </c>
      <c r="P3491" s="7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2">
        <f t="shared" si="382"/>
        <v>41753.635775462964</v>
      </c>
      <c r="T3491" s="12">
        <f t="shared" si="383"/>
        <v>41783.875</v>
      </c>
      <c r="U3491" s="14">
        <f t="shared" si="384"/>
        <v>30.239224537035625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1.2749999999999999</v>
      </c>
      <c r="P3492" s="7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2">
        <f t="shared" si="382"/>
        <v>42443.802361111113</v>
      </c>
      <c r="T3492" s="12">
        <f t="shared" si="383"/>
        <v>42473.802361111113</v>
      </c>
      <c r="U3492" s="14">
        <f t="shared" si="384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1.5820000000000001</v>
      </c>
      <c r="P3493" s="7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2">
        <f t="shared" si="382"/>
        <v>42121.249814814815</v>
      </c>
      <c r="T3493" s="12">
        <f t="shared" si="383"/>
        <v>42142.249814814815</v>
      </c>
      <c r="U3493" s="14">
        <f t="shared" si="384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1.0526894736842105</v>
      </c>
      <c r="P3494" s="7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2">
        <f t="shared" si="382"/>
        <v>42268.009224537032</v>
      </c>
      <c r="T3494" s="12">
        <f t="shared" si="383"/>
        <v>42303.009224537032</v>
      </c>
      <c r="U3494" s="14">
        <f t="shared" si="384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</v>
      </c>
      <c r="P3495" s="7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2">
        <f t="shared" si="382"/>
        <v>41848.866157407407</v>
      </c>
      <c r="T3495" s="12">
        <f t="shared" si="383"/>
        <v>41868.21597222222</v>
      </c>
      <c r="U3495" s="14">
        <f t="shared" si="384"/>
        <v>19.349814814813726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</v>
      </c>
      <c r="P3496" s="7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2">
        <f t="shared" si="382"/>
        <v>42689.214988425927</v>
      </c>
      <c r="T3496" s="12">
        <f t="shared" si="383"/>
        <v>42700.25</v>
      </c>
      <c r="U3496" s="14">
        <f t="shared" si="384"/>
        <v>11.035011574072996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1.0686</v>
      </c>
      <c r="P3497" s="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2">
        <f t="shared" si="382"/>
        <v>41915.762835648151</v>
      </c>
      <c r="T3497" s="12">
        <f t="shared" si="383"/>
        <v>41944.720833333333</v>
      </c>
      <c r="U3497" s="14">
        <f t="shared" si="384"/>
        <v>28.957997685181908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1.244</v>
      </c>
      <c r="P3498" s="7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2">
        <f t="shared" si="382"/>
        <v>42584.846828703703</v>
      </c>
      <c r="T3498" s="12">
        <f t="shared" si="383"/>
        <v>42624.846828703703</v>
      </c>
      <c r="U3498" s="14">
        <f t="shared" si="384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1.0870406189555126</v>
      </c>
      <c r="P3499" s="7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2">
        <f t="shared" si="382"/>
        <v>42511.741944444439</v>
      </c>
      <c r="T3499" s="12">
        <f t="shared" si="383"/>
        <v>42523.916666666672</v>
      </c>
      <c r="U3499" s="14">
        <f t="shared" si="384"/>
        <v>12.174722222232958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1.0242424242424242</v>
      </c>
      <c r="P3500" s="7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2">
        <f t="shared" si="382"/>
        <v>42459.15861111111</v>
      </c>
      <c r="T3500" s="12">
        <f t="shared" si="383"/>
        <v>42518.905555555553</v>
      </c>
      <c r="U3500" s="14">
        <f t="shared" si="384"/>
        <v>59.746944444443216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1.0549999999999999</v>
      </c>
      <c r="P3501" s="7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2">
        <f t="shared" si="382"/>
        <v>42132.036168981482</v>
      </c>
      <c r="T3501" s="12">
        <f t="shared" si="383"/>
        <v>42186.290972222225</v>
      </c>
      <c r="U3501" s="14">
        <f t="shared" si="384"/>
        <v>54.254803240743058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1.0629999999999999</v>
      </c>
      <c r="P3502" s="7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2">
        <f t="shared" si="382"/>
        <v>42419.91942129629</v>
      </c>
      <c r="T3502" s="12">
        <f t="shared" si="383"/>
        <v>42436.207638888889</v>
      </c>
      <c r="U3502" s="14">
        <f t="shared" si="384"/>
        <v>16.288217592598812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1.0066666666666666</v>
      </c>
      <c r="P3503" s="7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2">
        <f t="shared" si="382"/>
        <v>42233.763831018514</v>
      </c>
      <c r="T3503" s="12">
        <f t="shared" si="383"/>
        <v>42258.763831018514</v>
      </c>
      <c r="U3503" s="14">
        <f t="shared" si="384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1.054</v>
      </c>
      <c r="P3504" s="7">
        <f t="shared" si="379"/>
        <v>136</v>
      </c>
      <c r="Q3504" t="str">
        <f t="shared" si="380"/>
        <v>theater</v>
      </c>
      <c r="R3504" t="str">
        <f t="shared" si="381"/>
        <v>plays</v>
      </c>
      <c r="S3504" s="12">
        <f t="shared" si="382"/>
        <v>42430.839398148149</v>
      </c>
      <c r="T3504" s="12">
        <f t="shared" si="383"/>
        <v>42445.165972222225</v>
      </c>
      <c r="U3504" s="14">
        <f t="shared" si="384"/>
        <v>14.326574074075324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1.0755999999999999</v>
      </c>
      <c r="P3505" s="7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2">
        <f t="shared" si="382"/>
        <v>42545.478333333333</v>
      </c>
      <c r="T3505" s="12">
        <f t="shared" si="383"/>
        <v>42575.478333333333</v>
      </c>
      <c r="U3505" s="14">
        <f t="shared" si="384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</v>
      </c>
      <c r="P3506" s="7">
        <f t="shared" si="379"/>
        <v>125</v>
      </c>
      <c r="Q3506" t="str">
        <f t="shared" si="380"/>
        <v>theater</v>
      </c>
      <c r="R3506" t="str">
        <f t="shared" si="381"/>
        <v>plays</v>
      </c>
      <c r="S3506" s="12">
        <f t="shared" si="382"/>
        <v>42297.748738425929</v>
      </c>
      <c r="T3506" s="12">
        <f t="shared" si="383"/>
        <v>42327.790405092594</v>
      </c>
      <c r="U3506" s="14">
        <f t="shared" si="384"/>
        <v>30.041666666664241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1.0376000000000001</v>
      </c>
      <c r="P3507" s="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2">
        <f t="shared" si="382"/>
        <v>41760.935706018521</v>
      </c>
      <c r="T3507" s="12">
        <f t="shared" si="383"/>
        <v>41772.166666666664</v>
      </c>
      <c r="U3507" s="14">
        <f t="shared" si="384"/>
        <v>11.230960648143082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1.0149999999999999</v>
      </c>
      <c r="P3508" s="7">
        <f t="shared" si="379"/>
        <v>105</v>
      </c>
      <c r="Q3508" t="str">
        <f t="shared" si="380"/>
        <v>theater</v>
      </c>
      <c r="R3508" t="str">
        <f t="shared" si="381"/>
        <v>plays</v>
      </c>
      <c r="S3508" s="12">
        <f t="shared" si="382"/>
        <v>41829.734259259261</v>
      </c>
      <c r="T3508" s="12">
        <f t="shared" si="383"/>
        <v>41874.734259259261</v>
      </c>
      <c r="U3508" s="14">
        <f t="shared" si="384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1.044</v>
      </c>
      <c r="P3509" s="7">
        <f t="shared" si="379"/>
        <v>145</v>
      </c>
      <c r="Q3509" t="str">
        <f t="shared" si="380"/>
        <v>theater</v>
      </c>
      <c r="R3509" t="str">
        <f t="shared" si="381"/>
        <v>plays</v>
      </c>
      <c r="S3509" s="12">
        <f t="shared" si="382"/>
        <v>42491.92288194444</v>
      </c>
      <c r="T3509" s="12">
        <f t="shared" si="383"/>
        <v>42521.92288194444</v>
      </c>
      <c r="U3509" s="14">
        <f t="shared" si="384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1.8</v>
      </c>
      <c r="P3510" s="7">
        <f t="shared" si="379"/>
        <v>12</v>
      </c>
      <c r="Q3510" t="str">
        <f t="shared" si="380"/>
        <v>theater</v>
      </c>
      <c r="R3510" t="str">
        <f t="shared" si="381"/>
        <v>plays</v>
      </c>
      <c r="S3510" s="12">
        <f t="shared" si="382"/>
        <v>42477.729780092588</v>
      </c>
      <c r="T3510" s="12">
        <f t="shared" si="383"/>
        <v>42500.875</v>
      </c>
      <c r="U3510" s="14">
        <f t="shared" si="384"/>
        <v>23.145219907411956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1.0633333333333332</v>
      </c>
      <c r="P3511" s="7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2">
        <f t="shared" si="382"/>
        <v>41950.859560185185</v>
      </c>
      <c r="T3511" s="12">
        <f t="shared" si="383"/>
        <v>41964.204861111109</v>
      </c>
      <c r="U3511" s="14">
        <f t="shared" si="384"/>
        <v>13.345300925924676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1.0055555555555555</v>
      </c>
      <c r="P3512" s="7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2">
        <f t="shared" si="382"/>
        <v>41802.62090277778</v>
      </c>
      <c r="T3512" s="12">
        <f t="shared" si="383"/>
        <v>41822.62090277778</v>
      </c>
      <c r="U3512" s="14">
        <f t="shared" si="384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1.012</v>
      </c>
      <c r="P3513" s="7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2">
        <f t="shared" si="382"/>
        <v>41927.873784722222</v>
      </c>
      <c r="T3513" s="12">
        <f t="shared" si="383"/>
        <v>41950.770833333336</v>
      </c>
      <c r="U3513" s="14">
        <f t="shared" si="384"/>
        <v>22.89704861111386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</v>
      </c>
      <c r="P3514" s="7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2">
        <f t="shared" si="382"/>
        <v>42057.536944444444</v>
      </c>
      <c r="T3514" s="12">
        <f t="shared" si="383"/>
        <v>42117.49527777778</v>
      </c>
      <c r="U3514" s="14">
        <f t="shared" si="384"/>
        <v>59.958333333335759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1.1839285714285714</v>
      </c>
      <c r="P3515" s="7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2">
        <f t="shared" si="382"/>
        <v>41781.096203703702</v>
      </c>
      <c r="T3515" s="12">
        <f t="shared" si="383"/>
        <v>41794.207638888889</v>
      </c>
      <c r="U3515" s="14">
        <f t="shared" si="384"/>
        <v>13.111435185186565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1.1000000000000001</v>
      </c>
      <c r="P3516" s="7">
        <f t="shared" si="379"/>
        <v>55</v>
      </c>
      <c r="Q3516" t="str">
        <f t="shared" si="380"/>
        <v>theater</v>
      </c>
      <c r="R3516" t="str">
        <f t="shared" si="381"/>
        <v>plays</v>
      </c>
      <c r="S3516" s="12">
        <f t="shared" si="382"/>
        <v>42020.846666666665</v>
      </c>
      <c r="T3516" s="12">
        <f t="shared" si="383"/>
        <v>42037.207638888889</v>
      </c>
      <c r="U3516" s="14">
        <f t="shared" si="384"/>
        <v>16.360972222224518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1.0266666666666666</v>
      </c>
      <c r="P3517" s="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2">
        <f t="shared" si="382"/>
        <v>42125.772812499999</v>
      </c>
      <c r="T3517" s="12">
        <f t="shared" si="383"/>
        <v>42155.772812499999</v>
      </c>
      <c r="U3517" s="14">
        <f t="shared" si="384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</v>
      </c>
      <c r="P3518" s="7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2">
        <f t="shared" si="382"/>
        <v>41856.010069444441</v>
      </c>
      <c r="T3518" s="12">
        <f t="shared" si="383"/>
        <v>41890.125</v>
      </c>
      <c r="U3518" s="14">
        <f t="shared" si="384"/>
        <v>34.114930555559113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</v>
      </c>
      <c r="P3519" s="7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2">
        <f t="shared" si="382"/>
        <v>41794.817523148151</v>
      </c>
      <c r="T3519" s="12">
        <f t="shared" si="383"/>
        <v>41824.458333333336</v>
      </c>
      <c r="U3519" s="14">
        <f t="shared" si="384"/>
        <v>29.640810185184819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1.10046</v>
      </c>
      <c r="P3520" s="7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2">
        <f t="shared" si="382"/>
        <v>41893.783553240741</v>
      </c>
      <c r="T3520" s="12">
        <f t="shared" si="383"/>
        <v>41914.597916666666</v>
      </c>
      <c r="U3520" s="14">
        <f t="shared" si="384"/>
        <v>20.814363425924967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1.0135000000000001</v>
      </c>
      <c r="P3521" s="7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2">
        <f t="shared" si="382"/>
        <v>42037.598958333328</v>
      </c>
      <c r="T3521" s="12">
        <f t="shared" si="383"/>
        <v>42067.598958333328</v>
      </c>
      <c r="U3521" s="14">
        <f t="shared" si="384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1.0075000000000001</v>
      </c>
      <c r="P3522" s="7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2">
        <f t="shared" si="382"/>
        <v>42227.824212962965</v>
      </c>
      <c r="T3522" s="12">
        <f t="shared" si="383"/>
        <v>42253.57430555555</v>
      </c>
      <c r="U3522" s="14">
        <f t="shared" si="384"/>
        <v>25.750092592585133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E3523/D3523</f>
        <v>1.6942857142857144</v>
      </c>
      <c r="P3523" s="7">
        <f t="shared" ref="P3523:P3586" si="386">E3523/L3523</f>
        <v>45.615384615384613</v>
      </c>
      <c r="Q3523" t="str">
        <f t="shared" ref="Q3523:Q3586" si="387">LEFT(N3523,(FIND("/",N3523,1)-1))</f>
        <v>theater</v>
      </c>
      <c r="R3523" t="str">
        <f t="shared" ref="R3523:R3586" si="388">RIGHT(N3523,LEN(N3523)-FIND("/",N3523))</f>
        <v>plays</v>
      </c>
      <c r="S3523" s="12">
        <f t="shared" ref="S3523:S3586" si="389">(((J3523/60)/60)/24)+DATE(1970,1,1)</f>
        <v>41881.361342592594</v>
      </c>
      <c r="T3523" s="12">
        <f t="shared" ref="T3523:T3586" si="390">(((I3523/60)/60)/24)+DATE(1970,1,1)</f>
        <v>41911.361342592594</v>
      </c>
      <c r="U3523" s="14">
        <f t="shared" ref="U3523:U3586" si="391">T3523-S3523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</v>
      </c>
      <c r="P3524" s="7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2">
        <f t="shared" si="389"/>
        <v>42234.789884259255</v>
      </c>
      <c r="T3524" s="12">
        <f t="shared" si="390"/>
        <v>42262.420833333337</v>
      </c>
      <c r="U3524" s="14">
        <f t="shared" si="391"/>
        <v>27.630949074082309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1.1365000000000001</v>
      </c>
      <c r="P3525" s="7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2">
        <f t="shared" si="389"/>
        <v>42581.397546296299</v>
      </c>
      <c r="T3525" s="12">
        <f t="shared" si="390"/>
        <v>42638.958333333328</v>
      </c>
      <c r="U3525" s="14">
        <f t="shared" si="391"/>
        <v>57.560787037029513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1.0156000000000001</v>
      </c>
      <c r="P3526" s="7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2">
        <f t="shared" si="389"/>
        <v>41880.76357638889</v>
      </c>
      <c r="T3526" s="12">
        <f t="shared" si="390"/>
        <v>41895.166666666664</v>
      </c>
      <c r="U3526" s="14">
        <f t="shared" si="391"/>
        <v>14.403090277774027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1.06</v>
      </c>
      <c r="P3527" s="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2">
        <f t="shared" si="389"/>
        <v>42214.6956712963</v>
      </c>
      <c r="T3527" s="12">
        <f t="shared" si="390"/>
        <v>42225.666666666672</v>
      </c>
      <c r="U3527" s="14">
        <f t="shared" si="391"/>
        <v>10.970995370371384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1.02</v>
      </c>
      <c r="P3528" s="7">
        <f t="shared" si="386"/>
        <v>99</v>
      </c>
      <c r="Q3528" t="str">
        <f t="shared" si="387"/>
        <v>theater</v>
      </c>
      <c r="R3528" t="str">
        <f t="shared" si="388"/>
        <v>plays</v>
      </c>
      <c r="S3528" s="12">
        <f t="shared" si="389"/>
        <v>42460.335312499999</v>
      </c>
      <c r="T3528" s="12">
        <f t="shared" si="390"/>
        <v>42488.249305555553</v>
      </c>
      <c r="U3528" s="14">
        <f t="shared" si="391"/>
        <v>27.913993055553874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1.1691666666666667</v>
      </c>
      <c r="P3529" s="7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2">
        <f t="shared" si="389"/>
        <v>42167.023206018523</v>
      </c>
      <c r="T3529" s="12">
        <f t="shared" si="390"/>
        <v>42196.165972222225</v>
      </c>
      <c r="U3529" s="14">
        <f t="shared" si="391"/>
        <v>29.142766203702195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1.0115151515151515</v>
      </c>
      <c r="P3530" s="7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2">
        <f t="shared" si="389"/>
        <v>42733.50136574074</v>
      </c>
      <c r="T3530" s="12">
        <f t="shared" si="390"/>
        <v>42753.50136574074</v>
      </c>
      <c r="U3530" s="14">
        <f t="shared" si="391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1.32</v>
      </c>
      <c r="P3531" s="7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2">
        <f t="shared" si="389"/>
        <v>42177.761782407411</v>
      </c>
      <c r="T3531" s="12">
        <f t="shared" si="390"/>
        <v>42198.041666666672</v>
      </c>
      <c r="U3531" s="14">
        <f t="shared" si="391"/>
        <v>20.279884259260143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</v>
      </c>
      <c r="P3532" s="7">
        <f t="shared" si="386"/>
        <v>125</v>
      </c>
      <c r="Q3532" t="str">
        <f t="shared" si="387"/>
        <v>theater</v>
      </c>
      <c r="R3532" t="str">
        <f t="shared" si="388"/>
        <v>plays</v>
      </c>
      <c r="S3532" s="12">
        <f t="shared" si="389"/>
        <v>42442.623344907406</v>
      </c>
      <c r="T3532" s="12">
        <f t="shared" si="390"/>
        <v>42470.833333333328</v>
      </c>
      <c r="U3532" s="14">
        <f t="shared" si="391"/>
        <v>28.209988425922347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1.28</v>
      </c>
      <c r="P3533" s="7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2">
        <f t="shared" si="389"/>
        <v>42521.654328703706</v>
      </c>
      <c r="T3533" s="12">
        <f t="shared" si="390"/>
        <v>42551.654328703706</v>
      </c>
      <c r="U3533" s="14">
        <f t="shared" si="391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1.1895833333333334</v>
      </c>
      <c r="P3534" s="7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2">
        <f t="shared" si="389"/>
        <v>41884.599849537037</v>
      </c>
      <c r="T3534" s="12">
        <f t="shared" si="390"/>
        <v>41900.165972222225</v>
      </c>
      <c r="U3534" s="14">
        <f t="shared" si="391"/>
        <v>15.56612268518802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1.262</v>
      </c>
      <c r="P3535" s="7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2">
        <f t="shared" si="389"/>
        <v>42289.761192129634</v>
      </c>
      <c r="T3535" s="12">
        <f t="shared" si="390"/>
        <v>42319.802858796291</v>
      </c>
      <c r="U3535" s="14">
        <f t="shared" si="391"/>
        <v>30.041666666656965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1.5620000000000001</v>
      </c>
      <c r="P3536" s="7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2">
        <f t="shared" si="389"/>
        <v>42243.6252662037</v>
      </c>
      <c r="T3536" s="12">
        <f t="shared" si="390"/>
        <v>42278.6252662037</v>
      </c>
      <c r="U3536" s="14">
        <f t="shared" si="391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1.0315000000000001</v>
      </c>
      <c r="P3537" s="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2">
        <f t="shared" si="389"/>
        <v>42248.640162037031</v>
      </c>
      <c r="T3537" s="12">
        <f t="shared" si="390"/>
        <v>42279.75</v>
      </c>
      <c r="U3537" s="14">
        <f t="shared" si="391"/>
        <v>31.109837962969323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1.5333333333333334</v>
      </c>
      <c r="P3538" s="7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2">
        <f t="shared" si="389"/>
        <v>42328.727141203708</v>
      </c>
      <c r="T3538" s="12">
        <f t="shared" si="390"/>
        <v>42358.499305555553</v>
      </c>
      <c r="U3538" s="14">
        <f t="shared" si="391"/>
        <v>29.772164351845277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1.8044444444444445</v>
      </c>
      <c r="P3539" s="7">
        <f t="shared" si="386"/>
        <v>43.5</v>
      </c>
      <c r="Q3539" t="str">
        <f t="shared" si="387"/>
        <v>theater</v>
      </c>
      <c r="R3539" t="str">
        <f t="shared" si="388"/>
        <v>plays</v>
      </c>
      <c r="S3539" s="12">
        <f t="shared" si="389"/>
        <v>41923.354351851849</v>
      </c>
      <c r="T3539" s="12">
        <f t="shared" si="390"/>
        <v>41960.332638888889</v>
      </c>
      <c r="U3539" s="14">
        <f t="shared" si="391"/>
        <v>36.978287037039991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1.2845</v>
      </c>
      <c r="P3540" s="7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2">
        <f t="shared" si="389"/>
        <v>42571.420601851853</v>
      </c>
      <c r="T3540" s="12">
        <f t="shared" si="390"/>
        <v>42599.420601851853</v>
      </c>
      <c r="U3540" s="14">
        <f t="shared" si="391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1.1966666666666668</v>
      </c>
      <c r="P3541" s="7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2">
        <f t="shared" si="389"/>
        <v>42600.756041666667</v>
      </c>
      <c r="T3541" s="12">
        <f t="shared" si="390"/>
        <v>42621.756041666667</v>
      </c>
      <c r="U3541" s="14">
        <f t="shared" si="391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1.23</v>
      </c>
      <c r="P3542" s="7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2">
        <f t="shared" si="389"/>
        <v>42517.003368055557</v>
      </c>
      <c r="T3542" s="12">
        <f t="shared" si="390"/>
        <v>42547.003368055557</v>
      </c>
      <c r="U3542" s="14">
        <f t="shared" si="391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1.05</v>
      </c>
      <c r="P3543" s="7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2">
        <f t="shared" si="389"/>
        <v>42222.730034722219</v>
      </c>
      <c r="T3543" s="12">
        <f t="shared" si="390"/>
        <v>42247.730034722219</v>
      </c>
      <c r="U3543" s="14">
        <f t="shared" si="391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1.0223636363636364</v>
      </c>
      <c r="P3544" s="7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2">
        <f t="shared" si="389"/>
        <v>41829.599791666667</v>
      </c>
      <c r="T3544" s="12">
        <f t="shared" si="390"/>
        <v>41889.599791666667</v>
      </c>
      <c r="U3544" s="14">
        <f t="shared" si="391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1.0466666666666666</v>
      </c>
      <c r="P3545" s="7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2">
        <f t="shared" si="389"/>
        <v>42150.755312499998</v>
      </c>
      <c r="T3545" s="12">
        <f t="shared" si="390"/>
        <v>42180.755312499998</v>
      </c>
      <c r="U3545" s="14">
        <f t="shared" si="391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</v>
      </c>
      <c r="P3546" s="7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2">
        <f t="shared" si="389"/>
        <v>42040.831678240742</v>
      </c>
      <c r="T3546" s="12">
        <f t="shared" si="390"/>
        <v>42070.831678240742</v>
      </c>
      <c r="U3546" s="14">
        <f t="shared" si="391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1.004</v>
      </c>
      <c r="P3547" s="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2">
        <f t="shared" si="389"/>
        <v>42075.807395833333</v>
      </c>
      <c r="T3547" s="12">
        <f t="shared" si="390"/>
        <v>42105.807395833333</v>
      </c>
      <c r="U3547" s="14">
        <f t="shared" si="391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1.0227272727272727</v>
      </c>
      <c r="P3548" s="7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2">
        <f t="shared" si="389"/>
        <v>42073.660694444443</v>
      </c>
      <c r="T3548" s="12">
        <f t="shared" si="390"/>
        <v>42095.165972222225</v>
      </c>
      <c r="U3548" s="14">
        <f t="shared" si="391"/>
        <v>21.505277777781885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1.1440928571428572</v>
      </c>
      <c r="P3549" s="7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2">
        <f t="shared" si="389"/>
        <v>42480.078715277778</v>
      </c>
      <c r="T3549" s="12">
        <f t="shared" si="390"/>
        <v>42504.165972222225</v>
      </c>
      <c r="U3549" s="14">
        <f t="shared" si="391"/>
        <v>24.08725694444729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1.019047619047619</v>
      </c>
      <c r="P3550" s="7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2">
        <f t="shared" si="389"/>
        <v>42411.942291666666</v>
      </c>
      <c r="T3550" s="12">
        <f t="shared" si="390"/>
        <v>42434.041666666672</v>
      </c>
      <c r="U3550" s="14">
        <f t="shared" si="391"/>
        <v>22.099375000005239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1.02</v>
      </c>
      <c r="P3551" s="7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2">
        <f t="shared" si="389"/>
        <v>42223.394363425927</v>
      </c>
      <c r="T3551" s="12">
        <f t="shared" si="390"/>
        <v>42251.394363425927</v>
      </c>
      <c r="U3551" s="14">
        <f t="shared" si="391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1.048</v>
      </c>
      <c r="P3552" s="7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2">
        <f t="shared" si="389"/>
        <v>42462.893495370372</v>
      </c>
      <c r="T3552" s="12">
        <f t="shared" si="390"/>
        <v>42492.893495370372</v>
      </c>
      <c r="U3552" s="14">
        <f t="shared" si="391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1.0183333333333333</v>
      </c>
      <c r="P3553" s="7">
        <f t="shared" si="386"/>
        <v>61.1</v>
      </c>
      <c r="Q3553" t="str">
        <f t="shared" si="387"/>
        <v>theater</v>
      </c>
      <c r="R3553" t="str">
        <f t="shared" si="388"/>
        <v>plays</v>
      </c>
      <c r="S3553" s="12">
        <f t="shared" si="389"/>
        <v>41753.515856481477</v>
      </c>
      <c r="T3553" s="12">
        <f t="shared" si="390"/>
        <v>41781.921527777777</v>
      </c>
      <c r="U3553" s="14">
        <f t="shared" si="391"/>
        <v>28.405671296299261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</v>
      </c>
      <c r="P3554" s="7">
        <f t="shared" si="386"/>
        <v>38.65</v>
      </c>
      <c r="Q3554" t="str">
        <f t="shared" si="387"/>
        <v>theater</v>
      </c>
      <c r="R3554" t="str">
        <f t="shared" si="388"/>
        <v>plays</v>
      </c>
      <c r="S3554" s="12">
        <f t="shared" si="389"/>
        <v>41788.587083333332</v>
      </c>
      <c r="T3554" s="12">
        <f t="shared" si="390"/>
        <v>41818.587083333332</v>
      </c>
      <c r="U3554" s="14">
        <f t="shared" si="391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1.0627272727272727</v>
      </c>
      <c r="P3555" s="7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2">
        <f t="shared" si="389"/>
        <v>42196.028703703705</v>
      </c>
      <c r="T3555" s="12">
        <f t="shared" si="390"/>
        <v>42228</v>
      </c>
      <c r="U3555" s="14">
        <f t="shared" si="391"/>
        <v>31.971296296294895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1.1342219999999998</v>
      </c>
      <c r="P3556" s="7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2">
        <f t="shared" si="389"/>
        <v>42016.050451388888</v>
      </c>
      <c r="T3556" s="12">
        <f t="shared" si="390"/>
        <v>42046.708333333328</v>
      </c>
      <c r="U3556" s="14">
        <f t="shared" si="391"/>
        <v>30.657881944440305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</v>
      </c>
      <c r="P3557" s="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2">
        <f t="shared" si="389"/>
        <v>42661.442060185189</v>
      </c>
      <c r="T3557" s="12">
        <f t="shared" si="390"/>
        <v>42691.483726851846</v>
      </c>
      <c r="U3557" s="14">
        <f t="shared" si="391"/>
        <v>30.041666666656965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1.0045454545454546</v>
      </c>
      <c r="P3558" s="7">
        <f t="shared" si="386"/>
        <v>110.5</v>
      </c>
      <c r="Q3558" t="str">
        <f t="shared" si="387"/>
        <v>theater</v>
      </c>
      <c r="R3558" t="str">
        <f t="shared" si="388"/>
        <v>plays</v>
      </c>
      <c r="S3558" s="12">
        <f t="shared" si="389"/>
        <v>41808.649583333332</v>
      </c>
      <c r="T3558" s="12">
        <f t="shared" si="390"/>
        <v>41868.649583333332</v>
      </c>
      <c r="U3558" s="14">
        <f t="shared" si="391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1.0003599999999999</v>
      </c>
      <c r="P3559" s="7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2">
        <f t="shared" si="389"/>
        <v>41730.276747685188</v>
      </c>
      <c r="T3559" s="12">
        <f t="shared" si="390"/>
        <v>41764.276747685188</v>
      </c>
      <c r="U3559" s="14">
        <f t="shared" si="391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1.44</v>
      </c>
      <c r="P3560" s="7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2">
        <f t="shared" si="389"/>
        <v>42139.816840277781</v>
      </c>
      <c r="T3560" s="12">
        <f t="shared" si="390"/>
        <v>42181.875</v>
      </c>
      <c r="U3560" s="14">
        <f t="shared" si="391"/>
        <v>42.058159722218988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1.0349999999999999</v>
      </c>
      <c r="P3561" s="7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2">
        <f t="shared" si="389"/>
        <v>42194.096157407403</v>
      </c>
      <c r="T3561" s="12">
        <f t="shared" si="390"/>
        <v>42216.373611111107</v>
      </c>
      <c r="U3561" s="14">
        <f t="shared" si="391"/>
        <v>22.277453703703941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1.0843750000000001</v>
      </c>
      <c r="P3562" s="7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2">
        <f t="shared" si="389"/>
        <v>42115.889652777783</v>
      </c>
      <c r="T3562" s="12">
        <f t="shared" si="390"/>
        <v>42151.114583333328</v>
      </c>
      <c r="U3562" s="14">
        <f t="shared" si="391"/>
        <v>35.224930555545143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1.024</v>
      </c>
      <c r="P3563" s="7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2">
        <f t="shared" si="389"/>
        <v>42203.680300925931</v>
      </c>
      <c r="T3563" s="12">
        <f t="shared" si="390"/>
        <v>42221.774999999994</v>
      </c>
      <c r="U3563" s="14">
        <f t="shared" si="391"/>
        <v>18.094699074063101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1.4888888888888889</v>
      </c>
      <c r="P3564" s="7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2">
        <f t="shared" si="389"/>
        <v>42433.761886574073</v>
      </c>
      <c r="T3564" s="12">
        <f t="shared" si="390"/>
        <v>42442.916666666672</v>
      </c>
      <c r="U3564" s="14">
        <f t="shared" si="391"/>
        <v>9.1547800925982301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1.0549000000000002</v>
      </c>
      <c r="P3565" s="7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2">
        <f t="shared" si="389"/>
        <v>42555.671944444446</v>
      </c>
      <c r="T3565" s="12">
        <f t="shared" si="390"/>
        <v>42583.791666666672</v>
      </c>
      <c r="U3565" s="14">
        <f t="shared" si="391"/>
        <v>28.119722222225391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1.0049999999999999</v>
      </c>
      <c r="P3566" s="7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2">
        <f t="shared" si="389"/>
        <v>42236.623252314821</v>
      </c>
      <c r="T3566" s="12">
        <f t="shared" si="390"/>
        <v>42282.666666666672</v>
      </c>
      <c r="U3566" s="14">
        <f t="shared" si="391"/>
        <v>46.043414351850515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1.3055555555555556</v>
      </c>
      <c r="P3567" s="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2">
        <f t="shared" si="389"/>
        <v>41974.743148148147</v>
      </c>
      <c r="T3567" s="12">
        <f t="shared" si="390"/>
        <v>42004.743148148147</v>
      </c>
      <c r="U3567" s="14">
        <f t="shared" si="391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1.0475000000000001</v>
      </c>
      <c r="P3568" s="7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2">
        <f t="shared" si="389"/>
        <v>41997.507905092592</v>
      </c>
      <c r="T3568" s="12">
        <f t="shared" si="390"/>
        <v>42027.507905092592</v>
      </c>
      <c r="U3568" s="14">
        <f t="shared" si="391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1.0880000000000001</v>
      </c>
      <c r="P3569" s="7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2">
        <f t="shared" si="389"/>
        <v>42135.810694444444</v>
      </c>
      <c r="T3569" s="12">
        <f t="shared" si="390"/>
        <v>42165.810694444444</v>
      </c>
      <c r="U3569" s="14">
        <f t="shared" si="391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1.1100000000000001</v>
      </c>
      <c r="P3570" s="7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2">
        <f t="shared" si="389"/>
        <v>41869.740671296298</v>
      </c>
      <c r="T3570" s="12">
        <f t="shared" si="390"/>
        <v>41899.740671296298</v>
      </c>
      <c r="U3570" s="14">
        <f t="shared" si="391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1.0047999999999999</v>
      </c>
      <c r="P3571" s="7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2">
        <f t="shared" si="389"/>
        <v>41982.688611111109</v>
      </c>
      <c r="T3571" s="12">
        <f t="shared" si="390"/>
        <v>42012.688611111109</v>
      </c>
      <c r="U3571" s="14">
        <f t="shared" si="391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1.1435</v>
      </c>
      <c r="P3572" s="7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2">
        <f t="shared" si="389"/>
        <v>41976.331979166673</v>
      </c>
      <c r="T3572" s="12">
        <f t="shared" si="390"/>
        <v>42004.291666666672</v>
      </c>
      <c r="U3572" s="14">
        <f t="shared" si="391"/>
        <v>27.959687499998836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1.2206666666666666</v>
      </c>
      <c r="P3573" s="7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2">
        <f t="shared" si="389"/>
        <v>41912.858946759261</v>
      </c>
      <c r="T3573" s="12">
        <f t="shared" si="390"/>
        <v>41942.858946759261</v>
      </c>
      <c r="U3573" s="14">
        <f t="shared" si="391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</v>
      </c>
      <c r="P3574" s="7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2">
        <f t="shared" si="389"/>
        <v>42146.570393518516</v>
      </c>
      <c r="T3574" s="12">
        <f t="shared" si="390"/>
        <v>42176.570393518516</v>
      </c>
      <c r="U3574" s="14">
        <f t="shared" si="391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1.028</v>
      </c>
      <c r="P3575" s="7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2">
        <f t="shared" si="389"/>
        <v>41921.375532407408</v>
      </c>
      <c r="T3575" s="12">
        <f t="shared" si="390"/>
        <v>41951.417199074072</v>
      </c>
      <c r="U3575" s="14">
        <f t="shared" si="391"/>
        <v>30.041666666664241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1.0612068965517241</v>
      </c>
      <c r="P3576" s="7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2">
        <f t="shared" si="389"/>
        <v>41926.942685185182</v>
      </c>
      <c r="T3576" s="12">
        <f t="shared" si="390"/>
        <v>41956.984351851846</v>
      </c>
      <c r="U3576" s="14">
        <f t="shared" si="391"/>
        <v>30.041666666664241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1.0133000000000001</v>
      </c>
      <c r="P3577" s="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2">
        <f t="shared" si="389"/>
        <v>42561.783877314811</v>
      </c>
      <c r="T3577" s="12">
        <f t="shared" si="390"/>
        <v>42593.165972222225</v>
      </c>
      <c r="U3577" s="14">
        <f t="shared" si="391"/>
        <v>31.382094907414285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</v>
      </c>
      <c r="P3578" s="7">
        <f t="shared" si="386"/>
        <v>20</v>
      </c>
      <c r="Q3578" t="str">
        <f t="shared" si="387"/>
        <v>theater</v>
      </c>
      <c r="R3578" t="str">
        <f t="shared" si="388"/>
        <v>plays</v>
      </c>
      <c r="S3578" s="12">
        <f t="shared" si="389"/>
        <v>42649.54923611111</v>
      </c>
      <c r="T3578" s="12">
        <f t="shared" si="390"/>
        <v>42709.590902777782</v>
      </c>
      <c r="U3578" s="14">
        <f t="shared" si="391"/>
        <v>60.041666666671517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1.3</v>
      </c>
      <c r="P3579" s="7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2">
        <f t="shared" si="389"/>
        <v>42093.786840277782</v>
      </c>
      <c r="T3579" s="12">
        <f t="shared" si="390"/>
        <v>42120.26944444445</v>
      </c>
      <c r="U3579" s="14">
        <f t="shared" si="391"/>
        <v>26.482604166667443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1.0001333333333333</v>
      </c>
      <c r="P3580" s="7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2">
        <f t="shared" si="389"/>
        <v>42460.733530092592</v>
      </c>
      <c r="T3580" s="12">
        <f t="shared" si="390"/>
        <v>42490.733530092592</v>
      </c>
      <c r="U3580" s="14">
        <f t="shared" si="391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</v>
      </c>
      <c r="P3581" s="7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2">
        <f t="shared" si="389"/>
        <v>42430.762222222227</v>
      </c>
      <c r="T3581" s="12">
        <f t="shared" si="390"/>
        <v>42460.720555555556</v>
      </c>
      <c r="U3581" s="14">
        <f t="shared" si="391"/>
        <v>29.958333333328483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1.1388888888888888</v>
      </c>
      <c r="P3582" s="7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2">
        <f t="shared" si="389"/>
        <v>42026.176180555558</v>
      </c>
      <c r="T3582" s="12">
        <f t="shared" si="390"/>
        <v>42064.207638888889</v>
      </c>
      <c r="U3582" s="14">
        <f t="shared" si="391"/>
        <v>38.031458333331102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</v>
      </c>
      <c r="P3583" s="7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2">
        <f t="shared" si="389"/>
        <v>41836.471180555556</v>
      </c>
      <c r="T3583" s="12">
        <f t="shared" si="390"/>
        <v>41850.471180555556</v>
      </c>
      <c r="U3583" s="14">
        <f t="shared" si="391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2.87</v>
      </c>
      <c r="P3584" s="7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2">
        <f t="shared" si="389"/>
        <v>42451.095856481479</v>
      </c>
      <c r="T3584" s="12">
        <f t="shared" si="390"/>
        <v>42465.095856481479</v>
      </c>
      <c r="U3584" s="14">
        <f t="shared" si="391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1.085</v>
      </c>
      <c r="P3585" s="7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2">
        <f t="shared" si="389"/>
        <v>42418.425983796296</v>
      </c>
      <c r="T3585" s="12">
        <f t="shared" si="390"/>
        <v>42478.384317129632</v>
      </c>
      <c r="U3585" s="14">
        <f t="shared" si="391"/>
        <v>59.958333333335759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1.155</v>
      </c>
      <c r="P3586" s="7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2">
        <f t="shared" si="389"/>
        <v>42168.316481481481</v>
      </c>
      <c r="T3586" s="12">
        <f t="shared" si="390"/>
        <v>42198.316481481481</v>
      </c>
      <c r="U3586" s="14">
        <f t="shared" si="391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E3587/D3587</f>
        <v>1.1911764705882353</v>
      </c>
      <c r="P3587" s="7">
        <f t="shared" ref="P3587:P3650" si="393">E3587/L3587</f>
        <v>176.08695652173913</v>
      </c>
      <c r="Q3587" t="str">
        <f t="shared" ref="Q3587:Q3650" si="394">LEFT(N3587,(FIND("/",N3587,1)-1))</f>
        <v>theater</v>
      </c>
      <c r="R3587" t="str">
        <f t="shared" ref="R3587:R3650" si="395">RIGHT(N3587,LEN(N3587)-FIND("/",N3587))</f>
        <v>plays</v>
      </c>
      <c r="S3587" s="12">
        <f t="shared" ref="S3587:S3650" si="396">(((J3587/60)/60)/24)+DATE(1970,1,1)</f>
        <v>41964.716319444444</v>
      </c>
      <c r="T3587" s="12">
        <f t="shared" ref="T3587:T3650" si="397">(((I3587/60)/60)/24)+DATE(1970,1,1)</f>
        <v>41994.716319444444</v>
      </c>
      <c r="U3587" s="14">
        <f t="shared" ref="U3587:U3650" si="398">T3587-S3587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1.0942666666666667</v>
      </c>
      <c r="P3588" s="7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2">
        <f t="shared" si="396"/>
        <v>42576.697569444441</v>
      </c>
      <c r="T3588" s="12">
        <f t="shared" si="397"/>
        <v>42636.697569444441</v>
      </c>
      <c r="U3588" s="14">
        <f t="shared" si="398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1.266</v>
      </c>
      <c r="P3589" s="7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2">
        <f t="shared" si="396"/>
        <v>42503.539976851855</v>
      </c>
      <c r="T3589" s="12">
        <f t="shared" si="397"/>
        <v>42548.791666666672</v>
      </c>
      <c r="U3589" s="14">
        <f t="shared" si="398"/>
        <v>45.251689814816928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1.0049999999999999</v>
      </c>
      <c r="P3590" s="7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2">
        <f t="shared" si="396"/>
        <v>42101.828819444447</v>
      </c>
      <c r="T3590" s="12">
        <f t="shared" si="397"/>
        <v>42123.958333333328</v>
      </c>
      <c r="U3590" s="14">
        <f t="shared" si="398"/>
        <v>22.129513888881775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1.2749999999999999</v>
      </c>
      <c r="P3591" s="7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2">
        <f t="shared" si="396"/>
        <v>42125.647534722222</v>
      </c>
      <c r="T3591" s="12">
        <f t="shared" si="397"/>
        <v>42150.647534722222</v>
      </c>
      <c r="U3591" s="14">
        <f t="shared" si="398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1.0005999999999999</v>
      </c>
      <c r="P3592" s="7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2">
        <f t="shared" si="396"/>
        <v>41902.333726851852</v>
      </c>
      <c r="T3592" s="12">
        <f t="shared" si="397"/>
        <v>41932.333726851852</v>
      </c>
      <c r="U3592" s="14">
        <f t="shared" si="398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1.75</v>
      </c>
      <c r="P3593" s="7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2">
        <f t="shared" si="396"/>
        <v>42003.948425925926</v>
      </c>
      <c r="T3593" s="12">
        <f t="shared" si="397"/>
        <v>42028.207638888889</v>
      </c>
      <c r="U3593" s="14">
        <f t="shared" si="398"/>
        <v>24.25921296296292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1.2725</v>
      </c>
      <c r="P3594" s="7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2">
        <f t="shared" si="396"/>
        <v>41988.829942129625</v>
      </c>
      <c r="T3594" s="12">
        <f t="shared" si="397"/>
        <v>42046.207638888889</v>
      </c>
      <c r="U3594" s="14">
        <f t="shared" si="398"/>
        <v>57.377696759263927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1.1063333333333334</v>
      </c>
      <c r="P3595" s="7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2">
        <f t="shared" si="396"/>
        <v>41974.898599537039</v>
      </c>
      <c r="T3595" s="12">
        <f t="shared" si="397"/>
        <v>42009.851388888885</v>
      </c>
      <c r="U3595" s="14">
        <f t="shared" si="398"/>
        <v>34.95278935184615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1.2593749999999999</v>
      </c>
      <c r="P3596" s="7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2">
        <f t="shared" si="396"/>
        <v>42592.066921296297</v>
      </c>
      <c r="T3596" s="12">
        <f t="shared" si="397"/>
        <v>42617.066921296297</v>
      </c>
      <c r="U3596" s="14">
        <f t="shared" si="398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1.1850000000000001</v>
      </c>
      <c r="P3597" s="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2">
        <f t="shared" si="396"/>
        <v>42050.008368055554</v>
      </c>
      <c r="T3597" s="12">
        <f t="shared" si="397"/>
        <v>42076.290972222225</v>
      </c>
      <c r="U3597" s="14">
        <f t="shared" si="398"/>
        <v>26.282604166670353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1.0772727272727274</v>
      </c>
      <c r="P3598" s="7">
        <f t="shared" si="393"/>
        <v>79</v>
      </c>
      <c r="Q3598" t="str">
        <f t="shared" si="394"/>
        <v>theater</v>
      </c>
      <c r="R3598" t="str">
        <f t="shared" si="395"/>
        <v>plays</v>
      </c>
      <c r="S3598" s="12">
        <f t="shared" si="396"/>
        <v>41856.715069444443</v>
      </c>
      <c r="T3598" s="12">
        <f t="shared" si="397"/>
        <v>41877.715069444443</v>
      </c>
      <c r="U3598" s="14">
        <f t="shared" si="398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1.026</v>
      </c>
      <c r="P3599" s="7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2">
        <f t="shared" si="396"/>
        <v>42417.585532407407</v>
      </c>
      <c r="T3599" s="12">
        <f t="shared" si="397"/>
        <v>42432.249305555553</v>
      </c>
      <c r="U3599" s="14">
        <f t="shared" si="398"/>
        <v>14.663773148145992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1.101</v>
      </c>
      <c r="P3600" s="7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2">
        <f t="shared" si="396"/>
        <v>41866.79886574074</v>
      </c>
      <c r="T3600" s="12">
        <f t="shared" si="397"/>
        <v>41885.207638888889</v>
      </c>
      <c r="U3600" s="14">
        <f t="shared" si="398"/>
        <v>18.408773148148612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2.02</v>
      </c>
      <c r="P3601" s="7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2">
        <f t="shared" si="396"/>
        <v>42220.79487268519</v>
      </c>
      <c r="T3601" s="12">
        <f t="shared" si="397"/>
        <v>42246</v>
      </c>
      <c r="U3601" s="14">
        <f t="shared" si="398"/>
        <v>25.205127314809943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1.3</v>
      </c>
      <c r="P3602" s="7">
        <f t="shared" si="393"/>
        <v>3.25</v>
      </c>
      <c r="Q3602" t="str">
        <f t="shared" si="394"/>
        <v>theater</v>
      </c>
      <c r="R3602" t="str">
        <f t="shared" si="395"/>
        <v>plays</v>
      </c>
      <c r="S3602" s="12">
        <f t="shared" si="396"/>
        <v>42628.849120370374</v>
      </c>
      <c r="T3602" s="12">
        <f t="shared" si="397"/>
        <v>42656.849120370374</v>
      </c>
      <c r="U3602" s="14">
        <f t="shared" si="398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1.0435000000000001</v>
      </c>
      <c r="P3603" s="7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2">
        <f t="shared" si="396"/>
        <v>41990.99863425926</v>
      </c>
      <c r="T3603" s="12">
        <f t="shared" si="397"/>
        <v>42020.99863425926</v>
      </c>
      <c r="U3603" s="14">
        <f t="shared" si="398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1.0004999999999999</v>
      </c>
      <c r="P3604" s="7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2">
        <f t="shared" si="396"/>
        <v>42447.894432870366</v>
      </c>
      <c r="T3604" s="12">
        <f t="shared" si="397"/>
        <v>42507.894432870366</v>
      </c>
      <c r="U3604" s="14">
        <f t="shared" si="398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1.7066666666666668</v>
      </c>
      <c r="P3605" s="7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2">
        <f t="shared" si="396"/>
        <v>42283.864351851851</v>
      </c>
      <c r="T3605" s="12">
        <f t="shared" si="397"/>
        <v>42313.906018518523</v>
      </c>
      <c r="U3605" s="14">
        <f t="shared" si="398"/>
        <v>30.041666666671517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1.1283333333333334</v>
      </c>
      <c r="P3606" s="7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2">
        <f t="shared" si="396"/>
        <v>42483.015694444446</v>
      </c>
      <c r="T3606" s="12">
        <f t="shared" si="397"/>
        <v>42489.290972222225</v>
      </c>
      <c r="U3606" s="14">
        <f t="shared" si="398"/>
        <v>6.2752777777786832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1.84</v>
      </c>
      <c r="P3607" s="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2">
        <f t="shared" si="396"/>
        <v>42383.793124999997</v>
      </c>
      <c r="T3607" s="12">
        <f t="shared" si="397"/>
        <v>42413.793124999997</v>
      </c>
      <c r="U3607" s="14">
        <f t="shared" si="398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1.3026666666666666</v>
      </c>
      <c r="P3608" s="7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2">
        <f t="shared" si="396"/>
        <v>42566.604826388888</v>
      </c>
      <c r="T3608" s="12">
        <f t="shared" si="397"/>
        <v>42596.604826388888</v>
      </c>
      <c r="U3608" s="14">
        <f t="shared" si="398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1.0545454545454545</v>
      </c>
      <c r="P3609" s="7">
        <f t="shared" si="393"/>
        <v>29</v>
      </c>
      <c r="Q3609" t="str">
        <f t="shared" si="394"/>
        <v>theater</v>
      </c>
      <c r="R3609" t="str">
        <f t="shared" si="395"/>
        <v>plays</v>
      </c>
      <c r="S3609" s="12">
        <f t="shared" si="396"/>
        <v>42338.963912037041</v>
      </c>
      <c r="T3609" s="12">
        <f t="shared" si="397"/>
        <v>42353</v>
      </c>
      <c r="U3609" s="14">
        <f t="shared" si="398"/>
        <v>14.036087962958845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</v>
      </c>
      <c r="P3610" s="7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2">
        <f t="shared" si="396"/>
        <v>42506.709375000006</v>
      </c>
      <c r="T3610" s="12">
        <f t="shared" si="397"/>
        <v>42538.583333333328</v>
      </c>
      <c r="U3610" s="14">
        <f t="shared" si="398"/>
        <v>31.873958333322662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1.5331632653061225</v>
      </c>
      <c r="P3611" s="7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2">
        <f t="shared" si="396"/>
        <v>42429.991724537031</v>
      </c>
      <c r="T3611" s="12">
        <f t="shared" si="397"/>
        <v>42459.950057870374</v>
      </c>
      <c r="U3611" s="14">
        <f t="shared" si="398"/>
        <v>29.958333333343035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1.623</v>
      </c>
      <c r="P3612" s="7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2">
        <f t="shared" si="396"/>
        <v>42203.432129629626</v>
      </c>
      <c r="T3612" s="12">
        <f t="shared" si="397"/>
        <v>42233.432129629626</v>
      </c>
      <c r="U3612" s="14">
        <f t="shared" si="398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1.36</v>
      </c>
      <c r="P3613" s="7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2">
        <f t="shared" si="396"/>
        <v>42072.370381944449</v>
      </c>
      <c r="T3613" s="12">
        <f t="shared" si="397"/>
        <v>42102.370381944449</v>
      </c>
      <c r="U3613" s="14">
        <f t="shared" si="398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1.444</v>
      </c>
      <c r="P3614" s="7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2">
        <f t="shared" si="396"/>
        <v>41789.726979166669</v>
      </c>
      <c r="T3614" s="12">
        <f t="shared" si="397"/>
        <v>41799.726979166669</v>
      </c>
      <c r="U3614" s="14">
        <f t="shared" si="398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</v>
      </c>
      <c r="P3615" s="7">
        <f t="shared" si="393"/>
        <v>62.5</v>
      </c>
      <c r="Q3615" t="str">
        <f t="shared" si="394"/>
        <v>theater</v>
      </c>
      <c r="R3615" t="str">
        <f t="shared" si="395"/>
        <v>plays</v>
      </c>
      <c r="S3615" s="12">
        <f t="shared" si="396"/>
        <v>41788.58997685185</v>
      </c>
      <c r="T3615" s="12">
        <f t="shared" si="397"/>
        <v>41818.58997685185</v>
      </c>
      <c r="U3615" s="14">
        <f t="shared" si="398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1.008</v>
      </c>
      <c r="P3616" s="7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2">
        <f t="shared" si="396"/>
        <v>42144.041851851856</v>
      </c>
      <c r="T3616" s="12">
        <f t="shared" si="397"/>
        <v>42174.041851851856</v>
      </c>
      <c r="U3616" s="14">
        <f t="shared" si="398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1.0680000000000001</v>
      </c>
      <c r="P3617" s="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2">
        <f t="shared" si="396"/>
        <v>42318.593703703707</v>
      </c>
      <c r="T3617" s="12">
        <f t="shared" si="397"/>
        <v>42348.593703703707</v>
      </c>
      <c r="U3617" s="14">
        <f t="shared" si="398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1.248</v>
      </c>
      <c r="P3618" s="7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2">
        <f t="shared" si="396"/>
        <v>42052.949814814812</v>
      </c>
      <c r="T3618" s="12">
        <f t="shared" si="397"/>
        <v>42082.908148148148</v>
      </c>
      <c r="U3618" s="14">
        <f t="shared" si="398"/>
        <v>29.958333333335759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1.1891891891891893</v>
      </c>
      <c r="P3619" s="7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2">
        <f t="shared" si="396"/>
        <v>42779.610289351855</v>
      </c>
      <c r="T3619" s="12">
        <f t="shared" si="397"/>
        <v>42794</v>
      </c>
      <c r="U3619" s="14">
        <f t="shared" si="398"/>
        <v>14.38971064814541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1.01</v>
      </c>
      <c r="P3620" s="7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2">
        <f t="shared" si="396"/>
        <v>42128.627893518518</v>
      </c>
      <c r="T3620" s="12">
        <f t="shared" si="397"/>
        <v>42158.627893518518</v>
      </c>
      <c r="U3620" s="14">
        <f t="shared" si="398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1.1299999999999999</v>
      </c>
      <c r="P3621" s="7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2">
        <f t="shared" si="396"/>
        <v>42661.132245370376</v>
      </c>
      <c r="T3621" s="12">
        <f t="shared" si="397"/>
        <v>42693.916666666672</v>
      </c>
      <c r="U3621" s="14">
        <f t="shared" si="398"/>
        <v>32.784421296295477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1.0519047619047619</v>
      </c>
      <c r="P3622" s="7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2">
        <f t="shared" si="396"/>
        <v>42037.938206018516</v>
      </c>
      <c r="T3622" s="12">
        <f t="shared" si="397"/>
        <v>42068.166666666672</v>
      </c>
      <c r="U3622" s="14">
        <f t="shared" si="398"/>
        <v>30.228460648155306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1.0973333333333333</v>
      </c>
      <c r="P3623" s="7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2">
        <f t="shared" si="396"/>
        <v>42619.935694444444</v>
      </c>
      <c r="T3623" s="12">
        <f t="shared" si="397"/>
        <v>42643.875</v>
      </c>
      <c r="U3623" s="14">
        <f t="shared" si="398"/>
        <v>23.93930555555562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1.00099</v>
      </c>
      <c r="P3624" s="7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2">
        <f t="shared" si="396"/>
        <v>41877.221886574072</v>
      </c>
      <c r="T3624" s="12">
        <f t="shared" si="397"/>
        <v>41910.140972222223</v>
      </c>
      <c r="U3624" s="14">
        <f t="shared" si="398"/>
        <v>32.91908564815094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1.2</v>
      </c>
      <c r="P3625" s="7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2">
        <f t="shared" si="396"/>
        <v>41828.736921296295</v>
      </c>
      <c r="T3625" s="12">
        <f t="shared" si="397"/>
        <v>41846.291666666664</v>
      </c>
      <c r="U3625" s="14">
        <f t="shared" si="398"/>
        <v>17.554745370369346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1.0493333333333332</v>
      </c>
      <c r="P3626" s="7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2">
        <f t="shared" si="396"/>
        <v>42545.774189814809</v>
      </c>
      <c r="T3626" s="12">
        <f t="shared" si="397"/>
        <v>42605.774189814809</v>
      </c>
      <c r="U3626" s="14">
        <f t="shared" si="398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1.0266666666666666</v>
      </c>
      <c r="P3627" s="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2">
        <f t="shared" si="396"/>
        <v>42157.652511574073</v>
      </c>
      <c r="T3627" s="12">
        <f t="shared" si="397"/>
        <v>42187.652511574073</v>
      </c>
      <c r="U3627" s="14">
        <f t="shared" si="398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1.0182500000000001</v>
      </c>
      <c r="P3628" s="7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2">
        <f t="shared" si="396"/>
        <v>41846.667326388888</v>
      </c>
      <c r="T3628" s="12">
        <f t="shared" si="397"/>
        <v>41867.667326388888</v>
      </c>
      <c r="U3628" s="14">
        <f t="shared" si="398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</v>
      </c>
      <c r="P3629" s="7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2">
        <f t="shared" si="396"/>
        <v>42460.741747685184</v>
      </c>
      <c r="T3629" s="12">
        <f t="shared" si="397"/>
        <v>42511.165972222225</v>
      </c>
      <c r="U3629" s="14">
        <f t="shared" si="398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7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2">
        <f t="shared" si="396"/>
        <v>42291.833287037036</v>
      </c>
      <c r="T3630" s="12">
        <f t="shared" si="397"/>
        <v>42351.874953703707</v>
      </c>
      <c r="U3630" s="14">
        <f t="shared" si="398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1.9999999999999999E-6</v>
      </c>
      <c r="P3631" s="7">
        <f t="shared" si="393"/>
        <v>1</v>
      </c>
      <c r="Q3631" t="str">
        <f t="shared" si="394"/>
        <v>theater</v>
      </c>
      <c r="R3631" t="str">
        <f t="shared" si="395"/>
        <v>musical</v>
      </c>
      <c r="S3631" s="12">
        <f t="shared" si="396"/>
        <v>42437.094490740739</v>
      </c>
      <c r="T3631" s="12">
        <f t="shared" si="397"/>
        <v>42495.708333333328</v>
      </c>
      <c r="U3631" s="14">
        <f t="shared" si="398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3.3333333333333332E-4</v>
      </c>
      <c r="P3632" s="7">
        <f t="shared" si="393"/>
        <v>1</v>
      </c>
      <c r="Q3632" t="str">
        <f t="shared" si="394"/>
        <v>theater</v>
      </c>
      <c r="R3632" t="str">
        <f t="shared" si="395"/>
        <v>musical</v>
      </c>
      <c r="S3632" s="12">
        <f t="shared" si="396"/>
        <v>41942.84710648148</v>
      </c>
      <c r="T3632" s="12">
        <f t="shared" si="397"/>
        <v>41972.888773148152</v>
      </c>
      <c r="U3632" s="14">
        <f t="shared" si="398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0.51023391812865493</v>
      </c>
      <c r="P3633" s="7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2">
        <f t="shared" si="396"/>
        <v>41880.753437499996</v>
      </c>
      <c r="T3633" s="12">
        <f t="shared" si="397"/>
        <v>41905.165972222225</v>
      </c>
      <c r="U3633" s="14">
        <f t="shared" si="398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0.2</v>
      </c>
      <c r="P3634" s="7">
        <f t="shared" si="393"/>
        <v>100</v>
      </c>
      <c r="Q3634" t="str">
        <f t="shared" si="394"/>
        <v>theater</v>
      </c>
      <c r="R3634" t="str">
        <f t="shared" si="395"/>
        <v>musical</v>
      </c>
      <c r="S3634" s="12">
        <f t="shared" si="396"/>
        <v>41946.936909722222</v>
      </c>
      <c r="T3634" s="12">
        <f t="shared" si="397"/>
        <v>41966.936909722222</v>
      </c>
      <c r="U3634" s="14">
        <f t="shared" si="398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0.35239999999999999</v>
      </c>
      <c r="P3635" s="7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2">
        <f t="shared" si="396"/>
        <v>42649.623460648145</v>
      </c>
      <c r="T3635" s="12">
        <f t="shared" si="397"/>
        <v>42693.041666666672</v>
      </c>
      <c r="U3635" s="14">
        <f t="shared" si="398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4.2466666666666666E-2</v>
      </c>
      <c r="P3636" s="7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2">
        <f t="shared" si="396"/>
        <v>42701.166365740741</v>
      </c>
      <c r="T3636" s="12">
        <f t="shared" si="397"/>
        <v>42749.165972222225</v>
      </c>
      <c r="U3636" s="14">
        <f t="shared" si="398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0.36457142857142855</v>
      </c>
      <c r="P3637" s="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2">
        <f t="shared" si="396"/>
        <v>42450.88282407407</v>
      </c>
      <c r="T3637" s="12">
        <f t="shared" si="397"/>
        <v>42480.88282407407</v>
      </c>
      <c r="U3637" s="14">
        <f t="shared" si="398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7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2">
        <f t="shared" si="396"/>
        <v>42226.694780092599</v>
      </c>
      <c r="T3638" s="12">
        <f t="shared" si="397"/>
        <v>42261.694780092599</v>
      </c>
      <c r="U3638" s="14">
        <f t="shared" si="398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0.30866666666666664</v>
      </c>
      <c r="P3639" s="7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2">
        <f t="shared" si="396"/>
        <v>41975.700636574074</v>
      </c>
      <c r="T3639" s="12">
        <f t="shared" si="397"/>
        <v>42005.700636574074</v>
      </c>
      <c r="U3639" s="14">
        <f t="shared" si="398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6.545454545454546E-2</v>
      </c>
      <c r="P3640" s="7">
        <f t="shared" si="393"/>
        <v>108</v>
      </c>
      <c r="Q3640" t="str">
        <f t="shared" si="394"/>
        <v>theater</v>
      </c>
      <c r="R3640" t="str">
        <f t="shared" si="395"/>
        <v>musical</v>
      </c>
      <c r="S3640" s="12">
        <f t="shared" si="396"/>
        <v>42053.672824074078</v>
      </c>
      <c r="T3640" s="12">
        <f t="shared" si="397"/>
        <v>42113.631157407406</v>
      </c>
      <c r="U3640" s="14">
        <f t="shared" si="398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4.0000000000000003E-5</v>
      </c>
      <c r="P3641" s="7">
        <f t="shared" si="393"/>
        <v>1</v>
      </c>
      <c r="Q3641" t="str">
        <f t="shared" si="394"/>
        <v>theater</v>
      </c>
      <c r="R3641" t="str">
        <f t="shared" si="395"/>
        <v>musical</v>
      </c>
      <c r="S3641" s="12">
        <f t="shared" si="396"/>
        <v>42590.677152777775</v>
      </c>
      <c r="T3641" s="12">
        <f t="shared" si="397"/>
        <v>42650.632638888885</v>
      </c>
      <c r="U3641" s="14">
        <f t="shared" si="398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5.5E-2</v>
      </c>
      <c r="P3642" s="7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2">
        <f t="shared" si="396"/>
        <v>42104.781597222223</v>
      </c>
      <c r="T3642" s="12">
        <f t="shared" si="397"/>
        <v>42134.781597222223</v>
      </c>
      <c r="U3642" s="14">
        <f t="shared" si="398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7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2">
        <f t="shared" si="396"/>
        <v>41899.627071759263</v>
      </c>
      <c r="T3643" s="12">
        <f t="shared" si="397"/>
        <v>41917.208333333336</v>
      </c>
      <c r="U3643" s="14">
        <f t="shared" si="398"/>
        <v>17.581261574072414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2.1428571428571429E-2</v>
      </c>
      <c r="P3644" s="7">
        <f t="shared" si="393"/>
        <v>7.5</v>
      </c>
      <c r="Q3644" t="str">
        <f t="shared" si="394"/>
        <v>theater</v>
      </c>
      <c r="R3644" t="str">
        <f t="shared" si="395"/>
        <v>musical</v>
      </c>
      <c r="S3644" s="12">
        <f t="shared" si="396"/>
        <v>42297.816284722227</v>
      </c>
      <c r="T3644" s="12">
        <f t="shared" si="397"/>
        <v>42338.708333333328</v>
      </c>
      <c r="U3644" s="14">
        <f t="shared" si="398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7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2">
        <f t="shared" si="396"/>
        <v>42285.143969907411</v>
      </c>
      <c r="T3645" s="12">
        <f t="shared" si="397"/>
        <v>42325.185636574075</v>
      </c>
      <c r="U3645" s="14">
        <f t="shared" si="398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0.16420000000000001</v>
      </c>
      <c r="P3646" s="7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2">
        <f t="shared" si="396"/>
        <v>42409.241747685184</v>
      </c>
      <c r="T3646" s="12">
        <f t="shared" si="397"/>
        <v>42437.207638888889</v>
      </c>
      <c r="U3646" s="14">
        <f t="shared" si="398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1E-3</v>
      </c>
      <c r="P3647" s="7">
        <f t="shared" si="393"/>
        <v>1</v>
      </c>
      <c r="Q3647" t="str">
        <f t="shared" si="394"/>
        <v>theater</v>
      </c>
      <c r="R3647" t="str">
        <f t="shared" si="395"/>
        <v>musical</v>
      </c>
      <c r="S3647" s="12">
        <f t="shared" si="396"/>
        <v>42665.970347222217</v>
      </c>
      <c r="T3647" s="12">
        <f t="shared" si="397"/>
        <v>42696.012013888889</v>
      </c>
      <c r="U3647" s="14">
        <f t="shared" si="398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4.8099999999999997E-2</v>
      </c>
      <c r="P3648" s="7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2">
        <f t="shared" si="396"/>
        <v>42140.421319444446</v>
      </c>
      <c r="T3648" s="12">
        <f t="shared" si="397"/>
        <v>42171.979166666672</v>
      </c>
      <c r="U3648" s="14">
        <f t="shared" si="398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0.06</v>
      </c>
      <c r="P3649" s="7">
        <f t="shared" si="393"/>
        <v>15</v>
      </c>
      <c r="Q3649" t="str">
        <f t="shared" si="394"/>
        <v>theater</v>
      </c>
      <c r="R3649" t="str">
        <f t="shared" si="395"/>
        <v>musical</v>
      </c>
      <c r="S3649" s="12">
        <f t="shared" si="396"/>
        <v>42598.749155092592</v>
      </c>
      <c r="T3649" s="12">
        <f t="shared" si="397"/>
        <v>42643.749155092592</v>
      </c>
      <c r="U3649" s="14">
        <f t="shared" si="398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1.003825</v>
      </c>
      <c r="P3650" s="7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2">
        <f t="shared" si="396"/>
        <v>41887.292187500003</v>
      </c>
      <c r="T3650" s="12">
        <f t="shared" si="397"/>
        <v>41917.292187500003</v>
      </c>
      <c r="U3650" s="14">
        <f t="shared" si="398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E3651/D3651</f>
        <v>1.04</v>
      </c>
      <c r="P3651" s="7">
        <f t="shared" ref="P3651:P3714" si="400">E3651/L3651</f>
        <v>97.5</v>
      </c>
      <c r="Q3651" t="str">
        <f t="shared" ref="Q3651:Q3714" si="401">LEFT(N3651,(FIND("/",N3651,1)-1))</f>
        <v>theater</v>
      </c>
      <c r="R3651" t="str">
        <f t="shared" ref="R3651:R3714" si="402">RIGHT(N3651,LEN(N3651)-FIND("/",N3651))</f>
        <v>plays</v>
      </c>
      <c r="S3651" s="12">
        <f t="shared" ref="S3651:S3714" si="403">(((J3651/60)/60)/24)+DATE(1970,1,1)</f>
        <v>41780.712893518517</v>
      </c>
      <c r="T3651" s="12">
        <f t="shared" ref="T3651:T3714" si="404">(((I3651/60)/60)/24)+DATE(1970,1,1)</f>
        <v>41806.712893518517</v>
      </c>
      <c r="U3651" s="14">
        <f t="shared" ref="U3651:U3714" si="405">T3651-S3651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</v>
      </c>
      <c r="P3652" s="7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2">
        <f t="shared" si="403"/>
        <v>42381.478981481487</v>
      </c>
      <c r="T3652" s="12">
        <f t="shared" si="404"/>
        <v>42402.478981481487</v>
      </c>
      <c r="U3652" s="14">
        <f t="shared" si="405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1.04</v>
      </c>
      <c r="P3653" s="7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2">
        <f t="shared" si="403"/>
        <v>41828.646319444444</v>
      </c>
      <c r="T3653" s="12">
        <f t="shared" si="404"/>
        <v>41861.665972222225</v>
      </c>
      <c r="U3653" s="14">
        <f t="shared" si="405"/>
        <v>33.01965277778072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2.5066666666666668</v>
      </c>
      <c r="P3654" s="7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2">
        <f t="shared" si="403"/>
        <v>42596.644699074073</v>
      </c>
      <c r="T3654" s="12">
        <f t="shared" si="404"/>
        <v>42607.165972222225</v>
      </c>
      <c r="U3654" s="14">
        <f t="shared" si="405"/>
        <v>10.521273148151522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1.0049999999999999</v>
      </c>
      <c r="P3655" s="7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2">
        <f t="shared" si="403"/>
        <v>42191.363506944443</v>
      </c>
      <c r="T3655" s="12">
        <f t="shared" si="404"/>
        <v>42221.363506944443</v>
      </c>
      <c r="U3655" s="14">
        <f t="shared" si="405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1.744</v>
      </c>
      <c r="P3656" s="7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2">
        <f t="shared" si="403"/>
        <v>42440.416504629626</v>
      </c>
      <c r="T3656" s="12">
        <f t="shared" si="404"/>
        <v>42463.708333333328</v>
      </c>
      <c r="U3656" s="14">
        <f t="shared" si="405"/>
        <v>23.291828703702777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1.1626000000000001</v>
      </c>
      <c r="P3657" s="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2">
        <f t="shared" si="403"/>
        <v>42173.803217592591</v>
      </c>
      <c r="T3657" s="12">
        <f t="shared" si="404"/>
        <v>42203.290972222225</v>
      </c>
      <c r="U3657" s="14">
        <f t="shared" si="405"/>
        <v>29.487754629633855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1.0582</v>
      </c>
      <c r="P3658" s="7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2">
        <f t="shared" si="403"/>
        <v>42737.910138888896</v>
      </c>
      <c r="T3658" s="12">
        <f t="shared" si="404"/>
        <v>42767.957638888889</v>
      </c>
      <c r="U3658" s="14">
        <f t="shared" si="405"/>
        <v>30.047499999993306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1.1074999999999999</v>
      </c>
      <c r="P3659" s="7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2">
        <f t="shared" si="403"/>
        <v>42499.629849537043</v>
      </c>
      <c r="T3659" s="12">
        <f t="shared" si="404"/>
        <v>42522.904166666667</v>
      </c>
      <c r="U3659" s="14">
        <f t="shared" si="405"/>
        <v>23.274317129624251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1.0066666666666666</v>
      </c>
      <c r="P3660" s="7">
        <f t="shared" si="400"/>
        <v>75.5</v>
      </c>
      <c r="Q3660" t="str">
        <f t="shared" si="401"/>
        <v>theater</v>
      </c>
      <c r="R3660" t="str">
        <f t="shared" si="402"/>
        <v>plays</v>
      </c>
      <c r="S3660" s="12">
        <f t="shared" si="403"/>
        <v>41775.858564814815</v>
      </c>
      <c r="T3660" s="12">
        <f t="shared" si="404"/>
        <v>41822.165972222225</v>
      </c>
      <c r="U3660" s="14">
        <f t="shared" si="405"/>
        <v>46.30740740741021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1.0203333333333333</v>
      </c>
      <c r="P3661" s="7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2">
        <f t="shared" si="403"/>
        <v>42055.277199074073</v>
      </c>
      <c r="T3661" s="12">
        <f t="shared" si="404"/>
        <v>42082.610416666663</v>
      </c>
      <c r="U3661" s="14">
        <f t="shared" si="405"/>
        <v>27.33321759258979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</v>
      </c>
      <c r="P3662" s="7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2">
        <f t="shared" si="403"/>
        <v>41971.881076388891</v>
      </c>
      <c r="T3662" s="12">
        <f t="shared" si="404"/>
        <v>41996.881076388891</v>
      </c>
      <c r="U3662" s="14">
        <f t="shared" si="405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1.1100000000000001</v>
      </c>
      <c r="P3663" s="7">
        <f t="shared" si="400"/>
        <v>92.5</v>
      </c>
      <c r="Q3663" t="str">
        <f t="shared" si="401"/>
        <v>theater</v>
      </c>
      <c r="R3663" t="str">
        <f t="shared" si="402"/>
        <v>plays</v>
      </c>
      <c r="S3663" s="12">
        <f t="shared" si="403"/>
        <v>42447.896666666667</v>
      </c>
      <c r="T3663" s="12">
        <f t="shared" si="404"/>
        <v>42470.166666666672</v>
      </c>
      <c r="U3663" s="14">
        <f t="shared" si="405"/>
        <v>22.270000000004075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1.0142500000000001</v>
      </c>
      <c r="P3664" s="7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2">
        <f t="shared" si="403"/>
        <v>42064.220069444447</v>
      </c>
      <c r="T3664" s="12">
        <f t="shared" si="404"/>
        <v>42094.178402777776</v>
      </c>
      <c r="U3664" s="14">
        <f t="shared" si="405"/>
        <v>29.958333333328483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1.04</v>
      </c>
      <c r="P3665" s="7">
        <f t="shared" si="400"/>
        <v>26</v>
      </c>
      <c r="Q3665" t="str">
        <f t="shared" si="401"/>
        <v>theater</v>
      </c>
      <c r="R3665" t="str">
        <f t="shared" si="402"/>
        <v>plays</v>
      </c>
      <c r="S3665" s="12">
        <f t="shared" si="403"/>
        <v>42665.451736111107</v>
      </c>
      <c r="T3665" s="12">
        <f t="shared" si="404"/>
        <v>42725.493402777778</v>
      </c>
      <c r="U3665" s="14">
        <f t="shared" si="405"/>
        <v>60.041666666671517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1.09375</v>
      </c>
      <c r="P3666" s="7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2">
        <f t="shared" si="403"/>
        <v>42523.248715277776</v>
      </c>
      <c r="T3666" s="12">
        <f t="shared" si="404"/>
        <v>42537.248715277776</v>
      </c>
      <c r="U3666" s="14">
        <f t="shared" si="405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1.1516129032258065</v>
      </c>
      <c r="P3667" s="7">
        <f t="shared" si="400"/>
        <v>51</v>
      </c>
      <c r="Q3667" t="str">
        <f t="shared" si="401"/>
        <v>theater</v>
      </c>
      <c r="R3667" t="str">
        <f t="shared" si="402"/>
        <v>plays</v>
      </c>
      <c r="S3667" s="12">
        <f t="shared" si="403"/>
        <v>42294.808124999996</v>
      </c>
      <c r="T3667" s="12">
        <f t="shared" si="404"/>
        <v>42305.829166666663</v>
      </c>
      <c r="U3667" s="14">
        <f t="shared" si="405"/>
        <v>11.021041666666861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</v>
      </c>
      <c r="P3668" s="7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2">
        <f t="shared" si="403"/>
        <v>41822.90488425926</v>
      </c>
      <c r="T3668" s="12">
        <f t="shared" si="404"/>
        <v>41844.291666666664</v>
      </c>
      <c r="U3668" s="14">
        <f t="shared" si="405"/>
        <v>21.386782407404098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1.0317033333333334</v>
      </c>
      <c r="P3669" s="7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2">
        <f t="shared" si="403"/>
        <v>42173.970127314817</v>
      </c>
      <c r="T3669" s="12">
        <f t="shared" si="404"/>
        <v>42203.970127314817</v>
      </c>
      <c r="U3669" s="14">
        <f t="shared" si="405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1.0349999999999999</v>
      </c>
      <c r="P3670" s="7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2">
        <f t="shared" si="403"/>
        <v>42185.556157407409</v>
      </c>
      <c r="T3670" s="12">
        <f t="shared" si="404"/>
        <v>42208.772916666669</v>
      </c>
      <c r="U3670" s="14">
        <f t="shared" si="405"/>
        <v>23.216759259259561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1.3819999999999999</v>
      </c>
      <c r="P3671" s="7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2">
        <f t="shared" si="403"/>
        <v>42136.675196759257</v>
      </c>
      <c r="T3671" s="12">
        <f t="shared" si="404"/>
        <v>42166.675196759257</v>
      </c>
      <c r="U3671" s="14">
        <f t="shared" si="405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1.0954545454545455</v>
      </c>
      <c r="P3672" s="7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2">
        <f t="shared" si="403"/>
        <v>42142.514016203699</v>
      </c>
      <c r="T3672" s="12">
        <f t="shared" si="404"/>
        <v>42155.958333333328</v>
      </c>
      <c r="U3672" s="14">
        <f t="shared" si="405"/>
        <v>13.444317129629781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1.0085714285714287</v>
      </c>
      <c r="P3673" s="7">
        <f t="shared" si="400"/>
        <v>88.25</v>
      </c>
      <c r="Q3673" t="str">
        <f t="shared" si="401"/>
        <v>theater</v>
      </c>
      <c r="R3673" t="str">
        <f t="shared" si="402"/>
        <v>plays</v>
      </c>
      <c r="S3673" s="12">
        <f t="shared" si="403"/>
        <v>41820.62809027778</v>
      </c>
      <c r="T3673" s="12">
        <f t="shared" si="404"/>
        <v>41841.165972222225</v>
      </c>
      <c r="U3673" s="14">
        <f t="shared" si="405"/>
        <v>20.537881944444962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1.0153333333333334</v>
      </c>
      <c r="P3674" s="7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2">
        <f t="shared" si="403"/>
        <v>41878.946574074071</v>
      </c>
      <c r="T3674" s="12">
        <f t="shared" si="404"/>
        <v>41908.946574074071</v>
      </c>
      <c r="U3674" s="14">
        <f t="shared" si="405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1.13625</v>
      </c>
      <c r="P3675" s="7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2">
        <f t="shared" si="403"/>
        <v>41914.295104166667</v>
      </c>
      <c r="T3675" s="12">
        <f t="shared" si="404"/>
        <v>41948.536111111112</v>
      </c>
      <c r="U3675" s="14">
        <f t="shared" si="405"/>
        <v>34.241006944444962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</v>
      </c>
      <c r="P3676" s="7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2">
        <f t="shared" si="403"/>
        <v>42556.873020833329</v>
      </c>
      <c r="T3676" s="12">
        <f t="shared" si="404"/>
        <v>42616.873020833329</v>
      </c>
      <c r="U3676" s="14">
        <f t="shared" si="405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1.4</v>
      </c>
      <c r="P3677" s="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2">
        <f t="shared" si="403"/>
        <v>42493.597013888888</v>
      </c>
      <c r="T3677" s="12">
        <f t="shared" si="404"/>
        <v>42505.958333333328</v>
      </c>
      <c r="U3677" s="14">
        <f t="shared" si="405"/>
        <v>12.361319444440596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1.2875000000000001</v>
      </c>
      <c r="P3678" s="7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2">
        <f t="shared" si="403"/>
        <v>41876.815787037034</v>
      </c>
      <c r="T3678" s="12">
        <f t="shared" si="404"/>
        <v>41894.815787037034</v>
      </c>
      <c r="U3678" s="14">
        <f t="shared" si="405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1.0290416666666666</v>
      </c>
      <c r="P3679" s="7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2">
        <f t="shared" si="403"/>
        <v>41802.574282407404</v>
      </c>
      <c r="T3679" s="12">
        <f t="shared" si="404"/>
        <v>41823.165972222225</v>
      </c>
      <c r="U3679" s="14">
        <f t="shared" si="405"/>
        <v>20.591689814820711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1.0249999999999999</v>
      </c>
      <c r="P3680" s="7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2">
        <f t="shared" si="403"/>
        <v>42120.531226851846</v>
      </c>
      <c r="T3680" s="12">
        <f t="shared" si="404"/>
        <v>42155.531226851846</v>
      </c>
      <c r="U3680" s="14">
        <f t="shared" si="405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1.101</v>
      </c>
      <c r="P3681" s="7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2">
        <f t="shared" si="403"/>
        <v>41786.761354166665</v>
      </c>
      <c r="T3681" s="12">
        <f t="shared" si="404"/>
        <v>41821.207638888889</v>
      </c>
      <c r="U3681" s="14">
        <f t="shared" si="405"/>
        <v>34.446284722223936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1.1276666666666666</v>
      </c>
      <c r="P3682" s="7">
        <f t="shared" si="400"/>
        <v>99.5</v>
      </c>
      <c r="Q3682" t="str">
        <f t="shared" si="401"/>
        <v>theater</v>
      </c>
      <c r="R3682" t="str">
        <f t="shared" si="402"/>
        <v>plays</v>
      </c>
      <c r="S3682" s="12">
        <f t="shared" si="403"/>
        <v>42627.454097222217</v>
      </c>
      <c r="T3682" s="12">
        <f t="shared" si="404"/>
        <v>42648.454097222217</v>
      </c>
      <c r="U3682" s="14">
        <f t="shared" si="405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1.119</v>
      </c>
      <c r="P3683" s="7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2">
        <f t="shared" si="403"/>
        <v>42374.651504629626</v>
      </c>
      <c r="T3683" s="12">
        <f t="shared" si="404"/>
        <v>42384.651504629626</v>
      </c>
      <c r="U3683" s="14">
        <f t="shared" si="405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1.3919999999999999</v>
      </c>
      <c r="P3684" s="7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2">
        <f t="shared" si="403"/>
        <v>41772.685393518521</v>
      </c>
      <c r="T3684" s="12">
        <f t="shared" si="404"/>
        <v>41806.290972222225</v>
      </c>
      <c r="U3684" s="14">
        <f t="shared" si="405"/>
        <v>33.605578703703941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1.1085714285714285</v>
      </c>
      <c r="P3685" s="7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2">
        <f t="shared" si="403"/>
        <v>42633.116851851853</v>
      </c>
      <c r="T3685" s="12">
        <f t="shared" si="404"/>
        <v>42663.116851851853</v>
      </c>
      <c r="U3685" s="14">
        <f t="shared" si="405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1.3906666666666667</v>
      </c>
      <c r="P3686" s="7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2">
        <f t="shared" si="403"/>
        <v>42219.180393518516</v>
      </c>
      <c r="T3686" s="12">
        <f t="shared" si="404"/>
        <v>42249.180393518516</v>
      </c>
      <c r="U3686" s="14">
        <f t="shared" si="405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1.0569999999999999</v>
      </c>
      <c r="P3687" s="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2">
        <f t="shared" si="403"/>
        <v>41753.593275462961</v>
      </c>
      <c r="T3687" s="12">
        <f t="shared" si="404"/>
        <v>41778.875</v>
      </c>
      <c r="U3687" s="14">
        <f t="shared" si="405"/>
        <v>25.281724537038826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1.0142857142857142</v>
      </c>
      <c r="P3688" s="7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2">
        <f t="shared" si="403"/>
        <v>42230.662731481483</v>
      </c>
      <c r="T3688" s="12">
        <f t="shared" si="404"/>
        <v>42245.165972222225</v>
      </c>
      <c r="U3688" s="14">
        <f t="shared" si="405"/>
        <v>14.503240740741603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1.0024500000000001</v>
      </c>
      <c r="P3689" s="7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2">
        <f t="shared" si="403"/>
        <v>41787.218229166669</v>
      </c>
      <c r="T3689" s="12">
        <f t="shared" si="404"/>
        <v>41817.218229166669</v>
      </c>
      <c r="U3689" s="14">
        <f t="shared" si="405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1.0916666666666666</v>
      </c>
      <c r="P3690" s="7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2">
        <f t="shared" si="403"/>
        <v>41829.787083333329</v>
      </c>
      <c r="T3690" s="12">
        <f t="shared" si="404"/>
        <v>41859.787083333329</v>
      </c>
      <c r="U3690" s="14">
        <f t="shared" si="405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1.1833333333333333</v>
      </c>
      <c r="P3691" s="7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2">
        <f t="shared" si="403"/>
        <v>42147.826840277776</v>
      </c>
      <c r="T3691" s="12">
        <f t="shared" si="404"/>
        <v>42176.934027777781</v>
      </c>
      <c r="U3691" s="14">
        <f t="shared" si="405"/>
        <v>29.107187500005239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1.2</v>
      </c>
      <c r="P3692" s="7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2">
        <f t="shared" si="403"/>
        <v>41940.598182870373</v>
      </c>
      <c r="T3692" s="12">
        <f t="shared" si="404"/>
        <v>41970.639849537038</v>
      </c>
      <c r="U3692" s="14">
        <f t="shared" si="405"/>
        <v>30.041666666664241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1.2796000000000001</v>
      </c>
      <c r="P3693" s="7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2">
        <f t="shared" si="403"/>
        <v>42020.700567129628</v>
      </c>
      <c r="T3693" s="12">
        <f t="shared" si="404"/>
        <v>42065.207638888889</v>
      </c>
      <c r="U3693" s="14">
        <f t="shared" si="405"/>
        <v>44.507071759260725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1.26</v>
      </c>
      <c r="P3694" s="7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2">
        <f t="shared" si="403"/>
        <v>41891.96503472222</v>
      </c>
      <c r="T3694" s="12">
        <f t="shared" si="404"/>
        <v>41901</v>
      </c>
      <c r="U3694" s="14">
        <f t="shared" si="405"/>
        <v>9.0349652777804295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1.2912912912912913</v>
      </c>
      <c r="P3695" s="7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2">
        <f t="shared" si="403"/>
        <v>42309.191307870366</v>
      </c>
      <c r="T3695" s="12">
        <f t="shared" si="404"/>
        <v>42338.9375</v>
      </c>
      <c r="U3695" s="14">
        <f t="shared" si="405"/>
        <v>29.746192129634437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1.0742857142857143</v>
      </c>
      <c r="P3696" s="7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2">
        <f t="shared" si="403"/>
        <v>42490.133877314816</v>
      </c>
      <c r="T3696" s="12">
        <f t="shared" si="404"/>
        <v>42527.083333333328</v>
      </c>
      <c r="U3696" s="14">
        <f t="shared" si="405"/>
        <v>36.949456018512137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1.00125</v>
      </c>
      <c r="P3697" s="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2">
        <f t="shared" si="403"/>
        <v>41995.870486111111</v>
      </c>
      <c r="T3697" s="12">
        <f t="shared" si="404"/>
        <v>42015.870486111111</v>
      </c>
      <c r="U3697" s="14">
        <f t="shared" si="405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1.55</v>
      </c>
      <c r="P3698" s="7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2">
        <f t="shared" si="403"/>
        <v>41988.617083333331</v>
      </c>
      <c r="T3698" s="12">
        <f t="shared" si="404"/>
        <v>42048.617083333331</v>
      </c>
      <c r="U3698" s="14">
        <f t="shared" si="405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1.08</v>
      </c>
      <c r="P3699" s="7">
        <f t="shared" si="400"/>
        <v>72</v>
      </c>
      <c r="Q3699" t="str">
        <f t="shared" si="401"/>
        <v>theater</v>
      </c>
      <c r="R3699" t="str">
        <f t="shared" si="402"/>
        <v>plays</v>
      </c>
      <c r="S3699" s="12">
        <f t="shared" si="403"/>
        <v>42479.465833333335</v>
      </c>
      <c r="T3699" s="12">
        <f t="shared" si="404"/>
        <v>42500.465833333335</v>
      </c>
      <c r="U3699" s="14">
        <f t="shared" si="405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1.1052</v>
      </c>
      <c r="P3700" s="7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2">
        <f t="shared" si="403"/>
        <v>42401.806562500002</v>
      </c>
      <c r="T3700" s="12">
        <f t="shared" si="404"/>
        <v>42431.806562500002</v>
      </c>
      <c r="U3700" s="14">
        <f t="shared" si="405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1.008</v>
      </c>
      <c r="P3701" s="7">
        <f t="shared" si="400"/>
        <v>63</v>
      </c>
      <c r="Q3701" t="str">
        <f t="shared" si="401"/>
        <v>theater</v>
      </c>
      <c r="R3701" t="str">
        <f t="shared" si="402"/>
        <v>plays</v>
      </c>
      <c r="S3701" s="12">
        <f t="shared" si="403"/>
        <v>41897.602037037039</v>
      </c>
      <c r="T3701" s="12">
        <f t="shared" si="404"/>
        <v>41927.602037037039</v>
      </c>
      <c r="U3701" s="14">
        <f t="shared" si="405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1.212</v>
      </c>
      <c r="P3702" s="7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2">
        <f t="shared" si="403"/>
        <v>41882.585648148146</v>
      </c>
      <c r="T3702" s="12">
        <f t="shared" si="404"/>
        <v>41912.666666666664</v>
      </c>
      <c r="U3702" s="14">
        <f t="shared" si="405"/>
        <v>30.081018518518249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1.0033333333333334</v>
      </c>
      <c r="P3703" s="7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2">
        <f t="shared" si="403"/>
        <v>42129.541585648149</v>
      </c>
      <c r="T3703" s="12">
        <f t="shared" si="404"/>
        <v>42159.541585648149</v>
      </c>
      <c r="U3703" s="14">
        <f t="shared" si="405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1.0916666666666666</v>
      </c>
      <c r="P3704" s="7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2">
        <f t="shared" si="403"/>
        <v>42524.53800925926</v>
      </c>
      <c r="T3704" s="12">
        <f t="shared" si="404"/>
        <v>42561.957638888889</v>
      </c>
      <c r="U3704" s="14">
        <f t="shared" si="405"/>
        <v>37.419629629628616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1.2342857142857142</v>
      </c>
      <c r="P3705" s="7">
        <f t="shared" si="400"/>
        <v>43.2</v>
      </c>
      <c r="Q3705" t="str">
        <f t="shared" si="401"/>
        <v>theater</v>
      </c>
      <c r="R3705" t="str">
        <f t="shared" si="402"/>
        <v>plays</v>
      </c>
      <c r="S3705" s="12">
        <f t="shared" si="403"/>
        <v>42556.504490740743</v>
      </c>
      <c r="T3705" s="12">
        <f t="shared" si="404"/>
        <v>42595.290972222225</v>
      </c>
      <c r="U3705" s="14">
        <f t="shared" si="405"/>
        <v>38.786481481482042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1.3633666666666666</v>
      </c>
      <c r="P3706" s="7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2">
        <f t="shared" si="403"/>
        <v>42461.689745370371</v>
      </c>
      <c r="T3706" s="12">
        <f t="shared" si="404"/>
        <v>42521.689745370371</v>
      </c>
      <c r="U3706" s="14">
        <f t="shared" si="405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1.0346657233816767</v>
      </c>
      <c r="P3707" s="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2">
        <f t="shared" si="403"/>
        <v>41792.542986111112</v>
      </c>
      <c r="T3707" s="12">
        <f t="shared" si="404"/>
        <v>41813.75</v>
      </c>
      <c r="U3707" s="14">
        <f t="shared" si="405"/>
        <v>21.207013888888469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1.2133333333333334</v>
      </c>
      <c r="P3708" s="7">
        <f t="shared" si="400"/>
        <v>140</v>
      </c>
      <c r="Q3708" t="str">
        <f t="shared" si="401"/>
        <v>theater</v>
      </c>
      <c r="R3708" t="str">
        <f t="shared" si="402"/>
        <v>plays</v>
      </c>
      <c r="S3708" s="12">
        <f t="shared" si="403"/>
        <v>41879.913761574076</v>
      </c>
      <c r="T3708" s="12">
        <f t="shared" si="404"/>
        <v>41894.913761574076</v>
      </c>
      <c r="U3708" s="14">
        <f t="shared" si="405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1.86</v>
      </c>
      <c r="P3709" s="7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2">
        <f t="shared" si="403"/>
        <v>42552.048356481479</v>
      </c>
      <c r="T3709" s="12">
        <f t="shared" si="404"/>
        <v>42573.226388888885</v>
      </c>
      <c r="U3709" s="14">
        <f t="shared" si="405"/>
        <v>21.178032407406135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</v>
      </c>
      <c r="P3710" s="7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2">
        <f t="shared" si="403"/>
        <v>41810.142199074071</v>
      </c>
      <c r="T3710" s="12">
        <f t="shared" si="404"/>
        <v>41824.142199074071</v>
      </c>
      <c r="U3710" s="14">
        <f t="shared" si="405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1.0825</v>
      </c>
      <c r="P3711" s="7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2">
        <f t="shared" si="403"/>
        <v>41785.707708333335</v>
      </c>
      <c r="T3711" s="12">
        <f t="shared" si="404"/>
        <v>41815.707708333335</v>
      </c>
      <c r="U3711" s="14">
        <f t="shared" si="405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1.4115384615384616</v>
      </c>
      <c r="P3712" s="7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2">
        <f t="shared" si="403"/>
        <v>42072.576249999998</v>
      </c>
      <c r="T3712" s="12">
        <f t="shared" si="404"/>
        <v>42097.576249999998</v>
      </c>
      <c r="U3712" s="14">
        <f t="shared" si="405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1.1399999999999999</v>
      </c>
      <c r="P3713" s="7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2">
        <f t="shared" si="403"/>
        <v>41779.724224537036</v>
      </c>
      <c r="T3713" s="12">
        <f t="shared" si="404"/>
        <v>41805.666666666664</v>
      </c>
      <c r="U3713" s="14">
        <f t="shared" si="405"/>
        <v>25.942442129628034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1.5373333333333334</v>
      </c>
      <c r="P3714" s="7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2">
        <f t="shared" si="403"/>
        <v>42134.172071759262</v>
      </c>
      <c r="T3714" s="12">
        <f t="shared" si="404"/>
        <v>42155.290972222225</v>
      </c>
      <c r="U3714" s="14">
        <f t="shared" si="405"/>
        <v>21.118900462963211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E3715/D3715</f>
        <v>1.0149999999999999</v>
      </c>
      <c r="P3715" s="7">
        <f t="shared" ref="P3715:P3778" si="407">E3715/L3715</f>
        <v>106.84210526315789</v>
      </c>
      <c r="Q3715" t="str">
        <f t="shared" ref="Q3715:Q3778" si="408">LEFT(N3715,(FIND("/",N3715,1)-1))</f>
        <v>theater</v>
      </c>
      <c r="R3715" t="str">
        <f t="shared" ref="R3715:R3778" si="409">RIGHT(N3715,LEN(N3715)-FIND("/",N3715))</f>
        <v>plays</v>
      </c>
      <c r="S3715" s="12">
        <f t="shared" ref="S3715:S3778" si="410">(((J3715/60)/60)/24)+DATE(1970,1,1)</f>
        <v>42505.738032407404</v>
      </c>
      <c r="T3715" s="12">
        <f t="shared" ref="T3715:T3778" si="411">(((I3715/60)/60)/24)+DATE(1970,1,1)</f>
        <v>42525.738032407404</v>
      </c>
      <c r="U3715" s="14">
        <f t="shared" ref="U3715:U3778" si="412">T3715-S3715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1.0235000000000001</v>
      </c>
      <c r="P3716" s="7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2">
        <f t="shared" si="410"/>
        <v>42118.556331018524</v>
      </c>
      <c r="T3716" s="12">
        <f t="shared" si="411"/>
        <v>42150.165972222225</v>
      </c>
      <c r="U3716" s="14">
        <f t="shared" si="412"/>
        <v>31.609641203700448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1.0257142857142858</v>
      </c>
      <c r="P3717" s="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2">
        <f t="shared" si="410"/>
        <v>42036.995590277773</v>
      </c>
      <c r="T3717" s="12">
        <f t="shared" si="411"/>
        <v>42094.536111111112</v>
      </c>
      <c r="U3717" s="14">
        <f t="shared" si="412"/>
        <v>57.540520833339542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1.5575000000000001</v>
      </c>
      <c r="P3718" s="7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2">
        <f t="shared" si="410"/>
        <v>42360.887835648144</v>
      </c>
      <c r="T3718" s="12">
        <f t="shared" si="411"/>
        <v>42390.887835648144</v>
      </c>
      <c r="U3718" s="14">
        <f t="shared" si="412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1.0075000000000001</v>
      </c>
      <c r="P3719" s="7">
        <f t="shared" si="407"/>
        <v>310</v>
      </c>
      <c r="Q3719" t="str">
        <f t="shared" si="408"/>
        <v>theater</v>
      </c>
      <c r="R3719" t="str">
        <f t="shared" si="409"/>
        <v>plays</v>
      </c>
      <c r="S3719" s="12">
        <f t="shared" si="410"/>
        <v>42102.866307870368</v>
      </c>
      <c r="T3719" s="12">
        <f t="shared" si="411"/>
        <v>42133.866307870368</v>
      </c>
      <c r="U3719" s="14">
        <f t="shared" si="412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2.3940000000000001</v>
      </c>
      <c r="P3720" s="7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2">
        <f t="shared" si="410"/>
        <v>42032.716145833328</v>
      </c>
      <c r="T3720" s="12">
        <f t="shared" si="411"/>
        <v>42062.716145833328</v>
      </c>
      <c r="U3720" s="14">
        <f t="shared" si="412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2.1</v>
      </c>
      <c r="P3721" s="7">
        <f t="shared" si="407"/>
        <v>105</v>
      </c>
      <c r="Q3721" t="str">
        <f t="shared" si="408"/>
        <v>theater</v>
      </c>
      <c r="R3721" t="str">
        <f t="shared" si="409"/>
        <v>plays</v>
      </c>
      <c r="S3721" s="12">
        <f t="shared" si="410"/>
        <v>42147.729930555557</v>
      </c>
      <c r="T3721" s="12">
        <f t="shared" si="411"/>
        <v>42177.729930555557</v>
      </c>
      <c r="U3721" s="14">
        <f t="shared" si="412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1.0451515151515152</v>
      </c>
      <c r="P3722" s="7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2">
        <f t="shared" si="410"/>
        <v>42165.993125000001</v>
      </c>
      <c r="T3722" s="12">
        <f t="shared" si="411"/>
        <v>42187.993125000001</v>
      </c>
      <c r="U3722" s="14">
        <f t="shared" si="412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1.008</v>
      </c>
      <c r="P3723" s="7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2">
        <f t="shared" si="410"/>
        <v>41927.936157407406</v>
      </c>
      <c r="T3723" s="12">
        <f t="shared" si="411"/>
        <v>41948.977824074071</v>
      </c>
      <c r="U3723" s="14">
        <f t="shared" si="412"/>
        <v>21.041666666664241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1.1120000000000001</v>
      </c>
      <c r="P3724" s="7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2">
        <f t="shared" si="410"/>
        <v>42381.671840277777</v>
      </c>
      <c r="T3724" s="12">
        <f t="shared" si="411"/>
        <v>42411.957638888889</v>
      </c>
      <c r="U3724" s="14">
        <f t="shared" si="412"/>
        <v>30.285798611112114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1.0204444444444445</v>
      </c>
      <c r="P3725" s="7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2">
        <f t="shared" si="410"/>
        <v>41943.753032407411</v>
      </c>
      <c r="T3725" s="12">
        <f t="shared" si="411"/>
        <v>41973.794699074075</v>
      </c>
      <c r="U3725" s="14">
        <f t="shared" si="412"/>
        <v>30.041666666664241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1.0254767441860466</v>
      </c>
      <c r="P3726" s="7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2">
        <f t="shared" si="410"/>
        <v>42465.491435185191</v>
      </c>
      <c r="T3726" s="12">
        <f t="shared" si="411"/>
        <v>42494.958333333328</v>
      </c>
      <c r="U3726" s="14">
        <f t="shared" si="412"/>
        <v>29.466898148137261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1.27</v>
      </c>
      <c r="P3727" s="7">
        <f t="shared" si="407"/>
        <v>25.4</v>
      </c>
      <c r="Q3727" t="str">
        <f t="shared" si="408"/>
        <v>theater</v>
      </c>
      <c r="R3727" t="str">
        <f t="shared" si="409"/>
        <v>plays</v>
      </c>
      <c r="S3727" s="12">
        <f t="shared" si="410"/>
        <v>42401.945219907408</v>
      </c>
      <c r="T3727" s="12">
        <f t="shared" si="411"/>
        <v>42418.895833333328</v>
      </c>
      <c r="U3727" s="14">
        <f t="shared" si="412"/>
        <v>16.950613425920892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3.3870588235294119</v>
      </c>
      <c r="P3728" s="7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2">
        <f t="shared" si="410"/>
        <v>42462.140868055561</v>
      </c>
      <c r="T3728" s="12">
        <f t="shared" si="411"/>
        <v>42489.875</v>
      </c>
      <c r="U3728" s="14">
        <f t="shared" si="412"/>
        <v>27.734131944438559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1.0075000000000001</v>
      </c>
      <c r="P3729" s="7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2">
        <f t="shared" si="410"/>
        <v>42632.348310185189</v>
      </c>
      <c r="T3729" s="12">
        <f t="shared" si="411"/>
        <v>42663.204861111109</v>
      </c>
      <c r="U3729" s="14">
        <f t="shared" si="412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9.3100000000000002E-2</v>
      </c>
      <c r="P3730" s="7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2">
        <f t="shared" si="410"/>
        <v>42205.171018518522</v>
      </c>
      <c r="T3730" s="12">
        <f t="shared" si="411"/>
        <v>42235.171018518522</v>
      </c>
      <c r="U3730" s="14">
        <f t="shared" si="412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7.2400000000000006E-2</v>
      </c>
      <c r="P3731" s="7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2">
        <f t="shared" si="410"/>
        <v>42041.205000000002</v>
      </c>
      <c r="T3731" s="12">
        <f t="shared" si="411"/>
        <v>42086.16333333333</v>
      </c>
      <c r="U3731" s="14">
        <f t="shared" si="412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0.1</v>
      </c>
      <c r="P3732" s="7">
        <f t="shared" si="407"/>
        <v>100</v>
      </c>
      <c r="Q3732" t="str">
        <f t="shared" si="408"/>
        <v>theater</v>
      </c>
      <c r="R3732" t="str">
        <f t="shared" si="409"/>
        <v>plays</v>
      </c>
      <c r="S3732" s="12">
        <f t="shared" si="410"/>
        <v>42203.677766203706</v>
      </c>
      <c r="T3732" s="12">
        <f t="shared" si="411"/>
        <v>42233.677766203706</v>
      </c>
      <c r="U3732" s="14">
        <f t="shared" si="412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0.11272727272727273</v>
      </c>
      <c r="P3733" s="7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2">
        <f t="shared" si="410"/>
        <v>41983.752847222218</v>
      </c>
      <c r="T3733" s="12">
        <f t="shared" si="411"/>
        <v>42014.140972222223</v>
      </c>
      <c r="U3733" s="14">
        <f t="shared" si="412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0.15411764705882353</v>
      </c>
      <c r="P3734" s="7">
        <f t="shared" si="407"/>
        <v>32.75</v>
      </c>
      <c r="Q3734" t="str">
        <f t="shared" si="408"/>
        <v>theater</v>
      </c>
      <c r="R3734" t="str">
        <f t="shared" si="409"/>
        <v>plays</v>
      </c>
      <c r="S3734" s="12">
        <f t="shared" si="410"/>
        <v>41968.677465277782</v>
      </c>
      <c r="T3734" s="12">
        <f t="shared" si="411"/>
        <v>42028.5</v>
      </c>
      <c r="U3734" s="14">
        <f t="shared" si="412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7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2">
        <f t="shared" si="410"/>
        <v>42103.024398148147</v>
      </c>
      <c r="T3735" s="12">
        <f t="shared" si="411"/>
        <v>42112.9375</v>
      </c>
      <c r="U3735" s="14">
        <f t="shared" si="412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0.28466666666666668</v>
      </c>
      <c r="P3736" s="7">
        <f t="shared" si="407"/>
        <v>61</v>
      </c>
      <c r="Q3736" t="str">
        <f t="shared" si="408"/>
        <v>theater</v>
      </c>
      <c r="R3736" t="str">
        <f t="shared" si="409"/>
        <v>plays</v>
      </c>
      <c r="S3736" s="12">
        <f t="shared" si="410"/>
        <v>42089.901574074072</v>
      </c>
      <c r="T3736" s="12">
        <f t="shared" si="411"/>
        <v>42149.901574074072</v>
      </c>
      <c r="U3736" s="14">
        <f t="shared" si="412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0.13333333333333333</v>
      </c>
      <c r="P3737" s="7">
        <f t="shared" si="407"/>
        <v>10</v>
      </c>
      <c r="Q3737" t="str">
        <f t="shared" si="408"/>
        <v>theater</v>
      </c>
      <c r="R3737" t="str">
        <f t="shared" si="409"/>
        <v>plays</v>
      </c>
      <c r="S3737" s="12">
        <f t="shared" si="410"/>
        <v>42122.693159722221</v>
      </c>
      <c r="T3737" s="12">
        <f t="shared" si="411"/>
        <v>42152.693159722221</v>
      </c>
      <c r="U3737" s="14">
        <f t="shared" si="412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6.6666666666666671E-3</v>
      </c>
      <c r="P3738" s="7">
        <f t="shared" si="407"/>
        <v>10</v>
      </c>
      <c r="Q3738" t="str">
        <f t="shared" si="408"/>
        <v>theater</v>
      </c>
      <c r="R3738" t="str">
        <f t="shared" si="409"/>
        <v>plays</v>
      </c>
      <c r="S3738" s="12">
        <f t="shared" si="410"/>
        <v>42048.711724537032</v>
      </c>
      <c r="T3738" s="12">
        <f t="shared" si="411"/>
        <v>42086.75</v>
      </c>
      <c r="U3738" s="14">
        <f t="shared" si="412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0.21428571428571427</v>
      </c>
      <c r="P3739" s="7">
        <f t="shared" si="407"/>
        <v>37.5</v>
      </c>
      <c r="Q3739" t="str">
        <f t="shared" si="408"/>
        <v>theater</v>
      </c>
      <c r="R3739" t="str">
        <f t="shared" si="409"/>
        <v>plays</v>
      </c>
      <c r="S3739" s="12">
        <f t="shared" si="410"/>
        <v>42297.691006944442</v>
      </c>
      <c r="T3739" s="12">
        <f t="shared" si="411"/>
        <v>42320.290972222225</v>
      </c>
      <c r="U3739" s="14">
        <f t="shared" si="412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0.18</v>
      </c>
      <c r="P3740" s="7">
        <f t="shared" si="407"/>
        <v>45</v>
      </c>
      <c r="Q3740" t="str">
        <f t="shared" si="408"/>
        <v>theater</v>
      </c>
      <c r="R3740" t="str">
        <f t="shared" si="409"/>
        <v>plays</v>
      </c>
      <c r="S3740" s="12">
        <f t="shared" si="410"/>
        <v>41813.938715277778</v>
      </c>
      <c r="T3740" s="12">
        <f t="shared" si="411"/>
        <v>41835.916666666664</v>
      </c>
      <c r="U3740" s="14">
        <f t="shared" si="412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0.20125000000000001</v>
      </c>
      <c r="P3741" s="7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2">
        <f t="shared" si="410"/>
        <v>42548.449861111112</v>
      </c>
      <c r="T3741" s="12">
        <f t="shared" si="411"/>
        <v>42568.449861111112</v>
      </c>
      <c r="U3741" s="14">
        <f t="shared" si="412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0.17899999999999999</v>
      </c>
      <c r="P3742" s="7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2">
        <f t="shared" si="410"/>
        <v>41833.089756944442</v>
      </c>
      <c r="T3742" s="12">
        <f t="shared" si="411"/>
        <v>41863.079143518517</v>
      </c>
      <c r="U3742" s="14">
        <f t="shared" si="412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7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2">
        <f t="shared" si="410"/>
        <v>42325.920717592591</v>
      </c>
      <c r="T3743" s="12">
        <f t="shared" si="411"/>
        <v>42355.920717592591</v>
      </c>
      <c r="U3743" s="14">
        <f t="shared" si="412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0.02</v>
      </c>
      <c r="P3744" s="7">
        <f t="shared" si="407"/>
        <v>25</v>
      </c>
      <c r="Q3744" t="str">
        <f t="shared" si="408"/>
        <v>theater</v>
      </c>
      <c r="R3744" t="str">
        <f t="shared" si="409"/>
        <v>plays</v>
      </c>
      <c r="S3744" s="12">
        <f t="shared" si="410"/>
        <v>41858.214629629627</v>
      </c>
      <c r="T3744" s="12">
        <f t="shared" si="411"/>
        <v>41888.214629629627</v>
      </c>
      <c r="U3744" s="14">
        <f t="shared" si="412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7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2">
        <f t="shared" si="410"/>
        <v>41793.710231481484</v>
      </c>
      <c r="T3745" s="12">
        <f t="shared" si="411"/>
        <v>41823.710231481484</v>
      </c>
      <c r="U3745" s="14">
        <f t="shared" si="412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7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2">
        <f t="shared" si="410"/>
        <v>41793.814259259263</v>
      </c>
      <c r="T3746" s="12">
        <f t="shared" si="411"/>
        <v>41825.165972222225</v>
      </c>
      <c r="U3746" s="14">
        <f t="shared" si="412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0.1</v>
      </c>
      <c r="P3747" s="7">
        <f t="shared" si="407"/>
        <v>10</v>
      </c>
      <c r="Q3747" t="str">
        <f t="shared" si="408"/>
        <v>theater</v>
      </c>
      <c r="R3747" t="str">
        <f t="shared" si="409"/>
        <v>plays</v>
      </c>
      <c r="S3747" s="12">
        <f t="shared" si="410"/>
        <v>41831.697939814818</v>
      </c>
      <c r="T3747" s="12">
        <f t="shared" si="411"/>
        <v>41861.697939814818</v>
      </c>
      <c r="U3747" s="14">
        <f t="shared" si="412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2.3764705882352941E-2</v>
      </c>
      <c r="P3748" s="7">
        <f t="shared" si="407"/>
        <v>202</v>
      </c>
      <c r="Q3748" t="str">
        <f t="shared" si="408"/>
        <v>theater</v>
      </c>
      <c r="R3748" t="str">
        <f t="shared" si="409"/>
        <v>plays</v>
      </c>
      <c r="S3748" s="12">
        <f t="shared" si="410"/>
        <v>42621.389340277776</v>
      </c>
      <c r="T3748" s="12">
        <f t="shared" si="411"/>
        <v>42651.389340277776</v>
      </c>
      <c r="U3748" s="14">
        <f t="shared" si="412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0.01</v>
      </c>
      <c r="P3749" s="7">
        <f t="shared" si="407"/>
        <v>25</v>
      </c>
      <c r="Q3749" t="str">
        <f t="shared" si="408"/>
        <v>theater</v>
      </c>
      <c r="R3749" t="str">
        <f t="shared" si="409"/>
        <v>plays</v>
      </c>
      <c r="S3749" s="12">
        <f t="shared" si="410"/>
        <v>42164.299722222218</v>
      </c>
      <c r="T3749" s="12">
        <f t="shared" si="411"/>
        <v>42190.957638888889</v>
      </c>
      <c r="U3749" s="14">
        <f t="shared" si="412"/>
        <v>26.657916666670644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1.0351999999999999</v>
      </c>
      <c r="P3750" s="7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2">
        <f t="shared" si="410"/>
        <v>42395.706435185188</v>
      </c>
      <c r="T3750" s="12">
        <f t="shared" si="411"/>
        <v>42416.249305555553</v>
      </c>
      <c r="U3750" s="14">
        <f t="shared" si="412"/>
        <v>20.542870370365563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1.05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12">
        <f t="shared" si="410"/>
        <v>42458.127175925925</v>
      </c>
      <c r="T3751" s="12">
        <f t="shared" si="411"/>
        <v>42489.165972222225</v>
      </c>
      <c r="U3751" s="14">
        <f t="shared" si="412"/>
        <v>31.038796296299552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1.0044999999999999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2">
        <f t="shared" si="410"/>
        <v>42016.981574074074</v>
      </c>
      <c r="T3752" s="12">
        <f t="shared" si="411"/>
        <v>42045.332638888889</v>
      </c>
      <c r="U3752" s="14">
        <f t="shared" si="412"/>
        <v>28.35106481481489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1.3260000000000001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2">
        <f t="shared" si="410"/>
        <v>42403.035567129627</v>
      </c>
      <c r="T3753" s="12">
        <f t="shared" si="411"/>
        <v>42462.993900462956</v>
      </c>
      <c r="U3753" s="14">
        <f t="shared" si="412"/>
        <v>59.958333333328483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1.1299999999999999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2">
        <f t="shared" si="410"/>
        <v>42619.802488425921</v>
      </c>
      <c r="T3754" s="12">
        <f t="shared" si="411"/>
        <v>42659.875</v>
      </c>
      <c r="U3754" s="14">
        <f t="shared" si="412"/>
        <v>40.072511574078817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1.0334000000000001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2">
        <f t="shared" si="410"/>
        <v>42128.824074074073</v>
      </c>
      <c r="T3755" s="12">
        <f t="shared" si="411"/>
        <v>42158</v>
      </c>
      <c r="U3755" s="14">
        <f t="shared" si="412"/>
        <v>29.175925925927004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1.2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2">
        <f t="shared" si="410"/>
        <v>41808.881215277775</v>
      </c>
      <c r="T3756" s="12">
        <f t="shared" si="411"/>
        <v>41846.207638888889</v>
      </c>
      <c r="U3756" s="14">
        <f t="shared" si="412"/>
        <v>37.326423611113569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1.2963636363636364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2">
        <f t="shared" si="410"/>
        <v>42445.866979166662</v>
      </c>
      <c r="T3757" s="12">
        <f t="shared" si="411"/>
        <v>42475.866979166662</v>
      </c>
      <c r="U3757" s="14">
        <f t="shared" si="412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1.0111111111111111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2">
        <f t="shared" si="410"/>
        <v>41771.814791666664</v>
      </c>
      <c r="T3758" s="12">
        <f t="shared" si="411"/>
        <v>41801.814791666664</v>
      </c>
      <c r="U3758" s="14">
        <f t="shared" si="412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1.0851428571428572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2">
        <f t="shared" si="410"/>
        <v>41954.850868055553</v>
      </c>
      <c r="T3759" s="12">
        <f t="shared" si="411"/>
        <v>41974.850868055553</v>
      </c>
      <c r="U3759" s="14">
        <f t="shared" si="412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1.0233333333333334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2">
        <f t="shared" si="410"/>
        <v>41747.471504629626</v>
      </c>
      <c r="T3760" s="12">
        <f t="shared" si="411"/>
        <v>41778.208333333336</v>
      </c>
      <c r="U3760" s="14">
        <f t="shared" si="412"/>
        <v>30.736828703709762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1.1024425000000002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2">
        <f t="shared" si="410"/>
        <v>42182.108252314814</v>
      </c>
      <c r="T3761" s="12">
        <f t="shared" si="411"/>
        <v>42242.108252314814</v>
      </c>
      <c r="U3761" s="14">
        <f t="shared" si="412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1.010154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2">
        <f t="shared" si="410"/>
        <v>41739.525300925925</v>
      </c>
      <c r="T3762" s="12">
        <f t="shared" si="411"/>
        <v>41764.525300925925</v>
      </c>
      <c r="U3762" s="14">
        <f t="shared" si="412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2">
        <f t="shared" si="410"/>
        <v>42173.466863425929</v>
      </c>
      <c r="T3763" s="12">
        <f t="shared" si="411"/>
        <v>42226.958333333328</v>
      </c>
      <c r="U3763" s="14">
        <f t="shared" si="412"/>
        <v>53.491469907399733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1.0624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2">
        <f t="shared" si="410"/>
        <v>42193.813530092593</v>
      </c>
      <c r="T3764" s="12">
        <f t="shared" si="411"/>
        <v>42218.813530092593</v>
      </c>
      <c r="U3764" s="14">
        <f t="shared" si="412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2">
        <f t="shared" si="410"/>
        <v>42065.750300925924</v>
      </c>
      <c r="T3765" s="12">
        <f t="shared" si="411"/>
        <v>42095.708634259259</v>
      </c>
      <c r="U3765" s="14">
        <f t="shared" si="412"/>
        <v>29.958333333335759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2">
        <f t="shared" si="410"/>
        <v>42499.842962962968</v>
      </c>
      <c r="T3766" s="12">
        <f t="shared" si="411"/>
        <v>42519.024999999994</v>
      </c>
      <c r="U3766" s="14">
        <f t="shared" si="412"/>
        <v>19.182037037026021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1.1345714285714286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2">
        <f t="shared" si="410"/>
        <v>41820.776412037041</v>
      </c>
      <c r="T3767" s="12">
        <f t="shared" si="411"/>
        <v>41850.776412037041</v>
      </c>
      <c r="U3767" s="14">
        <f t="shared" si="412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1.0265010000000001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2">
        <f t="shared" si="410"/>
        <v>41788.167187500003</v>
      </c>
      <c r="T3768" s="12">
        <f t="shared" si="411"/>
        <v>41823.167187500003</v>
      </c>
      <c r="U3768" s="14">
        <f t="shared" si="412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1.1675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2">
        <f t="shared" si="410"/>
        <v>42050.019641203704</v>
      </c>
      <c r="T3769" s="12">
        <f t="shared" si="411"/>
        <v>42064.207638888889</v>
      </c>
      <c r="U3769" s="14">
        <f t="shared" si="412"/>
        <v>14.18799768518511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1.0765274999999999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2">
        <f t="shared" si="410"/>
        <v>41772.727893518517</v>
      </c>
      <c r="T3770" s="12">
        <f t="shared" si="411"/>
        <v>41802.727893518517</v>
      </c>
      <c r="U3770" s="14">
        <f t="shared" si="412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2">
        <f t="shared" si="410"/>
        <v>42445.598136574074</v>
      </c>
      <c r="T3771" s="12">
        <f t="shared" si="411"/>
        <v>42475.598136574074</v>
      </c>
      <c r="U3771" s="14">
        <f t="shared" si="412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12">
        <f t="shared" si="410"/>
        <v>42138.930671296301</v>
      </c>
      <c r="T3772" s="12">
        <f t="shared" si="411"/>
        <v>42168.930671296301</v>
      </c>
      <c r="U3772" s="14">
        <f t="shared" si="412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1.46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2">
        <f t="shared" si="410"/>
        <v>42493.857083333336</v>
      </c>
      <c r="T3773" s="12">
        <f t="shared" si="411"/>
        <v>42508</v>
      </c>
      <c r="U3773" s="14">
        <f t="shared" si="412"/>
        <v>14.14291666666395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1.1020000000000001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2">
        <f t="shared" si="410"/>
        <v>42682.616967592592</v>
      </c>
      <c r="T3774" s="12">
        <f t="shared" si="411"/>
        <v>42703.25</v>
      </c>
      <c r="U3774" s="14">
        <f t="shared" si="412"/>
        <v>20.633032407407882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1.0820000000000001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2">
        <f t="shared" si="410"/>
        <v>42656.005173611105</v>
      </c>
      <c r="T3775" s="12">
        <f t="shared" si="411"/>
        <v>42689.088888888888</v>
      </c>
      <c r="U3775" s="14">
        <f t="shared" si="412"/>
        <v>33.083715277782176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12">
        <f t="shared" si="410"/>
        <v>42087.792303240742</v>
      </c>
      <c r="T3776" s="12">
        <f t="shared" si="411"/>
        <v>42103.792303240742</v>
      </c>
      <c r="U3776" s="14">
        <f t="shared" si="412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1.0024999999999999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2">
        <f t="shared" si="410"/>
        <v>42075.942627314813</v>
      </c>
      <c r="T3777" s="12">
        <f t="shared" si="411"/>
        <v>42103.166666666672</v>
      </c>
      <c r="U3777" s="14">
        <f t="shared" si="412"/>
        <v>27.224039351858664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1.0671250000000001</v>
      </c>
      <c r="P3778" s="7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2">
        <f t="shared" si="410"/>
        <v>41814.367800925924</v>
      </c>
      <c r="T3778" s="12">
        <f t="shared" si="411"/>
        <v>41852.041666666664</v>
      </c>
      <c r="U3778" s="14">
        <f t="shared" si="412"/>
        <v>37.673865740740439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E3779/D3779</f>
        <v>1.4319999999999999</v>
      </c>
      <c r="P3779" s="7">
        <f t="shared" ref="P3779:P3842" si="414">E3779/L3779</f>
        <v>48.542372881355931</v>
      </c>
      <c r="Q3779" t="str">
        <f t="shared" ref="Q3779:Q3842" si="415">LEFT(N3779,(FIND("/",N3779,1)-1))</f>
        <v>theater</v>
      </c>
      <c r="R3779" t="str">
        <f t="shared" ref="R3779:R3842" si="416">RIGHT(N3779,LEN(N3779)-FIND("/",N3779))</f>
        <v>musical</v>
      </c>
      <c r="S3779" s="12">
        <f t="shared" ref="S3779:S3842" si="417">(((J3779/60)/60)/24)+DATE(1970,1,1)</f>
        <v>41887.111354166671</v>
      </c>
      <c r="T3779" s="12">
        <f t="shared" ref="T3779:T3842" si="418">(((I3779/60)/60)/24)+DATE(1970,1,1)</f>
        <v>41909.166666666664</v>
      </c>
      <c r="U3779" s="14">
        <f t="shared" ref="U3779:U3842" si="419">T3779-S3779</f>
        <v>22.055312499993306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1.0504166666666668</v>
      </c>
      <c r="P3780" s="7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2">
        <f t="shared" si="417"/>
        <v>41989.819212962961</v>
      </c>
      <c r="T3780" s="12">
        <f t="shared" si="418"/>
        <v>42049.819212962961</v>
      </c>
      <c r="U3780" s="14">
        <f t="shared" si="419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1.0398000000000001</v>
      </c>
      <c r="P3781" s="7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2">
        <f t="shared" si="417"/>
        <v>42425.735416666663</v>
      </c>
      <c r="T3781" s="12">
        <f t="shared" si="418"/>
        <v>42455.693750000006</v>
      </c>
      <c r="U3781" s="14">
        <f t="shared" si="419"/>
        <v>29.958333333343035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1.2</v>
      </c>
      <c r="P3782" s="7">
        <f t="shared" si="414"/>
        <v>100</v>
      </c>
      <c r="Q3782" t="str">
        <f t="shared" si="415"/>
        <v>theater</v>
      </c>
      <c r="R3782" t="str">
        <f t="shared" si="416"/>
        <v>musical</v>
      </c>
      <c r="S3782" s="12">
        <f t="shared" si="417"/>
        <v>42166.219733796301</v>
      </c>
      <c r="T3782" s="12">
        <f t="shared" si="418"/>
        <v>42198.837499999994</v>
      </c>
      <c r="U3782" s="14">
        <f t="shared" si="419"/>
        <v>32.617766203693463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1.0966666666666667</v>
      </c>
      <c r="P3783" s="7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2">
        <f t="shared" si="417"/>
        <v>41865.882928240739</v>
      </c>
      <c r="T3783" s="12">
        <f t="shared" si="418"/>
        <v>41890.882928240739</v>
      </c>
      <c r="U3783" s="14">
        <f t="shared" si="41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1.0175000000000001</v>
      </c>
      <c r="P3784" s="7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2">
        <f t="shared" si="417"/>
        <v>42546.862233796302</v>
      </c>
      <c r="T3784" s="12">
        <f t="shared" si="418"/>
        <v>42575.958333333328</v>
      </c>
      <c r="U3784" s="14">
        <f t="shared" si="419"/>
        <v>29.096099537026021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1.2891666666666666</v>
      </c>
      <c r="P3785" s="7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2">
        <f t="shared" si="417"/>
        <v>42420.140277777777</v>
      </c>
      <c r="T3785" s="12">
        <f t="shared" si="418"/>
        <v>42444.666666666672</v>
      </c>
      <c r="U3785" s="14">
        <f t="shared" si="419"/>
        <v>24.526388888894871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1.1499999999999999</v>
      </c>
      <c r="P3786" s="7">
        <f t="shared" si="414"/>
        <v>115</v>
      </c>
      <c r="Q3786" t="str">
        <f t="shared" si="415"/>
        <v>theater</v>
      </c>
      <c r="R3786" t="str">
        <f t="shared" si="416"/>
        <v>musical</v>
      </c>
      <c r="S3786" s="12">
        <f t="shared" si="417"/>
        <v>42531.980694444443</v>
      </c>
      <c r="T3786" s="12">
        <f t="shared" si="418"/>
        <v>42561.980694444443</v>
      </c>
      <c r="U3786" s="14">
        <f t="shared" si="41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1.5075000000000001</v>
      </c>
      <c r="P3787" s="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2">
        <f t="shared" si="417"/>
        <v>42548.63853009259</v>
      </c>
      <c r="T3787" s="12">
        <f t="shared" si="418"/>
        <v>42584.418749999997</v>
      </c>
      <c r="U3787" s="14">
        <f t="shared" si="419"/>
        <v>35.780219907406718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1.1096666666666666</v>
      </c>
      <c r="P3788" s="7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2">
        <f t="shared" si="417"/>
        <v>42487.037905092591</v>
      </c>
      <c r="T3788" s="12">
        <f t="shared" si="418"/>
        <v>42517.037905092591</v>
      </c>
      <c r="U3788" s="14">
        <f t="shared" si="419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1.0028571428571429</v>
      </c>
      <c r="P3789" s="7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2">
        <f t="shared" si="417"/>
        <v>42167.534791666665</v>
      </c>
      <c r="T3789" s="12">
        <f t="shared" si="418"/>
        <v>42196.165972222225</v>
      </c>
      <c r="U3789" s="14">
        <f t="shared" si="419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6.6666666666666671E-3</v>
      </c>
      <c r="P3790" s="7">
        <f t="shared" si="414"/>
        <v>500</v>
      </c>
      <c r="Q3790" t="str">
        <f t="shared" si="415"/>
        <v>theater</v>
      </c>
      <c r="R3790" t="str">
        <f t="shared" si="416"/>
        <v>musical</v>
      </c>
      <c r="S3790" s="12">
        <f t="shared" si="417"/>
        <v>42333.695821759262</v>
      </c>
      <c r="T3790" s="12">
        <f t="shared" si="418"/>
        <v>42361.679166666669</v>
      </c>
      <c r="U3790" s="14">
        <f t="shared" si="419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3.267605633802817E-2</v>
      </c>
      <c r="P3791" s="7">
        <f t="shared" si="414"/>
        <v>29</v>
      </c>
      <c r="Q3791" t="str">
        <f t="shared" si="415"/>
        <v>theater</v>
      </c>
      <c r="R3791" t="str">
        <f t="shared" si="416"/>
        <v>musical</v>
      </c>
      <c r="S3791" s="12">
        <f t="shared" si="417"/>
        <v>42138.798819444448</v>
      </c>
      <c r="T3791" s="12">
        <f t="shared" si="418"/>
        <v>42170.798819444448</v>
      </c>
      <c r="U3791" s="14">
        <f t="shared" si="41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7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2">
        <f t="shared" si="417"/>
        <v>42666.666932870372</v>
      </c>
      <c r="T3792" s="12">
        <f t="shared" si="418"/>
        <v>42696.708599537036</v>
      </c>
      <c r="U3792" s="14">
        <f t="shared" si="419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7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2">
        <f t="shared" si="417"/>
        <v>41766.692037037035</v>
      </c>
      <c r="T3793" s="12">
        <f t="shared" si="418"/>
        <v>41826.692037037035</v>
      </c>
      <c r="U3793" s="14">
        <f t="shared" si="41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2.8E-3</v>
      </c>
      <c r="P3794" s="7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2">
        <f t="shared" si="417"/>
        <v>42170.447013888886</v>
      </c>
      <c r="T3794" s="12">
        <f t="shared" si="418"/>
        <v>42200.447013888886</v>
      </c>
      <c r="U3794" s="14">
        <f t="shared" si="41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0.59657142857142853</v>
      </c>
      <c r="P3795" s="7">
        <f t="shared" si="414"/>
        <v>174</v>
      </c>
      <c r="Q3795" t="str">
        <f t="shared" si="415"/>
        <v>theater</v>
      </c>
      <c r="R3795" t="str">
        <f t="shared" si="416"/>
        <v>musical</v>
      </c>
      <c r="S3795" s="12">
        <f t="shared" si="417"/>
        <v>41968.938993055555</v>
      </c>
      <c r="T3795" s="12">
        <f t="shared" si="418"/>
        <v>41989.938993055555</v>
      </c>
      <c r="U3795" s="14">
        <f t="shared" si="41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0.01</v>
      </c>
      <c r="P3796" s="7">
        <f t="shared" si="414"/>
        <v>50</v>
      </c>
      <c r="Q3796" t="str">
        <f t="shared" si="415"/>
        <v>theater</v>
      </c>
      <c r="R3796" t="str">
        <f t="shared" si="416"/>
        <v>musical</v>
      </c>
      <c r="S3796" s="12">
        <f t="shared" si="417"/>
        <v>42132.58048611111</v>
      </c>
      <c r="T3796" s="12">
        <f t="shared" si="418"/>
        <v>42162.58048611111</v>
      </c>
      <c r="U3796" s="14">
        <f t="shared" si="41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1.6666666666666666E-2</v>
      </c>
      <c r="P3797" s="7">
        <f t="shared" si="414"/>
        <v>5</v>
      </c>
      <c r="Q3797" t="str">
        <f t="shared" si="415"/>
        <v>theater</v>
      </c>
      <c r="R3797" t="str">
        <f t="shared" si="416"/>
        <v>musical</v>
      </c>
      <c r="S3797" s="12">
        <f t="shared" si="417"/>
        <v>42201.436226851853</v>
      </c>
      <c r="T3797" s="12">
        <f t="shared" si="418"/>
        <v>42244.9375</v>
      </c>
      <c r="U3797" s="14">
        <f t="shared" si="419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4.4444444444444447E-5</v>
      </c>
      <c r="P3798" s="7">
        <f t="shared" si="414"/>
        <v>1</v>
      </c>
      <c r="Q3798" t="str">
        <f t="shared" si="415"/>
        <v>theater</v>
      </c>
      <c r="R3798" t="str">
        <f t="shared" si="416"/>
        <v>musical</v>
      </c>
      <c r="S3798" s="12">
        <f t="shared" si="417"/>
        <v>42689.029583333337</v>
      </c>
      <c r="T3798" s="12">
        <f t="shared" si="418"/>
        <v>42749.029583333337</v>
      </c>
      <c r="U3798" s="14">
        <f t="shared" si="41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0.89666666666666661</v>
      </c>
      <c r="P3799" s="7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2">
        <f t="shared" si="417"/>
        <v>42084.881539351853</v>
      </c>
      <c r="T3799" s="12">
        <f t="shared" si="418"/>
        <v>42114.881539351853</v>
      </c>
      <c r="U3799" s="14">
        <f t="shared" si="41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1.4642857142857143E-2</v>
      </c>
      <c r="P3800" s="7">
        <f t="shared" si="414"/>
        <v>205</v>
      </c>
      <c r="Q3800" t="str">
        <f t="shared" si="415"/>
        <v>theater</v>
      </c>
      <c r="R3800" t="str">
        <f t="shared" si="416"/>
        <v>musical</v>
      </c>
      <c r="S3800" s="12">
        <f t="shared" si="417"/>
        <v>41831.722777777781</v>
      </c>
      <c r="T3800" s="12">
        <f t="shared" si="418"/>
        <v>41861.722777777781</v>
      </c>
      <c r="U3800" s="14">
        <f t="shared" si="41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4.02E-2</v>
      </c>
      <c r="P3801" s="7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2">
        <f t="shared" si="417"/>
        <v>42410.93105324074</v>
      </c>
      <c r="T3801" s="12">
        <f t="shared" si="418"/>
        <v>42440.93105324074</v>
      </c>
      <c r="U3801" s="14">
        <f t="shared" si="41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4.0045454545454544E-2</v>
      </c>
      <c r="P3802" s="7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2">
        <f t="shared" si="417"/>
        <v>41982.737071759257</v>
      </c>
      <c r="T3802" s="12">
        <f t="shared" si="418"/>
        <v>42015.207638888889</v>
      </c>
      <c r="U3802" s="14">
        <f t="shared" si="419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8.5199999999999998E-2</v>
      </c>
      <c r="P3803" s="7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2">
        <f t="shared" si="417"/>
        <v>41975.676111111112</v>
      </c>
      <c r="T3803" s="12">
        <f t="shared" si="418"/>
        <v>42006.676111111112</v>
      </c>
      <c r="U3803" s="14">
        <f t="shared" si="41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7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2">
        <f t="shared" si="417"/>
        <v>42269.126226851848</v>
      </c>
      <c r="T3804" s="12">
        <f t="shared" si="418"/>
        <v>42299.126226851848</v>
      </c>
      <c r="U3804" s="14">
        <f t="shared" si="41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0.19650000000000001</v>
      </c>
      <c r="P3805" s="7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2">
        <f t="shared" si="417"/>
        <v>42403.971851851849</v>
      </c>
      <c r="T3805" s="12">
        <f t="shared" si="418"/>
        <v>42433.971851851849</v>
      </c>
      <c r="U3805" s="14">
        <f t="shared" si="41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7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2">
        <f t="shared" si="417"/>
        <v>42527.00953703704</v>
      </c>
      <c r="T3806" s="12">
        <f t="shared" si="418"/>
        <v>42582.291666666672</v>
      </c>
      <c r="U3806" s="14">
        <f t="shared" si="419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2.0000000000000002E-5</v>
      </c>
      <c r="P3807" s="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2">
        <f t="shared" si="417"/>
        <v>41849.887037037035</v>
      </c>
      <c r="T3807" s="12">
        <f t="shared" si="418"/>
        <v>41909.887037037035</v>
      </c>
      <c r="U3807" s="14">
        <f t="shared" si="41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6.6666666666666664E-4</v>
      </c>
      <c r="P3808" s="7">
        <f t="shared" si="414"/>
        <v>5</v>
      </c>
      <c r="Q3808" t="str">
        <f t="shared" si="415"/>
        <v>theater</v>
      </c>
      <c r="R3808" t="str">
        <f t="shared" si="416"/>
        <v>musical</v>
      </c>
      <c r="S3808" s="12">
        <f t="shared" si="417"/>
        <v>41799.259039351848</v>
      </c>
      <c r="T3808" s="12">
        <f t="shared" si="418"/>
        <v>41819.259039351848</v>
      </c>
      <c r="U3808" s="14">
        <f t="shared" si="41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0.30333333333333334</v>
      </c>
      <c r="P3809" s="7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2">
        <f t="shared" si="417"/>
        <v>42090.909016203703</v>
      </c>
      <c r="T3809" s="12">
        <f t="shared" si="418"/>
        <v>42097.909016203703</v>
      </c>
      <c r="U3809" s="14">
        <f t="shared" si="419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</v>
      </c>
      <c r="P3810" s="7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2">
        <f t="shared" si="417"/>
        <v>42059.453923611116</v>
      </c>
      <c r="T3810" s="12">
        <f t="shared" si="418"/>
        <v>42119.412256944444</v>
      </c>
      <c r="U3810" s="14">
        <f t="shared" si="419"/>
        <v>59.958333333328483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1.0125</v>
      </c>
      <c r="P3811" s="7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2">
        <f t="shared" si="417"/>
        <v>41800.526701388888</v>
      </c>
      <c r="T3811" s="12">
        <f t="shared" si="418"/>
        <v>41850.958333333336</v>
      </c>
      <c r="U3811" s="14">
        <f t="shared" si="419"/>
        <v>50.431631944447872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1.2173333333333334</v>
      </c>
      <c r="P3812" s="7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2">
        <f t="shared" si="417"/>
        <v>42054.849050925928</v>
      </c>
      <c r="T3812" s="12">
        <f t="shared" si="418"/>
        <v>42084.807384259257</v>
      </c>
      <c r="U3812" s="14">
        <f t="shared" si="419"/>
        <v>29.958333333328483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3.3</v>
      </c>
      <c r="P3813" s="7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2">
        <f t="shared" si="417"/>
        <v>42487.62700231481</v>
      </c>
      <c r="T3813" s="12">
        <f t="shared" si="418"/>
        <v>42521.458333333328</v>
      </c>
      <c r="U3813" s="14">
        <f t="shared" si="419"/>
        <v>33.83133101851854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1.0954999999999999</v>
      </c>
      <c r="P3814" s="7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2">
        <f t="shared" si="417"/>
        <v>42109.751250000001</v>
      </c>
      <c r="T3814" s="12">
        <f t="shared" si="418"/>
        <v>42156.165972222225</v>
      </c>
      <c r="U3814" s="14">
        <f t="shared" si="419"/>
        <v>46.414722222223645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1.0095190476190474</v>
      </c>
      <c r="P3815" s="7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2">
        <f t="shared" si="417"/>
        <v>42497.275706018518</v>
      </c>
      <c r="T3815" s="12">
        <f t="shared" si="418"/>
        <v>42535.904861111107</v>
      </c>
      <c r="U3815" s="14">
        <f t="shared" si="419"/>
        <v>38.629155092588917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1.4013333333333333</v>
      </c>
      <c r="P3816" s="7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2">
        <f t="shared" si="417"/>
        <v>42058.904074074075</v>
      </c>
      <c r="T3816" s="12">
        <f t="shared" si="418"/>
        <v>42095.165972222225</v>
      </c>
      <c r="U3816" s="14">
        <f t="shared" si="419"/>
        <v>36.261898148150067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1.0000100000000001</v>
      </c>
      <c r="P3817" s="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2">
        <f t="shared" si="417"/>
        <v>42207.259918981479</v>
      </c>
      <c r="T3817" s="12">
        <f t="shared" si="418"/>
        <v>42236.958333333328</v>
      </c>
      <c r="U3817" s="14">
        <f t="shared" si="419"/>
        <v>29.698414351849351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1.19238</v>
      </c>
      <c r="P3818" s="7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2">
        <f t="shared" si="417"/>
        <v>41807.690081018518</v>
      </c>
      <c r="T3818" s="12">
        <f t="shared" si="418"/>
        <v>41837.690081018518</v>
      </c>
      <c r="U3818" s="14">
        <f t="shared" si="419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1.0725</v>
      </c>
      <c r="P3819" s="7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2">
        <f t="shared" si="417"/>
        <v>42284.69694444444</v>
      </c>
      <c r="T3819" s="12">
        <f t="shared" si="418"/>
        <v>42301.165972222225</v>
      </c>
      <c r="U3819" s="14">
        <f t="shared" si="419"/>
        <v>16.469027777784504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2.2799999999999998</v>
      </c>
      <c r="P3820" s="7">
        <f t="shared" si="414"/>
        <v>57</v>
      </c>
      <c r="Q3820" t="str">
        <f t="shared" si="415"/>
        <v>theater</v>
      </c>
      <c r="R3820" t="str">
        <f t="shared" si="416"/>
        <v>plays</v>
      </c>
      <c r="S3820" s="12">
        <f t="shared" si="417"/>
        <v>42045.84238425926</v>
      </c>
      <c r="T3820" s="12">
        <f t="shared" si="418"/>
        <v>42075.800717592589</v>
      </c>
      <c r="U3820" s="14">
        <f t="shared" si="419"/>
        <v>29.958333333328483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1.0640000000000001</v>
      </c>
      <c r="P3821" s="7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2">
        <f t="shared" si="417"/>
        <v>42184.209537037037</v>
      </c>
      <c r="T3821" s="12">
        <f t="shared" si="418"/>
        <v>42202.876388888893</v>
      </c>
      <c r="U3821" s="14">
        <f t="shared" si="419"/>
        <v>18.666851851856336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1.4333333333333333</v>
      </c>
      <c r="P3822" s="7">
        <f t="shared" si="414"/>
        <v>21.5</v>
      </c>
      <c r="Q3822" t="str">
        <f t="shared" si="415"/>
        <v>theater</v>
      </c>
      <c r="R3822" t="str">
        <f t="shared" si="416"/>
        <v>plays</v>
      </c>
      <c r="S3822" s="12">
        <f t="shared" si="417"/>
        <v>42160.651817129634</v>
      </c>
      <c r="T3822" s="12">
        <f t="shared" si="418"/>
        <v>42190.651817129634</v>
      </c>
      <c r="U3822" s="14">
        <f t="shared" si="419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1.0454285714285714</v>
      </c>
      <c r="P3823" s="7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2">
        <f t="shared" si="417"/>
        <v>42341.180636574078</v>
      </c>
      <c r="T3823" s="12">
        <f t="shared" si="418"/>
        <v>42373.180636574078</v>
      </c>
      <c r="U3823" s="14">
        <f t="shared" si="419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1.1002000000000001</v>
      </c>
      <c r="P3824" s="7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2">
        <f t="shared" si="417"/>
        <v>42329.838159722218</v>
      </c>
      <c r="T3824" s="12">
        <f t="shared" si="418"/>
        <v>42388.957638888889</v>
      </c>
      <c r="U3824" s="14">
        <f t="shared" si="419"/>
        <v>59.119479166671226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1.06</v>
      </c>
      <c r="P3825" s="7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2">
        <f t="shared" si="417"/>
        <v>42170.910231481481</v>
      </c>
      <c r="T3825" s="12">
        <f t="shared" si="418"/>
        <v>42205.165972222225</v>
      </c>
      <c r="U3825" s="14">
        <f t="shared" si="419"/>
        <v>34.255740740743931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1.08</v>
      </c>
      <c r="P3826" s="7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2">
        <f t="shared" si="417"/>
        <v>42571.626192129625</v>
      </c>
      <c r="T3826" s="12">
        <f t="shared" si="418"/>
        <v>42583.570138888885</v>
      </c>
      <c r="U3826" s="14">
        <f t="shared" si="419"/>
        <v>11.943946759260143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1.0542</v>
      </c>
      <c r="P3827" s="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2">
        <f t="shared" si="417"/>
        <v>42151.069606481484</v>
      </c>
      <c r="T3827" s="12">
        <f t="shared" si="418"/>
        <v>42172.069606481484</v>
      </c>
      <c r="U3827" s="14">
        <f t="shared" si="419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1.1916666666666667</v>
      </c>
      <c r="P3828" s="7">
        <f t="shared" si="414"/>
        <v>27.5</v>
      </c>
      <c r="Q3828" t="str">
        <f t="shared" si="415"/>
        <v>theater</v>
      </c>
      <c r="R3828" t="str">
        <f t="shared" si="416"/>
        <v>plays</v>
      </c>
      <c r="S3828" s="12">
        <f t="shared" si="417"/>
        <v>42101.423541666663</v>
      </c>
      <c r="T3828" s="12">
        <f t="shared" si="418"/>
        <v>42131.423541666663</v>
      </c>
      <c r="U3828" s="14">
        <f t="shared" si="419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1.5266666666666666</v>
      </c>
      <c r="P3829" s="7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2">
        <f t="shared" si="417"/>
        <v>42034.928252314814</v>
      </c>
      <c r="T3829" s="12">
        <f t="shared" si="418"/>
        <v>42090</v>
      </c>
      <c r="U3829" s="14">
        <f t="shared" si="419"/>
        <v>55.071747685185983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</v>
      </c>
      <c r="P3830" s="7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2">
        <f t="shared" si="417"/>
        <v>41944.527627314819</v>
      </c>
      <c r="T3830" s="12">
        <f t="shared" si="418"/>
        <v>42004.569293981483</v>
      </c>
      <c r="U3830" s="14">
        <f t="shared" si="419"/>
        <v>60.041666666664241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1.002</v>
      </c>
      <c r="P3831" s="7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2">
        <f t="shared" si="417"/>
        <v>42593.865405092598</v>
      </c>
      <c r="T3831" s="12">
        <f t="shared" si="418"/>
        <v>42613.865405092598</v>
      </c>
      <c r="U3831" s="14">
        <f t="shared" si="419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2.25</v>
      </c>
      <c r="P3832" s="7">
        <f t="shared" si="414"/>
        <v>75</v>
      </c>
      <c r="Q3832" t="str">
        <f t="shared" si="415"/>
        <v>theater</v>
      </c>
      <c r="R3832" t="str">
        <f t="shared" si="416"/>
        <v>plays</v>
      </c>
      <c r="S3832" s="12">
        <f t="shared" si="417"/>
        <v>42503.740868055553</v>
      </c>
      <c r="T3832" s="12">
        <f t="shared" si="418"/>
        <v>42517.740868055553</v>
      </c>
      <c r="U3832" s="14">
        <f t="shared" si="419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1.0602199999999999</v>
      </c>
      <c r="P3833" s="7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2">
        <f t="shared" si="417"/>
        <v>41927.848900462966</v>
      </c>
      <c r="T3833" s="12">
        <f t="shared" si="418"/>
        <v>41948.890567129631</v>
      </c>
      <c r="U3833" s="14">
        <f t="shared" si="419"/>
        <v>21.041666666664241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1.0466666666666666</v>
      </c>
      <c r="P3834" s="7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2">
        <f t="shared" si="417"/>
        <v>42375.114988425921</v>
      </c>
      <c r="T3834" s="12">
        <f t="shared" si="418"/>
        <v>42420.114988425921</v>
      </c>
      <c r="U3834" s="14">
        <f t="shared" si="419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1.1666666666666667</v>
      </c>
      <c r="P3835" s="7">
        <f t="shared" si="414"/>
        <v>70</v>
      </c>
      <c r="Q3835" t="str">
        <f t="shared" si="415"/>
        <v>theater</v>
      </c>
      <c r="R3835" t="str">
        <f t="shared" si="416"/>
        <v>plays</v>
      </c>
      <c r="S3835" s="12">
        <f t="shared" si="417"/>
        <v>41963.872361111105</v>
      </c>
      <c r="T3835" s="12">
        <f t="shared" si="418"/>
        <v>41974.797916666663</v>
      </c>
      <c r="U3835" s="14">
        <f t="shared" si="419"/>
        <v>10.925555555557366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1.0903333333333334</v>
      </c>
      <c r="P3836" s="7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2">
        <f t="shared" si="417"/>
        <v>42143.445219907408</v>
      </c>
      <c r="T3836" s="12">
        <f t="shared" si="418"/>
        <v>42173.445219907408</v>
      </c>
      <c r="U3836" s="14">
        <f t="shared" si="419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1.6</v>
      </c>
      <c r="P3837" s="7">
        <f t="shared" si="414"/>
        <v>40</v>
      </c>
      <c r="Q3837" t="str">
        <f t="shared" si="415"/>
        <v>theater</v>
      </c>
      <c r="R3837" t="str">
        <f t="shared" si="416"/>
        <v>plays</v>
      </c>
      <c r="S3837" s="12">
        <f t="shared" si="417"/>
        <v>42460.94222222222</v>
      </c>
      <c r="T3837" s="12">
        <f t="shared" si="418"/>
        <v>42481.94222222222</v>
      </c>
      <c r="U3837" s="14">
        <f t="shared" si="419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1.125</v>
      </c>
      <c r="P3838" s="7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2">
        <f t="shared" si="417"/>
        <v>42553.926527777774</v>
      </c>
      <c r="T3838" s="12">
        <f t="shared" si="418"/>
        <v>42585.172916666663</v>
      </c>
      <c r="U3838" s="14">
        <f t="shared" si="419"/>
        <v>31.24638888888876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1.0209999999999999</v>
      </c>
      <c r="P3839" s="7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2">
        <f t="shared" si="417"/>
        <v>42152.765717592592</v>
      </c>
      <c r="T3839" s="12">
        <f t="shared" si="418"/>
        <v>42188.765717592592</v>
      </c>
      <c r="U3839" s="14">
        <f t="shared" si="419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1.00824</v>
      </c>
      <c r="P3840" s="7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2">
        <f t="shared" si="417"/>
        <v>42116.710752314815</v>
      </c>
      <c r="T3840" s="12">
        <f t="shared" si="418"/>
        <v>42146.710752314815</v>
      </c>
      <c r="U3840" s="14">
        <f t="shared" si="419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1.0125</v>
      </c>
      <c r="P3841" s="7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2">
        <f t="shared" si="417"/>
        <v>42155.142638888887</v>
      </c>
      <c r="T3841" s="12">
        <f t="shared" si="418"/>
        <v>42215.142638888887</v>
      </c>
      <c r="U3841" s="14">
        <f t="shared" si="419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</v>
      </c>
      <c r="P3842" s="7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2">
        <f t="shared" si="417"/>
        <v>42432.701724537037</v>
      </c>
      <c r="T3842" s="12">
        <f t="shared" si="418"/>
        <v>42457.660057870366</v>
      </c>
      <c r="U3842" s="14">
        <f t="shared" si="419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E3843/D3843</f>
        <v>8.72E-2</v>
      </c>
      <c r="P3843" s="7">
        <f t="shared" ref="P3843:P3906" si="421">E3843/L3843</f>
        <v>25.647058823529413</v>
      </c>
      <c r="Q3843" t="str">
        <f t="shared" ref="Q3843:Q3906" si="422">LEFT(N3843,(FIND("/",N3843,1)-1))</f>
        <v>theater</v>
      </c>
      <c r="R3843" t="str">
        <f t="shared" ref="R3843:R3906" si="423">RIGHT(N3843,LEN(N3843)-FIND("/",N3843))</f>
        <v>plays</v>
      </c>
      <c r="S3843" s="12">
        <f t="shared" ref="S3843:S3906" si="424">(((J3843/60)/60)/24)+DATE(1970,1,1)</f>
        <v>41780.785729166666</v>
      </c>
      <c r="T3843" s="12">
        <f t="shared" ref="T3843:T3906" si="425">(((I3843/60)/60)/24)+DATE(1970,1,1)</f>
        <v>41840.785729166666</v>
      </c>
      <c r="U3843" s="14">
        <f t="shared" ref="U3843:U3906" si="426"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0.21940000000000001</v>
      </c>
      <c r="P3844" s="7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2">
        <f t="shared" si="424"/>
        <v>41740.493657407409</v>
      </c>
      <c r="T3844" s="12">
        <f t="shared" si="425"/>
        <v>41770.493657407409</v>
      </c>
      <c r="U3844" s="14">
        <f t="shared" si="426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0.21299999999999999</v>
      </c>
      <c r="P3845" s="7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2">
        <f t="shared" si="424"/>
        <v>41766.072500000002</v>
      </c>
      <c r="T3845" s="12">
        <f t="shared" si="425"/>
        <v>41791.072500000002</v>
      </c>
      <c r="U3845" s="14">
        <f t="shared" si="426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0.41489795918367345</v>
      </c>
      <c r="P3846" s="7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2">
        <f t="shared" si="424"/>
        <v>41766.617291666669</v>
      </c>
      <c r="T3846" s="12">
        <f t="shared" si="425"/>
        <v>41793.290972222225</v>
      </c>
      <c r="U3846" s="14">
        <f t="shared" si="426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2.1049999999999999E-2</v>
      </c>
      <c r="P3847" s="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2">
        <f t="shared" si="424"/>
        <v>42248.627013888887</v>
      </c>
      <c r="T3847" s="12">
        <f t="shared" si="425"/>
        <v>42278.627013888887</v>
      </c>
      <c r="U3847" s="14">
        <f t="shared" si="426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2.7E-2</v>
      </c>
      <c r="P3848" s="7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2">
        <f t="shared" si="424"/>
        <v>41885.221550925926</v>
      </c>
      <c r="T3848" s="12">
        <f t="shared" si="425"/>
        <v>41916.290972222225</v>
      </c>
      <c r="U3848" s="14">
        <f t="shared" si="426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0.16161904761904761</v>
      </c>
      <c r="P3849" s="7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2">
        <f t="shared" si="424"/>
        <v>42159.224432870367</v>
      </c>
      <c r="T3849" s="12">
        <f t="shared" si="425"/>
        <v>42204.224432870367</v>
      </c>
      <c r="U3849" s="14">
        <f t="shared" si="426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0.16376923076923078</v>
      </c>
      <c r="P3850" s="7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2">
        <f t="shared" si="424"/>
        <v>42265.817002314812</v>
      </c>
      <c r="T3850" s="12">
        <f t="shared" si="425"/>
        <v>42295.817002314812</v>
      </c>
      <c r="U3850" s="14">
        <f t="shared" si="426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7.0433333333333334E-2</v>
      </c>
      <c r="P3851" s="7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2">
        <f t="shared" si="424"/>
        <v>42136.767175925925</v>
      </c>
      <c r="T3851" s="12">
        <f t="shared" si="425"/>
        <v>42166.767175925925</v>
      </c>
      <c r="U3851" s="14">
        <f t="shared" si="426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3.7999999999999999E-2</v>
      </c>
      <c r="P3852" s="7">
        <f t="shared" si="421"/>
        <v>9.5</v>
      </c>
      <c r="Q3852" t="str">
        <f t="shared" si="422"/>
        <v>theater</v>
      </c>
      <c r="R3852" t="str">
        <f t="shared" si="423"/>
        <v>plays</v>
      </c>
      <c r="S3852" s="12">
        <f t="shared" si="424"/>
        <v>41975.124340277776</v>
      </c>
      <c r="T3852" s="12">
        <f t="shared" si="425"/>
        <v>42005.124340277776</v>
      </c>
      <c r="U3852" s="14">
        <f t="shared" si="426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0.34079999999999999</v>
      </c>
      <c r="P3853" s="7">
        <f t="shared" si="421"/>
        <v>35.5</v>
      </c>
      <c r="Q3853" t="str">
        <f t="shared" si="422"/>
        <v>theater</v>
      </c>
      <c r="R3853" t="str">
        <f t="shared" si="423"/>
        <v>plays</v>
      </c>
      <c r="S3853" s="12">
        <f t="shared" si="424"/>
        <v>42172.439571759256</v>
      </c>
      <c r="T3853" s="12">
        <f t="shared" si="425"/>
        <v>42202.439571759256</v>
      </c>
      <c r="U3853" s="14">
        <f t="shared" si="426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2E-3</v>
      </c>
      <c r="P3854" s="7">
        <f t="shared" si="421"/>
        <v>10</v>
      </c>
      <c r="Q3854" t="str">
        <f t="shared" si="422"/>
        <v>theater</v>
      </c>
      <c r="R3854" t="str">
        <f t="shared" si="423"/>
        <v>plays</v>
      </c>
      <c r="S3854" s="12">
        <f t="shared" si="424"/>
        <v>42065.190694444449</v>
      </c>
      <c r="T3854" s="12">
        <f t="shared" si="425"/>
        <v>42090.149027777778</v>
      </c>
      <c r="U3854" s="14">
        <f t="shared" si="426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2.5999999999999998E-4</v>
      </c>
      <c r="P3855" s="7">
        <f t="shared" si="421"/>
        <v>13</v>
      </c>
      <c r="Q3855" t="str">
        <f t="shared" si="422"/>
        <v>theater</v>
      </c>
      <c r="R3855" t="str">
        <f t="shared" si="423"/>
        <v>plays</v>
      </c>
      <c r="S3855" s="12">
        <f t="shared" si="424"/>
        <v>41848.84002314815</v>
      </c>
      <c r="T3855" s="12">
        <f t="shared" si="425"/>
        <v>41883.84002314815</v>
      </c>
      <c r="U3855" s="14">
        <f t="shared" si="426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0.16254545454545455</v>
      </c>
      <c r="P3856" s="7">
        <f t="shared" si="421"/>
        <v>89.4</v>
      </c>
      <c r="Q3856" t="str">
        <f t="shared" si="422"/>
        <v>theater</v>
      </c>
      <c r="R3856" t="str">
        <f t="shared" si="423"/>
        <v>plays</v>
      </c>
      <c r="S3856" s="12">
        <f t="shared" si="424"/>
        <v>42103.884930555556</v>
      </c>
      <c r="T3856" s="12">
        <f t="shared" si="425"/>
        <v>42133.884930555556</v>
      </c>
      <c r="U3856" s="14">
        <f t="shared" si="426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2.5000000000000001E-2</v>
      </c>
      <c r="P3857" s="7">
        <f t="shared" si="421"/>
        <v>25</v>
      </c>
      <c r="Q3857" t="str">
        <f t="shared" si="422"/>
        <v>theater</v>
      </c>
      <c r="R3857" t="str">
        <f t="shared" si="423"/>
        <v>plays</v>
      </c>
      <c r="S3857" s="12">
        <f t="shared" si="424"/>
        <v>42059.970729166671</v>
      </c>
      <c r="T3857" s="12">
        <f t="shared" si="425"/>
        <v>42089.929062499999</v>
      </c>
      <c r="U3857" s="14">
        <f t="shared" si="426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2.0000000000000001E-4</v>
      </c>
      <c r="P3858" s="7">
        <f t="shared" si="421"/>
        <v>1</v>
      </c>
      <c r="Q3858" t="str">
        <f t="shared" si="422"/>
        <v>theater</v>
      </c>
      <c r="R3858" t="str">
        <f t="shared" si="423"/>
        <v>plays</v>
      </c>
      <c r="S3858" s="12">
        <f t="shared" si="424"/>
        <v>42041.743090277778</v>
      </c>
      <c r="T3858" s="12">
        <f t="shared" si="425"/>
        <v>42071.701423611114</v>
      </c>
      <c r="U3858" s="14">
        <f t="shared" si="426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5.1999999999999998E-2</v>
      </c>
      <c r="P3859" s="7">
        <f t="shared" si="421"/>
        <v>65</v>
      </c>
      <c r="Q3859" t="str">
        <f t="shared" si="422"/>
        <v>theater</v>
      </c>
      <c r="R3859" t="str">
        <f t="shared" si="423"/>
        <v>plays</v>
      </c>
      <c r="S3859" s="12">
        <f t="shared" si="424"/>
        <v>41829.73715277778</v>
      </c>
      <c r="T3859" s="12">
        <f t="shared" si="425"/>
        <v>41852.716666666667</v>
      </c>
      <c r="U3859" s="14">
        <f t="shared" si="426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0.02</v>
      </c>
      <c r="P3860" s="7">
        <f t="shared" si="421"/>
        <v>10</v>
      </c>
      <c r="Q3860" t="str">
        <f t="shared" si="422"/>
        <v>theater</v>
      </c>
      <c r="R3860" t="str">
        <f t="shared" si="423"/>
        <v>plays</v>
      </c>
      <c r="S3860" s="12">
        <f t="shared" si="424"/>
        <v>42128.431064814817</v>
      </c>
      <c r="T3860" s="12">
        <f t="shared" si="425"/>
        <v>42146.875</v>
      </c>
      <c r="U3860" s="14">
        <f t="shared" si="426"/>
        <v>18.443935185183364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4.0000000000000002E-4</v>
      </c>
      <c r="P3861" s="7">
        <f t="shared" si="421"/>
        <v>1</v>
      </c>
      <c r="Q3861" t="str">
        <f t="shared" si="422"/>
        <v>theater</v>
      </c>
      <c r="R3861" t="str">
        <f t="shared" si="423"/>
        <v>plays</v>
      </c>
      <c r="S3861" s="12">
        <f t="shared" si="424"/>
        <v>41789.893599537041</v>
      </c>
      <c r="T3861" s="12">
        <f t="shared" si="425"/>
        <v>41815.875</v>
      </c>
      <c r="U3861" s="14">
        <f t="shared" si="426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0.17666666666666667</v>
      </c>
      <c r="P3862" s="7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2">
        <f t="shared" si="424"/>
        <v>41833.660995370366</v>
      </c>
      <c r="T3862" s="12">
        <f t="shared" si="425"/>
        <v>41863.660995370366</v>
      </c>
      <c r="U3862" s="14">
        <f t="shared" si="426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0.05</v>
      </c>
      <c r="P3863" s="7">
        <f t="shared" si="421"/>
        <v>100</v>
      </c>
      <c r="Q3863" t="str">
        <f t="shared" si="422"/>
        <v>theater</v>
      </c>
      <c r="R3863" t="str">
        <f t="shared" si="423"/>
        <v>plays</v>
      </c>
      <c r="S3863" s="12">
        <f t="shared" si="424"/>
        <v>41914.590011574073</v>
      </c>
      <c r="T3863" s="12">
        <f t="shared" si="425"/>
        <v>41955.907638888893</v>
      </c>
      <c r="U3863" s="14">
        <f t="shared" si="426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1.3333333333333334E-4</v>
      </c>
      <c r="P3864" s="7">
        <f t="shared" si="421"/>
        <v>1</v>
      </c>
      <c r="Q3864" t="str">
        <f t="shared" si="422"/>
        <v>theater</v>
      </c>
      <c r="R3864" t="str">
        <f t="shared" si="423"/>
        <v>plays</v>
      </c>
      <c r="S3864" s="12">
        <f t="shared" si="424"/>
        <v>42611.261064814811</v>
      </c>
      <c r="T3864" s="12">
        <f t="shared" si="425"/>
        <v>42625.707638888889</v>
      </c>
      <c r="U3864" s="14">
        <f t="shared" si="426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7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2">
        <f t="shared" si="424"/>
        <v>42253.633159722223</v>
      </c>
      <c r="T3865" s="12">
        <f t="shared" si="425"/>
        <v>42313.674826388888</v>
      </c>
      <c r="U3865" s="14">
        <f t="shared" si="426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1.2E-2</v>
      </c>
      <c r="P3866" s="7">
        <f t="shared" si="421"/>
        <v>20</v>
      </c>
      <c r="Q3866" t="str">
        <f t="shared" si="422"/>
        <v>theater</v>
      </c>
      <c r="R3866" t="str">
        <f t="shared" si="423"/>
        <v>plays</v>
      </c>
      <c r="S3866" s="12">
        <f t="shared" si="424"/>
        <v>42295.891828703709</v>
      </c>
      <c r="T3866" s="12">
        <f t="shared" si="425"/>
        <v>42325.933495370366</v>
      </c>
      <c r="U3866" s="14">
        <f t="shared" si="426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0.26937422295897223</v>
      </c>
      <c r="P3867" s="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2">
        <f t="shared" si="424"/>
        <v>41841.651597222226</v>
      </c>
      <c r="T3867" s="12">
        <f t="shared" si="425"/>
        <v>41881.229166666664</v>
      </c>
      <c r="U3867" s="14">
        <f t="shared" si="426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5.4999999999999997E-3</v>
      </c>
      <c r="P3868" s="7">
        <f t="shared" si="421"/>
        <v>5.5</v>
      </c>
      <c r="Q3868" t="str">
        <f t="shared" si="422"/>
        <v>theater</v>
      </c>
      <c r="R3868" t="str">
        <f t="shared" si="423"/>
        <v>plays</v>
      </c>
      <c r="S3868" s="12">
        <f t="shared" si="424"/>
        <v>42402.947002314817</v>
      </c>
      <c r="T3868" s="12">
        <f t="shared" si="425"/>
        <v>42452.145138888889</v>
      </c>
      <c r="U3868" s="14">
        <f t="shared" si="426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0.1255</v>
      </c>
      <c r="P3869" s="7">
        <f t="shared" si="421"/>
        <v>50.2</v>
      </c>
      <c r="Q3869" t="str">
        <f t="shared" si="422"/>
        <v>theater</v>
      </c>
      <c r="R3869" t="str">
        <f t="shared" si="423"/>
        <v>plays</v>
      </c>
      <c r="S3869" s="12">
        <f t="shared" si="424"/>
        <v>42509.814108796301</v>
      </c>
      <c r="T3869" s="12">
        <f t="shared" si="425"/>
        <v>42539.814108796301</v>
      </c>
      <c r="U3869" s="14">
        <f t="shared" si="426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2E-3</v>
      </c>
      <c r="P3870" s="7">
        <f t="shared" si="421"/>
        <v>10</v>
      </c>
      <c r="Q3870" t="str">
        <f t="shared" si="422"/>
        <v>theater</v>
      </c>
      <c r="R3870" t="str">
        <f t="shared" si="423"/>
        <v>musical</v>
      </c>
      <c r="S3870" s="12">
        <f t="shared" si="424"/>
        <v>41865.659780092588</v>
      </c>
      <c r="T3870" s="12">
        <f t="shared" si="425"/>
        <v>41890.659780092588</v>
      </c>
      <c r="U3870" s="14">
        <f t="shared" si="426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3.44748684310884E-2</v>
      </c>
      <c r="P3871" s="7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2">
        <f t="shared" si="424"/>
        <v>42047.724444444444</v>
      </c>
      <c r="T3871" s="12">
        <f t="shared" si="425"/>
        <v>42077.132638888885</v>
      </c>
      <c r="U3871" s="14">
        <f t="shared" si="426"/>
        <v>29.408194444440596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0.15</v>
      </c>
      <c r="P3872" s="7">
        <f t="shared" si="421"/>
        <v>150</v>
      </c>
      <c r="Q3872" t="str">
        <f t="shared" si="422"/>
        <v>theater</v>
      </c>
      <c r="R3872" t="str">
        <f t="shared" si="423"/>
        <v>musical</v>
      </c>
      <c r="S3872" s="12">
        <f t="shared" si="424"/>
        <v>41793.17219907407</v>
      </c>
      <c r="T3872" s="12">
        <f t="shared" si="425"/>
        <v>41823.17219907407</v>
      </c>
      <c r="U3872" s="14">
        <f t="shared" si="426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2.6666666666666668E-2</v>
      </c>
      <c r="P3873" s="7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2">
        <f t="shared" si="424"/>
        <v>42763.780671296292</v>
      </c>
      <c r="T3873" s="12">
        <f t="shared" si="425"/>
        <v>42823.739004629635</v>
      </c>
      <c r="U3873" s="14">
        <f t="shared" si="426"/>
        <v>59.958333333343035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7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2">
        <f t="shared" si="424"/>
        <v>42180.145787037036</v>
      </c>
      <c r="T3874" s="12">
        <f t="shared" si="425"/>
        <v>42230.145787037036</v>
      </c>
      <c r="U3874" s="14">
        <f t="shared" si="426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7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2">
        <f t="shared" si="424"/>
        <v>42255.696006944447</v>
      </c>
      <c r="T3875" s="12">
        <f t="shared" si="425"/>
        <v>42285.696006944447</v>
      </c>
      <c r="U3875" s="14">
        <f t="shared" si="426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7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2">
        <f t="shared" si="424"/>
        <v>42007.016458333332</v>
      </c>
      <c r="T3876" s="12">
        <f t="shared" si="425"/>
        <v>42028.041666666672</v>
      </c>
      <c r="U3876" s="14">
        <f t="shared" si="426"/>
        <v>21.025208333339833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2">
        <f t="shared" si="424"/>
        <v>42615.346817129626</v>
      </c>
      <c r="T3877" s="12">
        <f t="shared" si="425"/>
        <v>42616.416666666672</v>
      </c>
      <c r="U3877" s="14">
        <f t="shared" si="426"/>
        <v>1.0698495370452292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0.52794871794871789</v>
      </c>
      <c r="P3878" s="7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2">
        <f t="shared" si="424"/>
        <v>42372.624166666668</v>
      </c>
      <c r="T3878" s="12">
        <f t="shared" si="425"/>
        <v>42402.624166666668</v>
      </c>
      <c r="U3878" s="14">
        <f t="shared" si="426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4.9639999999999997E-2</v>
      </c>
      <c r="P3879" s="7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2">
        <f t="shared" si="424"/>
        <v>42682.67768518519</v>
      </c>
      <c r="T3879" s="12">
        <f t="shared" si="425"/>
        <v>42712.67768518519</v>
      </c>
      <c r="U3879" s="14">
        <f t="shared" si="426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5.5555555555555556E-4</v>
      </c>
      <c r="P3880" s="7">
        <f t="shared" si="421"/>
        <v>10</v>
      </c>
      <c r="Q3880" t="str">
        <f t="shared" si="422"/>
        <v>theater</v>
      </c>
      <c r="R3880" t="str">
        <f t="shared" si="423"/>
        <v>musical</v>
      </c>
      <c r="S3880" s="12">
        <f t="shared" si="424"/>
        <v>42154.818819444445</v>
      </c>
      <c r="T3880" s="12">
        <f t="shared" si="425"/>
        <v>42185.165972222225</v>
      </c>
      <c r="U3880" s="14">
        <f t="shared" si="426"/>
        <v>30.347152777780138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7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2">
        <f t="shared" si="424"/>
        <v>41999.861064814817</v>
      </c>
      <c r="T3881" s="12">
        <f t="shared" si="425"/>
        <v>42029.861064814817</v>
      </c>
      <c r="U3881" s="14">
        <f t="shared" si="426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0.13066666666666665</v>
      </c>
      <c r="P3882" s="7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2">
        <f t="shared" si="424"/>
        <v>41815.815046296295</v>
      </c>
      <c r="T3882" s="12">
        <f t="shared" si="425"/>
        <v>41850.958333333336</v>
      </c>
      <c r="U3882" s="14">
        <f t="shared" si="426"/>
        <v>35.143287037040864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0.05</v>
      </c>
      <c r="P3883" s="7">
        <f t="shared" si="421"/>
        <v>25</v>
      </c>
      <c r="Q3883" t="str">
        <f t="shared" si="422"/>
        <v>theater</v>
      </c>
      <c r="R3883" t="str">
        <f t="shared" si="423"/>
        <v>musical</v>
      </c>
      <c r="S3883" s="12">
        <f t="shared" si="424"/>
        <v>42756.018506944441</v>
      </c>
      <c r="T3883" s="12">
        <f t="shared" si="425"/>
        <v>42786.018506944441</v>
      </c>
      <c r="U3883" s="14">
        <f t="shared" si="426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7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2">
        <f t="shared" si="424"/>
        <v>42373.983449074076</v>
      </c>
      <c r="T3884" s="12">
        <f t="shared" si="425"/>
        <v>42400.960416666669</v>
      </c>
      <c r="U3884" s="14">
        <f t="shared" si="426"/>
        <v>26.9769675925927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7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2">
        <f t="shared" si="424"/>
        <v>41854.602650462963</v>
      </c>
      <c r="T3885" s="12">
        <f t="shared" si="425"/>
        <v>41884.602650462963</v>
      </c>
      <c r="U3885" s="14">
        <f t="shared" si="426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7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2">
        <f t="shared" si="424"/>
        <v>42065.791574074072</v>
      </c>
      <c r="T3886" s="12">
        <f t="shared" si="425"/>
        <v>42090.749907407408</v>
      </c>
      <c r="U3886" s="14">
        <f t="shared" si="426"/>
        <v>24.958333333335759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2">
        <f t="shared" si="424"/>
        <v>42469.951284722221</v>
      </c>
      <c r="T3887" s="12">
        <f t="shared" si="425"/>
        <v>42499.951284722221</v>
      </c>
      <c r="U3887" s="14">
        <f t="shared" si="426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7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2">
        <f t="shared" si="424"/>
        <v>41954.228032407409</v>
      </c>
      <c r="T3888" s="12">
        <f t="shared" si="425"/>
        <v>41984.228032407409</v>
      </c>
      <c r="U3888" s="14">
        <f t="shared" si="426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1.7500000000000002E-2</v>
      </c>
      <c r="P3889" s="7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2">
        <f t="shared" si="424"/>
        <v>42079.857974537037</v>
      </c>
      <c r="T3889" s="12">
        <f t="shared" si="425"/>
        <v>42125.916666666672</v>
      </c>
      <c r="U3889" s="14">
        <f t="shared" si="426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0.27100000000000002</v>
      </c>
      <c r="P3890" s="7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2">
        <f t="shared" si="424"/>
        <v>42762.545810185184</v>
      </c>
      <c r="T3890" s="12">
        <f t="shared" si="425"/>
        <v>42792.545810185184</v>
      </c>
      <c r="U3890" s="14">
        <f t="shared" si="426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1.4749999999999999E-2</v>
      </c>
      <c r="P3891" s="7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2">
        <f t="shared" si="424"/>
        <v>41977.004976851851</v>
      </c>
      <c r="T3891" s="12">
        <f t="shared" si="425"/>
        <v>42008.976388888885</v>
      </c>
      <c r="U3891" s="14">
        <f t="shared" si="426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0.16826666666666668</v>
      </c>
      <c r="P3892" s="7">
        <f t="shared" si="421"/>
        <v>315.5</v>
      </c>
      <c r="Q3892" t="str">
        <f t="shared" si="422"/>
        <v>theater</v>
      </c>
      <c r="R3892" t="str">
        <f t="shared" si="423"/>
        <v>plays</v>
      </c>
      <c r="S3892" s="12">
        <f t="shared" si="424"/>
        <v>42171.758611111116</v>
      </c>
      <c r="T3892" s="12">
        <f t="shared" si="425"/>
        <v>42231.758611111116</v>
      </c>
      <c r="U3892" s="14">
        <f t="shared" si="426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0.32500000000000001</v>
      </c>
      <c r="P3893" s="7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2">
        <f t="shared" si="424"/>
        <v>42056.1324537037</v>
      </c>
      <c r="T3893" s="12">
        <f t="shared" si="425"/>
        <v>42086.207638888889</v>
      </c>
      <c r="U3893" s="14">
        <f t="shared" si="426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7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2">
        <f t="shared" si="424"/>
        <v>41867.652280092596</v>
      </c>
      <c r="T3894" s="12">
        <f t="shared" si="425"/>
        <v>41875.291666666664</v>
      </c>
      <c r="U3894" s="14">
        <f t="shared" si="426"/>
        <v>7.6393865740683395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0.2155</v>
      </c>
      <c r="P3895" s="7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2">
        <f t="shared" si="424"/>
        <v>41779.657870370371</v>
      </c>
      <c r="T3895" s="12">
        <f t="shared" si="425"/>
        <v>41821.25</v>
      </c>
      <c r="U3895" s="14">
        <f t="shared" si="426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3.4666666666666665E-2</v>
      </c>
      <c r="P3896" s="7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2">
        <f t="shared" si="424"/>
        <v>42679.958472222221</v>
      </c>
      <c r="T3896" s="12">
        <f t="shared" si="425"/>
        <v>42710.207638888889</v>
      </c>
      <c r="U3896" s="14">
        <f t="shared" si="426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0.05</v>
      </c>
      <c r="P3897" s="7">
        <f t="shared" si="421"/>
        <v>50</v>
      </c>
      <c r="Q3897" t="str">
        <f t="shared" si="422"/>
        <v>theater</v>
      </c>
      <c r="R3897" t="str">
        <f t="shared" si="423"/>
        <v>plays</v>
      </c>
      <c r="S3897" s="12">
        <f t="shared" si="424"/>
        <v>42032.250208333338</v>
      </c>
      <c r="T3897" s="12">
        <f t="shared" si="425"/>
        <v>42063.250208333338</v>
      </c>
      <c r="U3897" s="14">
        <f t="shared" si="426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0.10625</v>
      </c>
      <c r="P3898" s="7">
        <f t="shared" si="421"/>
        <v>42.5</v>
      </c>
      <c r="Q3898" t="str">
        <f t="shared" si="422"/>
        <v>theater</v>
      </c>
      <c r="R3898" t="str">
        <f t="shared" si="423"/>
        <v>plays</v>
      </c>
      <c r="S3898" s="12">
        <f t="shared" si="424"/>
        <v>41793.191875000004</v>
      </c>
      <c r="T3898" s="12">
        <f t="shared" si="425"/>
        <v>41807.191875000004</v>
      </c>
      <c r="U3898" s="14">
        <f t="shared" si="426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0.17599999999999999</v>
      </c>
      <c r="P3899" s="7">
        <f t="shared" si="421"/>
        <v>44</v>
      </c>
      <c r="Q3899" t="str">
        <f t="shared" si="422"/>
        <v>theater</v>
      </c>
      <c r="R3899" t="str">
        <f t="shared" si="423"/>
        <v>plays</v>
      </c>
      <c r="S3899" s="12">
        <f t="shared" si="424"/>
        <v>41982.87364583333</v>
      </c>
      <c r="T3899" s="12">
        <f t="shared" si="425"/>
        <v>42012.87364583333</v>
      </c>
      <c r="U3899" s="14">
        <f t="shared" si="426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0.3256</v>
      </c>
      <c r="P3900" s="7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2">
        <f t="shared" si="424"/>
        <v>42193.482291666667</v>
      </c>
      <c r="T3900" s="12">
        <f t="shared" si="425"/>
        <v>42233.666666666672</v>
      </c>
      <c r="U3900" s="14">
        <f t="shared" si="426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1.2500000000000001E-2</v>
      </c>
      <c r="P3901" s="7">
        <f t="shared" si="421"/>
        <v>62.5</v>
      </c>
      <c r="Q3901" t="str">
        <f t="shared" si="422"/>
        <v>theater</v>
      </c>
      <c r="R3901" t="str">
        <f t="shared" si="423"/>
        <v>plays</v>
      </c>
      <c r="S3901" s="12">
        <f t="shared" si="424"/>
        <v>41843.775011574071</v>
      </c>
      <c r="T3901" s="12">
        <f t="shared" si="425"/>
        <v>41863.775011574071</v>
      </c>
      <c r="U3901" s="14">
        <f t="shared" si="426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5.3999999999999999E-2</v>
      </c>
      <c r="P3902" s="7">
        <f t="shared" si="421"/>
        <v>27</v>
      </c>
      <c r="Q3902" t="str">
        <f t="shared" si="422"/>
        <v>theater</v>
      </c>
      <c r="R3902" t="str">
        <f t="shared" si="423"/>
        <v>plays</v>
      </c>
      <c r="S3902" s="12">
        <f t="shared" si="424"/>
        <v>42136.092488425929</v>
      </c>
      <c r="T3902" s="12">
        <f t="shared" si="425"/>
        <v>42166.092488425929</v>
      </c>
      <c r="U3902" s="14">
        <f t="shared" si="426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8.3333333333333332E-3</v>
      </c>
      <c r="P3903" s="7">
        <f t="shared" si="421"/>
        <v>25</v>
      </c>
      <c r="Q3903" t="str">
        <f t="shared" si="422"/>
        <v>theater</v>
      </c>
      <c r="R3903" t="str">
        <f t="shared" si="423"/>
        <v>plays</v>
      </c>
      <c r="S3903" s="12">
        <f t="shared" si="424"/>
        <v>42317.826377314821</v>
      </c>
      <c r="T3903" s="12">
        <f t="shared" si="425"/>
        <v>42357.826377314821</v>
      </c>
      <c r="U3903" s="14">
        <f t="shared" si="426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0.48833333333333334</v>
      </c>
      <c r="P3904" s="7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2">
        <f t="shared" si="424"/>
        <v>42663.468078703707</v>
      </c>
      <c r="T3904" s="12">
        <f t="shared" si="425"/>
        <v>42688.509745370371</v>
      </c>
      <c r="U3904" s="14">
        <f t="shared" si="426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7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2">
        <f t="shared" si="424"/>
        <v>42186.01116898148</v>
      </c>
      <c r="T3905" s="12">
        <f t="shared" si="425"/>
        <v>42230.818055555559</v>
      </c>
      <c r="U3905" s="14">
        <f t="shared" si="426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2.9999999999999997E-4</v>
      </c>
      <c r="P3906" s="7">
        <f t="shared" si="421"/>
        <v>1.5</v>
      </c>
      <c r="Q3906" t="str">
        <f t="shared" si="422"/>
        <v>theater</v>
      </c>
      <c r="R3906" t="str">
        <f t="shared" si="423"/>
        <v>plays</v>
      </c>
      <c r="S3906" s="12">
        <f t="shared" si="424"/>
        <v>42095.229166666672</v>
      </c>
      <c r="T3906" s="12">
        <f t="shared" si="425"/>
        <v>42109.211111111115</v>
      </c>
      <c r="U3906" s="14">
        <f t="shared" si="426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E3907/D3907</f>
        <v>0.11533333333333333</v>
      </c>
      <c r="P3907" s="7">
        <f t="shared" ref="P3907:P3970" si="428">E3907/L3907</f>
        <v>24.714285714285715</v>
      </c>
      <c r="Q3907" t="str">
        <f t="shared" ref="Q3907:Q3970" si="429">LEFT(N3907,(FIND("/",N3907,1)-1))</f>
        <v>theater</v>
      </c>
      <c r="R3907" t="str">
        <f t="shared" ref="R3907:R3970" si="430">RIGHT(N3907,LEN(N3907)-FIND("/",N3907))</f>
        <v>plays</v>
      </c>
      <c r="S3907" s="12">
        <f t="shared" ref="S3907:S3970" si="431">(((J3907/60)/60)/24)+DATE(1970,1,1)</f>
        <v>42124.623877314814</v>
      </c>
      <c r="T3907" s="12">
        <f t="shared" ref="T3907:T3970" si="432">(((I3907/60)/60)/24)+DATE(1970,1,1)</f>
        <v>42166.958333333328</v>
      </c>
      <c r="U3907" s="14">
        <f t="shared" ref="U3907:U3970" si="433"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0.67333333333333334</v>
      </c>
      <c r="P3908" s="7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2">
        <f t="shared" si="431"/>
        <v>42143.917743055557</v>
      </c>
      <c r="T3908" s="12">
        <f t="shared" si="432"/>
        <v>42181.559027777781</v>
      </c>
      <c r="U3908" s="14">
        <f t="shared" si="433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0.153</v>
      </c>
      <c r="P3909" s="7">
        <f t="shared" si="428"/>
        <v>38.25</v>
      </c>
      <c r="Q3909" t="str">
        <f t="shared" si="429"/>
        <v>theater</v>
      </c>
      <c r="R3909" t="str">
        <f t="shared" si="430"/>
        <v>plays</v>
      </c>
      <c r="S3909" s="12">
        <f t="shared" si="431"/>
        <v>41906.819513888891</v>
      </c>
      <c r="T3909" s="12">
        <f t="shared" si="432"/>
        <v>41938.838888888888</v>
      </c>
      <c r="U3909" s="14">
        <f t="shared" si="433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8.666666666666667E-2</v>
      </c>
      <c r="P3910" s="7">
        <f t="shared" si="428"/>
        <v>16.25</v>
      </c>
      <c r="Q3910" t="str">
        <f t="shared" si="429"/>
        <v>theater</v>
      </c>
      <c r="R3910" t="str">
        <f t="shared" si="430"/>
        <v>plays</v>
      </c>
      <c r="S3910" s="12">
        <f t="shared" si="431"/>
        <v>41834.135370370372</v>
      </c>
      <c r="T3910" s="12">
        <f t="shared" si="432"/>
        <v>41849.135370370372</v>
      </c>
      <c r="U3910" s="14">
        <f t="shared" si="433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2.2499999999999998E-3</v>
      </c>
      <c r="P3911" s="7">
        <f t="shared" si="428"/>
        <v>33.75</v>
      </c>
      <c r="Q3911" t="str">
        <f t="shared" si="429"/>
        <v>theater</v>
      </c>
      <c r="R3911" t="str">
        <f t="shared" si="430"/>
        <v>plays</v>
      </c>
      <c r="S3911" s="12">
        <f t="shared" si="431"/>
        <v>41863.359282407408</v>
      </c>
      <c r="T3911" s="12">
        <f t="shared" si="432"/>
        <v>41893.359282407408</v>
      </c>
      <c r="U3911" s="14">
        <f t="shared" si="433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3.0833333333333334E-2</v>
      </c>
      <c r="P3912" s="7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2">
        <f t="shared" si="431"/>
        <v>42224.756909722222</v>
      </c>
      <c r="T3912" s="12">
        <f t="shared" si="432"/>
        <v>42254.756909722222</v>
      </c>
      <c r="U3912" s="14">
        <f t="shared" si="433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0.37412499999999999</v>
      </c>
      <c r="P3913" s="7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2">
        <f t="shared" si="431"/>
        <v>41939.8122337963</v>
      </c>
      <c r="T3913" s="12">
        <f t="shared" si="432"/>
        <v>41969.853900462964</v>
      </c>
      <c r="U3913" s="14">
        <f t="shared" si="433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6.666666666666667E-5</v>
      </c>
      <c r="P3914" s="7">
        <f t="shared" si="428"/>
        <v>1</v>
      </c>
      <c r="Q3914" t="str">
        <f t="shared" si="429"/>
        <v>theater</v>
      </c>
      <c r="R3914" t="str">
        <f t="shared" si="430"/>
        <v>plays</v>
      </c>
      <c r="S3914" s="12">
        <f t="shared" si="431"/>
        <v>42059.270023148143</v>
      </c>
      <c r="T3914" s="12">
        <f t="shared" si="432"/>
        <v>42119.190972222219</v>
      </c>
      <c r="U3914" s="14">
        <f t="shared" si="433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0.1</v>
      </c>
      <c r="P3915" s="7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2">
        <f t="shared" si="431"/>
        <v>42308.211215277777</v>
      </c>
      <c r="T3915" s="12">
        <f t="shared" si="432"/>
        <v>42338.252881944441</v>
      </c>
      <c r="U3915" s="14">
        <f t="shared" si="433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0.36359999999999998</v>
      </c>
      <c r="P3916" s="7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2">
        <f t="shared" si="431"/>
        <v>42114.818935185183</v>
      </c>
      <c r="T3916" s="12">
        <f t="shared" si="432"/>
        <v>42134.957638888889</v>
      </c>
      <c r="U3916" s="14">
        <f t="shared" si="433"/>
        <v>20.138703703705687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3.3333333333333335E-3</v>
      </c>
      <c r="P3917" s="7">
        <f t="shared" si="428"/>
        <v>5</v>
      </c>
      <c r="Q3917" t="str">
        <f t="shared" si="429"/>
        <v>theater</v>
      </c>
      <c r="R3917" t="str">
        <f t="shared" si="430"/>
        <v>plays</v>
      </c>
      <c r="S3917" s="12">
        <f t="shared" si="431"/>
        <v>42492.98505787037</v>
      </c>
      <c r="T3917" s="12">
        <f t="shared" si="432"/>
        <v>42522.98505787037</v>
      </c>
      <c r="U3917" s="14">
        <f t="shared" si="433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7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2">
        <f t="shared" si="431"/>
        <v>42494.471666666665</v>
      </c>
      <c r="T3918" s="12">
        <f t="shared" si="432"/>
        <v>42524.471666666665</v>
      </c>
      <c r="U3918" s="14">
        <f t="shared" si="433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2.8571428571428571E-3</v>
      </c>
      <c r="P3919" s="7">
        <f t="shared" si="428"/>
        <v>10</v>
      </c>
      <c r="Q3919" t="str">
        <f t="shared" si="429"/>
        <v>theater</v>
      </c>
      <c r="R3919" t="str">
        <f t="shared" si="430"/>
        <v>plays</v>
      </c>
      <c r="S3919" s="12">
        <f t="shared" si="431"/>
        <v>41863.527326388888</v>
      </c>
      <c r="T3919" s="12">
        <f t="shared" si="432"/>
        <v>41893.527326388888</v>
      </c>
      <c r="U3919" s="14">
        <f t="shared" si="433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2E-3</v>
      </c>
      <c r="P3920" s="7">
        <f t="shared" si="428"/>
        <v>40</v>
      </c>
      <c r="Q3920" t="str">
        <f t="shared" si="429"/>
        <v>theater</v>
      </c>
      <c r="R3920" t="str">
        <f t="shared" si="430"/>
        <v>plays</v>
      </c>
      <c r="S3920" s="12">
        <f t="shared" si="431"/>
        <v>41843.664618055554</v>
      </c>
      <c r="T3920" s="12">
        <f t="shared" si="432"/>
        <v>41855.666666666664</v>
      </c>
      <c r="U3920" s="14">
        <f t="shared" si="433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1.7999999999999999E-2</v>
      </c>
      <c r="P3921" s="7">
        <f t="shared" si="428"/>
        <v>30</v>
      </c>
      <c r="Q3921" t="str">
        <f t="shared" si="429"/>
        <v>theater</v>
      </c>
      <c r="R3921" t="str">
        <f t="shared" si="430"/>
        <v>plays</v>
      </c>
      <c r="S3921" s="12">
        <f t="shared" si="431"/>
        <v>42358.684872685189</v>
      </c>
      <c r="T3921" s="12">
        <f t="shared" si="432"/>
        <v>42387</v>
      </c>
      <c r="U3921" s="14">
        <f t="shared" si="433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5.3999999999999999E-2</v>
      </c>
      <c r="P3922" s="7">
        <f t="shared" si="428"/>
        <v>45</v>
      </c>
      <c r="Q3922" t="str">
        <f t="shared" si="429"/>
        <v>theater</v>
      </c>
      <c r="R3922" t="str">
        <f t="shared" si="430"/>
        <v>plays</v>
      </c>
      <c r="S3922" s="12">
        <f t="shared" si="431"/>
        <v>42657.38726851852</v>
      </c>
      <c r="T3922" s="12">
        <f t="shared" si="432"/>
        <v>42687.428935185191</v>
      </c>
      <c r="U3922" s="14">
        <f t="shared" si="433"/>
        <v>30.041666666671517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7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2">
        <f t="shared" si="431"/>
        <v>41926.542303240742</v>
      </c>
      <c r="T3923" s="12">
        <f t="shared" si="432"/>
        <v>41938.75</v>
      </c>
      <c r="U3923" s="14">
        <f t="shared" si="433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8.1333333333333327E-2</v>
      </c>
      <c r="P3924" s="7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2">
        <f t="shared" si="431"/>
        <v>42020.768634259264</v>
      </c>
      <c r="T3924" s="12">
        <f t="shared" si="432"/>
        <v>42065.958333333328</v>
      </c>
      <c r="U3924" s="14">
        <f t="shared" si="433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0.12034782608695652</v>
      </c>
      <c r="P3925" s="7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2">
        <f t="shared" si="431"/>
        <v>42075.979988425926</v>
      </c>
      <c r="T3925" s="12">
        <f t="shared" si="432"/>
        <v>42103.979988425926</v>
      </c>
      <c r="U3925" s="14">
        <f t="shared" si="433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0.15266666666666667</v>
      </c>
      <c r="P3926" s="7">
        <f t="shared" si="428"/>
        <v>57.25</v>
      </c>
      <c r="Q3926" t="str">
        <f t="shared" si="429"/>
        <v>theater</v>
      </c>
      <c r="R3926" t="str">
        <f t="shared" si="430"/>
        <v>plays</v>
      </c>
      <c r="S3926" s="12">
        <f t="shared" si="431"/>
        <v>41786.959745370368</v>
      </c>
      <c r="T3926" s="12">
        <f t="shared" si="432"/>
        <v>41816.959745370368</v>
      </c>
      <c r="U3926" s="14">
        <f t="shared" si="433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0.1</v>
      </c>
      <c r="P3927" s="7">
        <f t="shared" si="428"/>
        <v>5</v>
      </c>
      <c r="Q3927" t="str">
        <f t="shared" si="429"/>
        <v>theater</v>
      </c>
      <c r="R3927" t="str">
        <f t="shared" si="430"/>
        <v>plays</v>
      </c>
      <c r="S3927" s="12">
        <f t="shared" si="431"/>
        <v>41820.870821759258</v>
      </c>
      <c r="T3927" s="12">
        <f t="shared" si="432"/>
        <v>41850.870821759258</v>
      </c>
      <c r="U3927" s="14">
        <f t="shared" si="433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3.0000000000000001E-3</v>
      </c>
      <c r="P3928" s="7">
        <f t="shared" si="428"/>
        <v>15</v>
      </c>
      <c r="Q3928" t="str">
        <f t="shared" si="429"/>
        <v>theater</v>
      </c>
      <c r="R3928" t="str">
        <f t="shared" si="430"/>
        <v>plays</v>
      </c>
      <c r="S3928" s="12">
        <f t="shared" si="431"/>
        <v>41970.085046296299</v>
      </c>
      <c r="T3928" s="12">
        <f t="shared" si="432"/>
        <v>42000.085046296299</v>
      </c>
      <c r="U3928" s="14">
        <f t="shared" si="433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0.01</v>
      </c>
      <c r="P3929" s="7">
        <f t="shared" si="428"/>
        <v>12.5</v>
      </c>
      <c r="Q3929" t="str">
        <f t="shared" si="429"/>
        <v>theater</v>
      </c>
      <c r="R3929" t="str">
        <f t="shared" si="430"/>
        <v>plays</v>
      </c>
      <c r="S3929" s="12">
        <f t="shared" si="431"/>
        <v>41830.267407407409</v>
      </c>
      <c r="T3929" s="12">
        <f t="shared" si="432"/>
        <v>41860.267407407409</v>
      </c>
      <c r="U3929" s="14">
        <f t="shared" si="433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0.13020000000000001</v>
      </c>
      <c r="P3930" s="7">
        <f t="shared" si="428"/>
        <v>93</v>
      </c>
      <c r="Q3930" t="str">
        <f t="shared" si="429"/>
        <v>theater</v>
      </c>
      <c r="R3930" t="str">
        <f t="shared" si="430"/>
        <v>plays</v>
      </c>
      <c r="S3930" s="12">
        <f t="shared" si="431"/>
        <v>42265.683182870373</v>
      </c>
      <c r="T3930" s="12">
        <f t="shared" si="432"/>
        <v>42293.207638888889</v>
      </c>
      <c r="U3930" s="14">
        <f t="shared" si="433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2.265E-2</v>
      </c>
      <c r="P3931" s="7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2">
        <f t="shared" si="431"/>
        <v>42601.827141203699</v>
      </c>
      <c r="T3931" s="12">
        <f t="shared" si="432"/>
        <v>42631.827141203699</v>
      </c>
      <c r="U3931" s="14">
        <f t="shared" si="433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7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2">
        <f t="shared" si="431"/>
        <v>42433.338749999995</v>
      </c>
      <c r="T3932" s="12">
        <f t="shared" si="432"/>
        <v>42461.25</v>
      </c>
      <c r="U3932" s="14">
        <f t="shared" si="433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7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2">
        <f t="shared" si="431"/>
        <v>42228.151701388888</v>
      </c>
      <c r="T3933" s="12">
        <f t="shared" si="432"/>
        <v>42253.151701388888</v>
      </c>
      <c r="U3933" s="14">
        <f t="shared" si="433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8.3333333333333331E-5</v>
      </c>
      <c r="P3934" s="7">
        <f t="shared" si="428"/>
        <v>1</v>
      </c>
      <c r="Q3934" t="str">
        <f t="shared" si="429"/>
        <v>theater</v>
      </c>
      <c r="R3934" t="str">
        <f t="shared" si="430"/>
        <v>plays</v>
      </c>
      <c r="S3934" s="12">
        <f t="shared" si="431"/>
        <v>42415.168564814812</v>
      </c>
      <c r="T3934" s="12">
        <f t="shared" si="432"/>
        <v>42445.126898148148</v>
      </c>
      <c r="U3934" s="14">
        <f t="shared" si="433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0.15742857142857142</v>
      </c>
      <c r="P3935" s="7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2">
        <f t="shared" si="431"/>
        <v>42538.968310185184</v>
      </c>
      <c r="T3935" s="12">
        <f t="shared" si="432"/>
        <v>42568.029861111107</v>
      </c>
      <c r="U3935" s="14">
        <f t="shared" si="433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0.11</v>
      </c>
      <c r="P3936" s="7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2">
        <f t="shared" si="431"/>
        <v>42233.671747685185</v>
      </c>
      <c r="T3936" s="12">
        <f t="shared" si="432"/>
        <v>42278.541666666672</v>
      </c>
      <c r="U3936" s="14">
        <f t="shared" si="433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0.43833333333333335</v>
      </c>
      <c r="P3937" s="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2">
        <f t="shared" si="431"/>
        <v>42221.656782407401</v>
      </c>
      <c r="T3937" s="12">
        <f t="shared" si="432"/>
        <v>42281.656782407401</v>
      </c>
      <c r="U3937" s="14">
        <f t="shared" si="433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7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2">
        <f t="shared" si="431"/>
        <v>42675.262962962966</v>
      </c>
      <c r="T3938" s="12">
        <f t="shared" si="432"/>
        <v>42705.304629629631</v>
      </c>
      <c r="U3938" s="14">
        <f t="shared" si="433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0.86135181975736563</v>
      </c>
      <c r="P3939" s="7">
        <f t="shared" si="428"/>
        <v>248.5</v>
      </c>
      <c r="Q3939" t="str">
        <f t="shared" si="429"/>
        <v>theater</v>
      </c>
      <c r="R3939" t="str">
        <f t="shared" si="430"/>
        <v>plays</v>
      </c>
      <c r="S3939" s="12">
        <f t="shared" si="431"/>
        <v>42534.631481481483</v>
      </c>
      <c r="T3939" s="12">
        <f t="shared" si="432"/>
        <v>42562.631481481483</v>
      </c>
      <c r="U3939" s="14">
        <f t="shared" si="433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0.12196620583717357</v>
      </c>
      <c r="P3940" s="7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2">
        <f t="shared" si="431"/>
        <v>42151.905717592599</v>
      </c>
      <c r="T3940" s="12">
        <f t="shared" si="432"/>
        <v>42182.905717592599</v>
      </c>
      <c r="U3940" s="14">
        <f t="shared" si="433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1E-3</v>
      </c>
      <c r="P3941" s="7">
        <f t="shared" si="428"/>
        <v>5</v>
      </c>
      <c r="Q3941" t="str">
        <f t="shared" si="429"/>
        <v>theater</v>
      </c>
      <c r="R3941" t="str">
        <f t="shared" si="430"/>
        <v>plays</v>
      </c>
      <c r="S3941" s="12">
        <f t="shared" si="431"/>
        <v>41915.400219907409</v>
      </c>
      <c r="T3941" s="12">
        <f t="shared" si="432"/>
        <v>41919.1875</v>
      </c>
      <c r="U3941" s="14">
        <f t="shared" si="433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2.2000000000000001E-3</v>
      </c>
      <c r="P3942" s="7">
        <f t="shared" si="428"/>
        <v>5.5</v>
      </c>
      <c r="Q3942" t="str">
        <f t="shared" si="429"/>
        <v>theater</v>
      </c>
      <c r="R3942" t="str">
        <f t="shared" si="430"/>
        <v>plays</v>
      </c>
      <c r="S3942" s="12">
        <f t="shared" si="431"/>
        <v>41961.492488425924</v>
      </c>
      <c r="T3942" s="12">
        <f t="shared" si="432"/>
        <v>42006.492488425924</v>
      </c>
      <c r="U3942" s="14">
        <f t="shared" si="433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9.0909090909090905E-3</v>
      </c>
      <c r="P3943" s="7">
        <f t="shared" si="428"/>
        <v>25</v>
      </c>
      <c r="Q3943" t="str">
        <f t="shared" si="429"/>
        <v>theater</v>
      </c>
      <c r="R3943" t="str">
        <f t="shared" si="430"/>
        <v>plays</v>
      </c>
      <c r="S3943" s="12">
        <f t="shared" si="431"/>
        <v>41940.587233796294</v>
      </c>
      <c r="T3943" s="12">
        <f t="shared" si="432"/>
        <v>41968.041666666672</v>
      </c>
      <c r="U3943" s="14">
        <f t="shared" si="433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7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2">
        <f t="shared" si="431"/>
        <v>42111.904097222221</v>
      </c>
      <c r="T3944" s="12">
        <f t="shared" si="432"/>
        <v>42171.904097222221</v>
      </c>
      <c r="U3944" s="14">
        <f t="shared" si="433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0.35639999999999999</v>
      </c>
      <c r="P3945" s="7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2">
        <f t="shared" si="431"/>
        <v>42279.778564814813</v>
      </c>
      <c r="T3945" s="12">
        <f t="shared" si="432"/>
        <v>42310.701388888891</v>
      </c>
      <c r="U3945" s="14">
        <f t="shared" si="433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7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2">
        <f t="shared" si="431"/>
        <v>42213.662905092591</v>
      </c>
      <c r="T3946" s="12">
        <f t="shared" si="432"/>
        <v>42243.662905092591</v>
      </c>
      <c r="U3946" s="14">
        <f t="shared" si="433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2.5000000000000001E-3</v>
      </c>
      <c r="P3947" s="7">
        <f t="shared" si="428"/>
        <v>5</v>
      </c>
      <c r="Q3947" t="str">
        <f t="shared" si="429"/>
        <v>theater</v>
      </c>
      <c r="R3947" t="str">
        <f t="shared" si="430"/>
        <v>plays</v>
      </c>
      <c r="S3947" s="12">
        <f t="shared" si="431"/>
        <v>42109.801712962959</v>
      </c>
      <c r="T3947" s="12">
        <f t="shared" si="432"/>
        <v>42139.801712962959</v>
      </c>
      <c r="U3947" s="14">
        <f t="shared" si="433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3.2500000000000001E-2</v>
      </c>
      <c r="P3948" s="7">
        <f t="shared" si="428"/>
        <v>39</v>
      </c>
      <c r="Q3948" t="str">
        <f t="shared" si="429"/>
        <v>theater</v>
      </c>
      <c r="R3948" t="str">
        <f t="shared" si="430"/>
        <v>plays</v>
      </c>
      <c r="S3948" s="12">
        <f t="shared" si="431"/>
        <v>42031.833587962959</v>
      </c>
      <c r="T3948" s="12">
        <f t="shared" si="432"/>
        <v>42063.333333333328</v>
      </c>
      <c r="U3948" s="14">
        <f t="shared" si="433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3.3666666666666664E-2</v>
      </c>
      <c r="P3949" s="7">
        <f t="shared" si="428"/>
        <v>50.5</v>
      </c>
      <c r="Q3949" t="str">
        <f t="shared" si="429"/>
        <v>theater</v>
      </c>
      <c r="R3949" t="str">
        <f t="shared" si="430"/>
        <v>plays</v>
      </c>
      <c r="S3949" s="12">
        <f t="shared" si="431"/>
        <v>42615.142870370371</v>
      </c>
      <c r="T3949" s="12">
        <f t="shared" si="432"/>
        <v>42645.142870370371</v>
      </c>
      <c r="U3949" s="14">
        <f t="shared" si="433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7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2">
        <f t="shared" si="431"/>
        <v>41829.325497685182</v>
      </c>
      <c r="T3950" s="12">
        <f t="shared" si="432"/>
        <v>41889.325497685182</v>
      </c>
      <c r="U3950" s="14">
        <f t="shared" si="433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0.15770000000000001</v>
      </c>
      <c r="P3951" s="7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2">
        <f t="shared" si="431"/>
        <v>42016.120613425926</v>
      </c>
      <c r="T3951" s="12">
        <f t="shared" si="432"/>
        <v>42046.120613425926</v>
      </c>
      <c r="U3951" s="14">
        <f t="shared" si="433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6.2500000000000003E-3</v>
      </c>
      <c r="P3952" s="7">
        <f t="shared" si="428"/>
        <v>25</v>
      </c>
      <c r="Q3952" t="str">
        <f t="shared" si="429"/>
        <v>theater</v>
      </c>
      <c r="R3952" t="str">
        <f t="shared" si="430"/>
        <v>plays</v>
      </c>
      <c r="S3952" s="12">
        <f t="shared" si="431"/>
        <v>42439.702314814815</v>
      </c>
      <c r="T3952" s="12">
        <f t="shared" si="432"/>
        <v>42468.774305555555</v>
      </c>
      <c r="U3952" s="14">
        <f t="shared" si="433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5.0000000000000004E-6</v>
      </c>
      <c r="P3953" s="7">
        <f t="shared" si="428"/>
        <v>1</v>
      </c>
      <c r="Q3953" t="str">
        <f t="shared" si="429"/>
        <v>theater</v>
      </c>
      <c r="R3953" t="str">
        <f t="shared" si="430"/>
        <v>plays</v>
      </c>
      <c r="S3953" s="12">
        <f t="shared" si="431"/>
        <v>42433.825717592597</v>
      </c>
      <c r="T3953" s="12">
        <f t="shared" si="432"/>
        <v>42493.784050925926</v>
      </c>
      <c r="U3953" s="14">
        <f t="shared" si="433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9.6153846153846159E-4</v>
      </c>
      <c r="P3954" s="7">
        <f t="shared" si="428"/>
        <v>25</v>
      </c>
      <c r="Q3954" t="str">
        <f t="shared" si="429"/>
        <v>theater</v>
      </c>
      <c r="R3954" t="str">
        <f t="shared" si="430"/>
        <v>plays</v>
      </c>
      <c r="S3954" s="12">
        <f t="shared" si="431"/>
        <v>42243.790393518517</v>
      </c>
      <c r="T3954" s="12">
        <f t="shared" si="432"/>
        <v>42303.790393518517</v>
      </c>
      <c r="U3954" s="14">
        <f t="shared" si="433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7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2">
        <f t="shared" si="431"/>
        <v>42550.048449074078</v>
      </c>
      <c r="T3955" s="12">
        <f t="shared" si="432"/>
        <v>42580.978472222225</v>
      </c>
      <c r="U3955" s="14">
        <f t="shared" si="433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7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2">
        <f t="shared" si="431"/>
        <v>41774.651203703703</v>
      </c>
      <c r="T3956" s="12">
        <f t="shared" si="432"/>
        <v>41834.651203703703</v>
      </c>
      <c r="U3956" s="14">
        <f t="shared" si="433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0.24285714285714285</v>
      </c>
      <c r="P3957" s="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2">
        <f t="shared" si="431"/>
        <v>42306.848854166667</v>
      </c>
      <c r="T3957" s="12">
        <f t="shared" si="432"/>
        <v>42336.890520833331</v>
      </c>
      <c r="U3957" s="14">
        <f t="shared" si="433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7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2">
        <f t="shared" si="431"/>
        <v>42457.932025462964</v>
      </c>
      <c r="T3958" s="12">
        <f t="shared" si="432"/>
        <v>42485.013888888891</v>
      </c>
      <c r="U3958" s="14">
        <f t="shared" si="433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2.5000000000000001E-4</v>
      </c>
      <c r="P3959" s="7">
        <f t="shared" si="428"/>
        <v>7</v>
      </c>
      <c r="Q3959" t="str">
        <f t="shared" si="429"/>
        <v>theater</v>
      </c>
      <c r="R3959" t="str">
        <f t="shared" si="430"/>
        <v>plays</v>
      </c>
      <c r="S3959" s="12">
        <f t="shared" si="431"/>
        <v>42513.976319444439</v>
      </c>
      <c r="T3959" s="12">
        <f t="shared" si="432"/>
        <v>42559.976319444439</v>
      </c>
      <c r="U3959" s="14">
        <f t="shared" si="433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0.32050000000000001</v>
      </c>
      <c r="P3960" s="7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2">
        <f t="shared" si="431"/>
        <v>41816.950370370374</v>
      </c>
      <c r="T3960" s="12">
        <f t="shared" si="432"/>
        <v>41853.583333333336</v>
      </c>
      <c r="U3960" s="14">
        <f t="shared" si="433"/>
        <v>36.632962962961756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0.24333333333333335</v>
      </c>
      <c r="P3961" s="7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2">
        <f t="shared" si="431"/>
        <v>41880.788842592592</v>
      </c>
      <c r="T3961" s="12">
        <f t="shared" si="432"/>
        <v>41910.788842592592</v>
      </c>
      <c r="U3961" s="14">
        <f t="shared" si="433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1.4999999999999999E-2</v>
      </c>
      <c r="P3962" s="7">
        <f t="shared" si="428"/>
        <v>11.25</v>
      </c>
      <c r="Q3962" t="str">
        <f t="shared" si="429"/>
        <v>theater</v>
      </c>
      <c r="R3962" t="str">
        <f t="shared" si="430"/>
        <v>plays</v>
      </c>
      <c r="S3962" s="12">
        <f t="shared" si="431"/>
        <v>42342.845555555556</v>
      </c>
      <c r="T3962" s="12">
        <f t="shared" si="432"/>
        <v>42372.845555555556</v>
      </c>
      <c r="U3962" s="14">
        <f t="shared" si="433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4.1999999999999997E-3</v>
      </c>
      <c r="P3963" s="7">
        <f t="shared" si="428"/>
        <v>10.5</v>
      </c>
      <c r="Q3963" t="str">
        <f t="shared" si="429"/>
        <v>theater</v>
      </c>
      <c r="R3963" t="str">
        <f t="shared" si="430"/>
        <v>plays</v>
      </c>
      <c r="S3963" s="12">
        <f t="shared" si="431"/>
        <v>41745.891319444447</v>
      </c>
      <c r="T3963" s="12">
        <f t="shared" si="432"/>
        <v>41767.891319444447</v>
      </c>
      <c r="U3963" s="14">
        <f t="shared" si="433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3.214285714285714E-2</v>
      </c>
      <c r="P3964" s="7">
        <f t="shared" si="428"/>
        <v>15</v>
      </c>
      <c r="Q3964" t="str">
        <f t="shared" si="429"/>
        <v>theater</v>
      </c>
      <c r="R3964" t="str">
        <f t="shared" si="430"/>
        <v>plays</v>
      </c>
      <c r="S3964" s="12">
        <f t="shared" si="431"/>
        <v>42311.621458333335</v>
      </c>
      <c r="T3964" s="12">
        <f t="shared" si="432"/>
        <v>42336.621458333335</v>
      </c>
      <c r="U3964" s="14">
        <f t="shared" si="433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7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2">
        <f t="shared" si="431"/>
        <v>42296.154131944444</v>
      </c>
      <c r="T3965" s="12">
        <f t="shared" si="432"/>
        <v>42326.195798611108</v>
      </c>
      <c r="U3965" s="14">
        <f t="shared" si="433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6.3E-2</v>
      </c>
      <c r="P3966" s="7">
        <f t="shared" si="428"/>
        <v>42</v>
      </c>
      <c r="Q3966" t="str">
        <f t="shared" si="429"/>
        <v>theater</v>
      </c>
      <c r="R3966" t="str">
        <f t="shared" si="430"/>
        <v>plays</v>
      </c>
      <c r="S3966" s="12">
        <f t="shared" si="431"/>
        <v>42053.722060185188</v>
      </c>
      <c r="T3966" s="12">
        <f t="shared" si="432"/>
        <v>42113.680393518516</v>
      </c>
      <c r="U3966" s="14">
        <f t="shared" si="433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0.14249999999999999</v>
      </c>
      <c r="P3967" s="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2">
        <f t="shared" si="431"/>
        <v>42414.235879629632</v>
      </c>
      <c r="T3967" s="12">
        <f t="shared" si="432"/>
        <v>42474.194212962961</v>
      </c>
      <c r="U3967" s="14">
        <f t="shared" si="433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6.0000000000000001E-3</v>
      </c>
      <c r="P3968" s="7">
        <f t="shared" si="428"/>
        <v>22.5</v>
      </c>
      <c r="Q3968" t="str">
        <f t="shared" si="429"/>
        <v>theater</v>
      </c>
      <c r="R3968" t="str">
        <f t="shared" si="430"/>
        <v>plays</v>
      </c>
      <c r="S3968" s="12">
        <f t="shared" si="431"/>
        <v>41801.711550925924</v>
      </c>
      <c r="T3968" s="12">
        <f t="shared" si="432"/>
        <v>41844.124305555553</v>
      </c>
      <c r="U3968" s="14">
        <f t="shared" si="433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0.2411764705882353</v>
      </c>
      <c r="P3969" s="7">
        <f t="shared" si="428"/>
        <v>41</v>
      </c>
      <c r="Q3969" t="str">
        <f t="shared" si="429"/>
        <v>theater</v>
      </c>
      <c r="R3969" t="str">
        <f t="shared" si="430"/>
        <v>plays</v>
      </c>
      <c r="S3969" s="12">
        <f t="shared" si="431"/>
        <v>42770.290590277778</v>
      </c>
      <c r="T3969" s="12">
        <f t="shared" si="432"/>
        <v>42800.290590277778</v>
      </c>
      <c r="U3969" s="14">
        <f t="shared" si="433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0.10539999999999999</v>
      </c>
      <c r="P3970" s="7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2">
        <f t="shared" si="431"/>
        <v>42452.815659722226</v>
      </c>
      <c r="T3970" s="12">
        <f t="shared" si="432"/>
        <v>42512.815659722226</v>
      </c>
      <c r="U3970" s="14">
        <f t="shared" si="433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E3971/D3971</f>
        <v>7.4690265486725665E-2</v>
      </c>
      <c r="P3971" s="7">
        <f t="shared" ref="P3971:P4034" si="435">E3971/L3971</f>
        <v>35.166666666666664</v>
      </c>
      <c r="Q3971" t="str">
        <f t="shared" ref="Q3971:Q4034" si="436">LEFT(N3971,(FIND("/",N3971,1)-1))</f>
        <v>theater</v>
      </c>
      <c r="R3971" t="str">
        <f t="shared" ref="R3971:R4034" si="437">RIGHT(N3971,LEN(N3971)-FIND("/",N3971))</f>
        <v>plays</v>
      </c>
      <c r="S3971" s="12">
        <f t="shared" ref="S3971:S4034" si="438">(((J3971/60)/60)/24)+DATE(1970,1,1)</f>
        <v>42601.854699074072</v>
      </c>
      <c r="T3971" s="12">
        <f t="shared" ref="T3971:T4034" si="439">(((I3971/60)/60)/24)+DATE(1970,1,1)</f>
        <v>42611.163194444445</v>
      </c>
      <c r="U3971" s="14">
        <f t="shared" ref="U3971:U4034" si="440"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7.3333333333333334E-4</v>
      </c>
      <c r="P3972" s="7">
        <f t="shared" si="435"/>
        <v>5.5</v>
      </c>
      <c r="Q3972" t="str">
        <f t="shared" si="436"/>
        <v>theater</v>
      </c>
      <c r="R3972" t="str">
        <f t="shared" si="437"/>
        <v>plays</v>
      </c>
      <c r="S3972" s="12">
        <f t="shared" si="438"/>
        <v>42447.863553240735</v>
      </c>
      <c r="T3972" s="12">
        <f t="shared" si="439"/>
        <v>42477.863553240735</v>
      </c>
      <c r="U3972" s="14">
        <f t="shared" si="440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9.7142857142857135E-3</v>
      </c>
      <c r="P3973" s="7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2">
        <f t="shared" si="438"/>
        <v>41811.536180555559</v>
      </c>
      <c r="T3973" s="12">
        <f t="shared" si="439"/>
        <v>41841.536180555559</v>
      </c>
      <c r="U3973" s="14">
        <f t="shared" si="440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0.21099999999999999</v>
      </c>
      <c r="P3974" s="7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2">
        <f t="shared" si="438"/>
        <v>41981.067523148144</v>
      </c>
      <c r="T3974" s="12">
        <f t="shared" si="439"/>
        <v>42041.067523148144</v>
      </c>
      <c r="U3974" s="14">
        <f t="shared" si="440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0.78100000000000003</v>
      </c>
      <c r="P3975" s="7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2">
        <f t="shared" si="438"/>
        <v>42469.68414351852</v>
      </c>
      <c r="T3975" s="12">
        <f t="shared" si="439"/>
        <v>42499.166666666672</v>
      </c>
      <c r="U3975" s="14">
        <f t="shared" si="440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0.32</v>
      </c>
      <c r="P3976" s="7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2">
        <f t="shared" si="438"/>
        <v>42493.546851851846</v>
      </c>
      <c r="T3976" s="12">
        <f t="shared" si="439"/>
        <v>42523.546851851846</v>
      </c>
      <c r="U3976" s="14">
        <f t="shared" si="440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2">
        <f t="shared" si="438"/>
        <v>42534.866875</v>
      </c>
      <c r="T3977" s="12">
        <f t="shared" si="439"/>
        <v>42564.866875</v>
      </c>
      <c r="U3977" s="14">
        <f t="shared" si="440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0.47692307692307695</v>
      </c>
      <c r="P3978" s="7">
        <f t="shared" si="435"/>
        <v>62</v>
      </c>
      <c r="Q3978" t="str">
        <f t="shared" si="436"/>
        <v>theater</v>
      </c>
      <c r="R3978" t="str">
        <f t="shared" si="437"/>
        <v>plays</v>
      </c>
      <c r="S3978" s="12">
        <f t="shared" si="438"/>
        <v>41830.858344907407</v>
      </c>
      <c r="T3978" s="12">
        <f t="shared" si="439"/>
        <v>41852.291666666664</v>
      </c>
      <c r="U3978" s="14">
        <f t="shared" si="440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1.4500000000000001E-2</v>
      </c>
      <c r="P3979" s="7">
        <f t="shared" si="435"/>
        <v>217.5</v>
      </c>
      <c r="Q3979" t="str">
        <f t="shared" si="436"/>
        <v>theater</v>
      </c>
      <c r="R3979" t="str">
        <f t="shared" si="437"/>
        <v>plays</v>
      </c>
      <c r="S3979" s="12">
        <f t="shared" si="438"/>
        <v>42543.788564814815</v>
      </c>
      <c r="T3979" s="12">
        <f t="shared" si="439"/>
        <v>42573.788564814815</v>
      </c>
      <c r="U3979" s="14">
        <f t="shared" si="440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0.107</v>
      </c>
      <c r="P3980" s="7">
        <f t="shared" si="435"/>
        <v>26.75</v>
      </c>
      <c r="Q3980" t="str">
        <f t="shared" si="436"/>
        <v>theater</v>
      </c>
      <c r="R3980" t="str">
        <f t="shared" si="437"/>
        <v>plays</v>
      </c>
      <c r="S3980" s="12">
        <f t="shared" si="438"/>
        <v>41975.642974537041</v>
      </c>
      <c r="T3980" s="12">
        <f t="shared" si="439"/>
        <v>42035.642974537041</v>
      </c>
      <c r="U3980" s="14">
        <f t="shared" si="440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1.8333333333333333E-2</v>
      </c>
      <c r="P3981" s="7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2">
        <f t="shared" si="438"/>
        <v>42069.903437500005</v>
      </c>
      <c r="T3981" s="12">
        <f t="shared" si="439"/>
        <v>42092.833333333328</v>
      </c>
      <c r="U3981" s="14">
        <f t="shared" si="440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0.18</v>
      </c>
      <c r="P3982" s="7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2">
        <f t="shared" si="438"/>
        <v>41795.598923611113</v>
      </c>
      <c r="T3982" s="12">
        <f t="shared" si="439"/>
        <v>41825.598923611113</v>
      </c>
      <c r="U3982" s="14">
        <f t="shared" si="440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4.0833333333333333E-2</v>
      </c>
      <c r="P3983" s="7">
        <f t="shared" si="435"/>
        <v>175</v>
      </c>
      <c r="Q3983" t="str">
        <f t="shared" si="436"/>
        <v>theater</v>
      </c>
      <c r="R3983" t="str">
        <f t="shared" si="437"/>
        <v>plays</v>
      </c>
      <c r="S3983" s="12">
        <f t="shared" si="438"/>
        <v>42508.179965277777</v>
      </c>
      <c r="T3983" s="12">
        <f t="shared" si="439"/>
        <v>42568.179965277777</v>
      </c>
      <c r="U3983" s="14">
        <f t="shared" si="440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0.2</v>
      </c>
      <c r="P3984" s="7">
        <f t="shared" si="435"/>
        <v>34</v>
      </c>
      <c r="Q3984" t="str">
        <f t="shared" si="436"/>
        <v>theater</v>
      </c>
      <c r="R3984" t="str">
        <f t="shared" si="437"/>
        <v>plays</v>
      </c>
      <c r="S3984" s="12">
        <f t="shared" si="438"/>
        <v>42132.809953703705</v>
      </c>
      <c r="T3984" s="12">
        <f t="shared" si="439"/>
        <v>42192.809953703705</v>
      </c>
      <c r="U3984" s="14">
        <f t="shared" si="440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0.34802513464991025</v>
      </c>
      <c r="P3985" s="7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2">
        <f t="shared" si="438"/>
        <v>41747.86986111111</v>
      </c>
      <c r="T3985" s="12">
        <f t="shared" si="439"/>
        <v>41779.290972222225</v>
      </c>
      <c r="U3985" s="14">
        <f t="shared" si="440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6.3333333333333339E-2</v>
      </c>
      <c r="P3986" s="7">
        <f t="shared" si="435"/>
        <v>9.5</v>
      </c>
      <c r="Q3986" t="str">
        <f t="shared" si="436"/>
        <v>theater</v>
      </c>
      <c r="R3986" t="str">
        <f t="shared" si="437"/>
        <v>plays</v>
      </c>
      <c r="S3986" s="12">
        <f t="shared" si="438"/>
        <v>41920.963472222218</v>
      </c>
      <c r="T3986" s="12">
        <f t="shared" si="439"/>
        <v>41951</v>
      </c>
      <c r="U3986" s="14">
        <f t="shared" si="440"/>
        <v>30.036527777781885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0.32050000000000001</v>
      </c>
      <c r="P3987" s="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2">
        <f t="shared" si="438"/>
        <v>42399.707407407404</v>
      </c>
      <c r="T3987" s="12">
        <f t="shared" si="439"/>
        <v>42420.878472222219</v>
      </c>
      <c r="U3987" s="14">
        <f t="shared" si="440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9.7600000000000006E-2</v>
      </c>
      <c r="P3988" s="7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2">
        <f t="shared" si="438"/>
        <v>42467.548541666663</v>
      </c>
      <c r="T3988" s="12">
        <f t="shared" si="439"/>
        <v>42496.544444444444</v>
      </c>
      <c r="U3988" s="14">
        <f t="shared" si="440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0.3775</v>
      </c>
      <c r="P3989" s="7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2">
        <f t="shared" si="438"/>
        <v>41765.92465277778</v>
      </c>
      <c r="T3989" s="12">
        <f t="shared" si="439"/>
        <v>41775.92465277778</v>
      </c>
      <c r="U3989" s="14">
        <f t="shared" si="440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2.1333333333333333E-2</v>
      </c>
      <c r="P3990" s="7">
        <f t="shared" si="435"/>
        <v>8</v>
      </c>
      <c r="Q3990" t="str">
        <f t="shared" si="436"/>
        <v>theater</v>
      </c>
      <c r="R3990" t="str">
        <f t="shared" si="437"/>
        <v>plays</v>
      </c>
      <c r="S3990" s="12">
        <f t="shared" si="438"/>
        <v>42230.08116898148</v>
      </c>
      <c r="T3990" s="12">
        <f t="shared" si="439"/>
        <v>42245.08116898148</v>
      </c>
      <c r="U3990" s="14">
        <f t="shared" si="440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7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2">
        <f t="shared" si="438"/>
        <v>42286.749780092592</v>
      </c>
      <c r="T3991" s="12">
        <f t="shared" si="439"/>
        <v>42316.791446759264</v>
      </c>
      <c r="U3991" s="14">
        <f t="shared" si="440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4.1818181818181817E-2</v>
      </c>
      <c r="P3992" s="7">
        <f t="shared" si="435"/>
        <v>23</v>
      </c>
      <c r="Q3992" t="str">
        <f t="shared" si="436"/>
        <v>theater</v>
      </c>
      <c r="R3992" t="str">
        <f t="shared" si="437"/>
        <v>plays</v>
      </c>
      <c r="S3992" s="12">
        <f t="shared" si="438"/>
        <v>42401.672372685185</v>
      </c>
      <c r="T3992" s="12">
        <f t="shared" si="439"/>
        <v>42431.672372685185</v>
      </c>
      <c r="U3992" s="14">
        <f t="shared" si="440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0.2</v>
      </c>
      <c r="P3993" s="7">
        <f t="shared" si="435"/>
        <v>100</v>
      </c>
      <c r="Q3993" t="str">
        <f t="shared" si="436"/>
        <v>theater</v>
      </c>
      <c r="R3993" t="str">
        <f t="shared" si="437"/>
        <v>plays</v>
      </c>
      <c r="S3993" s="12">
        <f t="shared" si="438"/>
        <v>42125.644467592589</v>
      </c>
      <c r="T3993" s="12">
        <f t="shared" si="439"/>
        <v>42155.644467592589</v>
      </c>
      <c r="U3993" s="14">
        <f t="shared" si="440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5.4100000000000002E-2</v>
      </c>
      <c r="P3994" s="7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2">
        <f t="shared" si="438"/>
        <v>42289.94049768518</v>
      </c>
      <c r="T3994" s="12">
        <f t="shared" si="439"/>
        <v>42349.982164351852</v>
      </c>
      <c r="U3994" s="14">
        <f t="shared" si="440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6.0000000000000002E-5</v>
      </c>
      <c r="P3995" s="7">
        <f t="shared" si="435"/>
        <v>3</v>
      </c>
      <c r="Q3995" t="str">
        <f t="shared" si="436"/>
        <v>theater</v>
      </c>
      <c r="R3995" t="str">
        <f t="shared" si="437"/>
        <v>plays</v>
      </c>
      <c r="S3995" s="12">
        <f t="shared" si="438"/>
        <v>42107.864722222221</v>
      </c>
      <c r="T3995" s="12">
        <f t="shared" si="439"/>
        <v>42137.864722222221</v>
      </c>
      <c r="U3995" s="14">
        <f t="shared" si="440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2.5000000000000001E-3</v>
      </c>
      <c r="P3996" s="7">
        <f t="shared" si="435"/>
        <v>5</v>
      </c>
      <c r="Q3996" t="str">
        <f t="shared" si="436"/>
        <v>theater</v>
      </c>
      <c r="R3996" t="str">
        <f t="shared" si="437"/>
        <v>plays</v>
      </c>
      <c r="S3996" s="12">
        <f t="shared" si="438"/>
        <v>41809.389930555553</v>
      </c>
      <c r="T3996" s="12">
        <f t="shared" si="439"/>
        <v>41839.389930555553</v>
      </c>
      <c r="U3996" s="14">
        <f t="shared" si="440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0.35</v>
      </c>
      <c r="P3997" s="7">
        <f t="shared" si="435"/>
        <v>17.5</v>
      </c>
      <c r="Q3997" t="str">
        <f t="shared" si="436"/>
        <v>theater</v>
      </c>
      <c r="R3997" t="str">
        <f t="shared" si="437"/>
        <v>plays</v>
      </c>
      <c r="S3997" s="12">
        <f t="shared" si="438"/>
        <v>42019.683761574073</v>
      </c>
      <c r="T3997" s="12">
        <f t="shared" si="439"/>
        <v>42049.477083333331</v>
      </c>
      <c r="U3997" s="14">
        <f t="shared" si="440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0.16566666666666666</v>
      </c>
      <c r="P3998" s="7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2">
        <f t="shared" si="438"/>
        <v>41950.26694444444</v>
      </c>
      <c r="T3998" s="12">
        <f t="shared" si="439"/>
        <v>41963.669444444444</v>
      </c>
      <c r="U3998" s="14">
        <f t="shared" si="440"/>
        <v>13.402500000003783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7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2">
        <f t="shared" si="438"/>
        <v>42069.391446759255</v>
      </c>
      <c r="T3999" s="12">
        <f t="shared" si="439"/>
        <v>42099.349780092598</v>
      </c>
      <c r="U3999" s="14">
        <f t="shared" si="440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0.57199999999999995</v>
      </c>
      <c r="P4000" s="7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2">
        <f t="shared" si="438"/>
        <v>42061.963263888887</v>
      </c>
      <c r="T4000" s="12">
        <f t="shared" si="439"/>
        <v>42091.921597222223</v>
      </c>
      <c r="U4000" s="14">
        <f t="shared" si="440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0.16514285714285715</v>
      </c>
      <c r="P4001" s="7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2">
        <f t="shared" si="438"/>
        <v>41842.828680555554</v>
      </c>
      <c r="T4001" s="12">
        <f t="shared" si="439"/>
        <v>41882.827650462961</v>
      </c>
      <c r="U4001" s="14">
        <f t="shared" si="440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1.25E-3</v>
      </c>
      <c r="P4002" s="7">
        <f t="shared" si="435"/>
        <v>10</v>
      </c>
      <c r="Q4002" t="str">
        <f t="shared" si="436"/>
        <v>theater</v>
      </c>
      <c r="R4002" t="str">
        <f t="shared" si="437"/>
        <v>plays</v>
      </c>
      <c r="S4002" s="12">
        <f t="shared" si="438"/>
        <v>42437.64534722222</v>
      </c>
      <c r="T4002" s="12">
        <f t="shared" si="439"/>
        <v>42497.603680555556</v>
      </c>
      <c r="U4002" s="14">
        <f t="shared" si="440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0.3775</v>
      </c>
      <c r="P4003" s="7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2">
        <f t="shared" si="438"/>
        <v>42775.964212962965</v>
      </c>
      <c r="T4003" s="12">
        <f t="shared" si="439"/>
        <v>42795.791666666672</v>
      </c>
      <c r="U4003" s="14">
        <f t="shared" si="440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1.84E-2</v>
      </c>
      <c r="P4004" s="7">
        <f t="shared" si="435"/>
        <v>5.75</v>
      </c>
      <c r="Q4004" t="str">
        <f t="shared" si="436"/>
        <v>theater</v>
      </c>
      <c r="R4004" t="str">
        <f t="shared" si="437"/>
        <v>plays</v>
      </c>
      <c r="S4004" s="12">
        <f t="shared" si="438"/>
        <v>41879.043530092589</v>
      </c>
      <c r="T4004" s="12">
        <f t="shared" si="439"/>
        <v>41909.043530092589</v>
      </c>
      <c r="U4004" s="14">
        <f t="shared" si="440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0.10050000000000001</v>
      </c>
      <c r="P4005" s="7">
        <f t="shared" si="435"/>
        <v>100.5</v>
      </c>
      <c r="Q4005" t="str">
        <f t="shared" si="436"/>
        <v>theater</v>
      </c>
      <c r="R4005" t="str">
        <f t="shared" si="437"/>
        <v>plays</v>
      </c>
      <c r="S4005" s="12">
        <f t="shared" si="438"/>
        <v>42020.587349537032</v>
      </c>
      <c r="T4005" s="12">
        <f t="shared" si="439"/>
        <v>42050.587349537032</v>
      </c>
      <c r="U4005" s="14">
        <f t="shared" si="440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2E-3</v>
      </c>
      <c r="P4006" s="7">
        <f t="shared" si="435"/>
        <v>1</v>
      </c>
      <c r="Q4006" t="str">
        <f t="shared" si="436"/>
        <v>theater</v>
      </c>
      <c r="R4006" t="str">
        <f t="shared" si="437"/>
        <v>plays</v>
      </c>
      <c r="S4006" s="12">
        <f t="shared" si="438"/>
        <v>41890.16269675926</v>
      </c>
      <c r="T4006" s="12">
        <f t="shared" si="439"/>
        <v>41920.16269675926</v>
      </c>
      <c r="U4006" s="14">
        <f t="shared" si="440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1.3333333333333334E-2</v>
      </c>
      <c r="P4007" s="7">
        <f t="shared" si="435"/>
        <v>20</v>
      </c>
      <c r="Q4007" t="str">
        <f t="shared" si="436"/>
        <v>theater</v>
      </c>
      <c r="R4007" t="str">
        <f t="shared" si="437"/>
        <v>plays</v>
      </c>
      <c r="S4007" s="12">
        <f t="shared" si="438"/>
        <v>41872.807696759257</v>
      </c>
      <c r="T4007" s="12">
        <f t="shared" si="439"/>
        <v>41932.807696759257</v>
      </c>
      <c r="U4007" s="14">
        <f t="shared" si="440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6.666666666666667E-5</v>
      </c>
      <c r="P4008" s="7">
        <f t="shared" si="435"/>
        <v>2</v>
      </c>
      <c r="Q4008" t="str">
        <f t="shared" si="436"/>
        <v>theater</v>
      </c>
      <c r="R4008" t="str">
        <f t="shared" si="437"/>
        <v>plays</v>
      </c>
      <c r="S4008" s="12">
        <f t="shared" si="438"/>
        <v>42391.772997685184</v>
      </c>
      <c r="T4008" s="12">
        <f t="shared" si="439"/>
        <v>42416.772997685184</v>
      </c>
      <c r="U4008" s="14">
        <f t="shared" si="440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2.5000000000000001E-3</v>
      </c>
      <c r="P4009" s="7">
        <f t="shared" si="435"/>
        <v>5</v>
      </c>
      <c r="Q4009" t="str">
        <f t="shared" si="436"/>
        <v>theater</v>
      </c>
      <c r="R4009" t="str">
        <f t="shared" si="437"/>
        <v>plays</v>
      </c>
      <c r="S4009" s="12">
        <f t="shared" si="438"/>
        <v>41848.772928240738</v>
      </c>
      <c r="T4009" s="12">
        <f t="shared" si="439"/>
        <v>41877.686111111114</v>
      </c>
      <c r="U4009" s="14">
        <f t="shared" si="440"/>
        <v>28.913182870375749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0.06</v>
      </c>
      <c r="P4010" s="7">
        <f t="shared" si="435"/>
        <v>15</v>
      </c>
      <c r="Q4010" t="str">
        <f t="shared" si="436"/>
        <v>theater</v>
      </c>
      <c r="R4010" t="str">
        <f t="shared" si="437"/>
        <v>plays</v>
      </c>
      <c r="S4010" s="12">
        <f t="shared" si="438"/>
        <v>42177.964201388888</v>
      </c>
      <c r="T4010" s="12">
        <f t="shared" si="439"/>
        <v>42207.964201388888</v>
      </c>
      <c r="U4010" s="14">
        <f t="shared" si="440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3.8860103626943004E-2</v>
      </c>
      <c r="P4011" s="7">
        <f t="shared" si="435"/>
        <v>25</v>
      </c>
      <c r="Q4011" t="str">
        <f t="shared" si="436"/>
        <v>theater</v>
      </c>
      <c r="R4011" t="str">
        <f t="shared" si="437"/>
        <v>plays</v>
      </c>
      <c r="S4011" s="12">
        <f t="shared" si="438"/>
        <v>41851.700925925928</v>
      </c>
      <c r="T4011" s="12">
        <f t="shared" si="439"/>
        <v>41891.700925925928</v>
      </c>
      <c r="U4011" s="14">
        <f t="shared" si="440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0.24194444444444443</v>
      </c>
      <c r="P4012" s="7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2">
        <f t="shared" si="438"/>
        <v>41921.770439814813</v>
      </c>
      <c r="T4012" s="12">
        <f t="shared" si="439"/>
        <v>41938.770439814813</v>
      </c>
      <c r="U4012" s="14">
        <f t="shared" si="440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7.5999999999999998E-2</v>
      </c>
      <c r="P4013" s="7">
        <f t="shared" si="435"/>
        <v>4.75</v>
      </c>
      <c r="Q4013" t="str">
        <f t="shared" si="436"/>
        <v>theater</v>
      </c>
      <c r="R4013" t="str">
        <f t="shared" si="437"/>
        <v>plays</v>
      </c>
      <c r="S4013" s="12">
        <f t="shared" si="438"/>
        <v>42002.54488425926</v>
      </c>
      <c r="T4013" s="12">
        <f t="shared" si="439"/>
        <v>42032.54488425926</v>
      </c>
      <c r="U4013" s="14">
        <f t="shared" si="440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7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2">
        <f t="shared" si="438"/>
        <v>42096.544548611113</v>
      </c>
      <c r="T4014" s="12">
        <f t="shared" si="439"/>
        <v>42126.544548611113</v>
      </c>
      <c r="U4014" s="14">
        <f t="shared" si="440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1.2999999999999999E-2</v>
      </c>
      <c r="P4015" s="7">
        <f t="shared" si="435"/>
        <v>13</v>
      </c>
      <c r="Q4015" t="str">
        <f t="shared" si="436"/>
        <v>theater</v>
      </c>
      <c r="R4015" t="str">
        <f t="shared" si="437"/>
        <v>plays</v>
      </c>
      <c r="S4015" s="12">
        <f t="shared" si="438"/>
        <v>42021.301192129627</v>
      </c>
      <c r="T4015" s="12">
        <f t="shared" si="439"/>
        <v>42051.301192129627</v>
      </c>
      <c r="U4015" s="14">
        <f t="shared" si="440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7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2">
        <f t="shared" si="438"/>
        <v>42419.246168981481</v>
      </c>
      <c r="T4016" s="12">
        <f t="shared" si="439"/>
        <v>42434.246168981481</v>
      </c>
      <c r="U4016" s="14">
        <f t="shared" si="440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1.4285714285714287E-4</v>
      </c>
      <c r="P4017" s="7">
        <f t="shared" si="435"/>
        <v>1</v>
      </c>
      <c r="Q4017" t="str">
        <f t="shared" si="436"/>
        <v>theater</v>
      </c>
      <c r="R4017" t="str">
        <f t="shared" si="437"/>
        <v>plays</v>
      </c>
      <c r="S4017" s="12">
        <f t="shared" si="438"/>
        <v>42174.780821759254</v>
      </c>
      <c r="T4017" s="12">
        <f t="shared" si="439"/>
        <v>42204.780821759254</v>
      </c>
      <c r="U4017" s="14">
        <f t="shared" si="440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0.14000000000000001</v>
      </c>
      <c r="P4018" s="7">
        <f t="shared" si="435"/>
        <v>10</v>
      </c>
      <c r="Q4018" t="str">
        <f t="shared" si="436"/>
        <v>theater</v>
      </c>
      <c r="R4018" t="str">
        <f t="shared" si="437"/>
        <v>plays</v>
      </c>
      <c r="S4018" s="12">
        <f t="shared" si="438"/>
        <v>41869.872685185182</v>
      </c>
      <c r="T4018" s="12">
        <f t="shared" si="439"/>
        <v>41899.872685185182</v>
      </c>
      <c r="U4018" s="14">
        <f t="shared" si="440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1.0500000000000001E-2</v>
      </c>
      <c r="P4019" s="7">
        <f t="shared" si="435"/>
        <v>52.5</v>
      </c>
      <c r="Q4019" t="str">
        <f t="shared" si="436"/>
        <v>theater</v>
      </c>
      <c r="R4019" t="str">
        <f t="shared" si="437"/>
        <v>plays</v>
      </c>
      <c r="S4019" s="12">
        <f t="shared" si="438"/>
        <v>41856.672152777777</v>
      </c>
      <c r="T4019" s="12">
        <f t="shared" si="439"/>
        <v>41886.672152777777</v>
      </c>
      <c r="U4019" s="14">
        <f t="shared" si="440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8.666666666666667E-2</v>
      </c>
      <c r="P4020" s="7">
        <f t="shared" si="435"/>
        <v>32.5</v>
      </c>
      <c r="Q4020" t="str">
        <f t="shared" si="436"/>
        <v>theater</v>
      </c>
      <c r="R4020" t="str">
        <f t="shared" si="437"/>
        <v>plays</v>
      </c>
      <c r="S4020" s="12">
        <f t="shared" si="438"/>
        <v>42620.91097222222</v>
      </c>
      <c r="T4020" s="12">
        <f t="shared" si="439"/>
        <v>42650.91097222222</v>
      </c>
      <c r="U4020" s="14">
        <f t="shared" si="440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8.2857142857142851E-3</v>
      </c>
      <c r="P4021" s="7">
        <f t="shared" si="435"/>
        <v>7.25</v>
      </c>
      <c r="Q4021" t="str">
        <f t="shared" si="436"/>
        <v>theater</v>
      </c>
      <c r="R4021" t="str">
        <f t="shared" si="437"/>
        <v>plays</v>
      </c>
      <c r="S4021" s="12">
        <f t="shared" si="438"/>
        <v>42417.675879629634</v>
      </c>
      <c r="T4021" s="12">
        <f t="shared" si="439"/>
        <v>42475.686111111107</v>
      </c>
      <c r="U4021" s="14">
        <f t="shared" si="440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0.16666666666666666</v>
      </c>
      <c r="P4022" s="7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2">
        <f t="shared" si="438"/>
        <v>42057.190960648149</v>
      </c>
      <c r="T4022" s="12">
        <f t="shared" si="439"/>
        <v>42087.149293981478</v>
      </c>
      <c r="U4022" s="14">
        <f t="shared" si="440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8.3333333333333332E-3</v>
      </c>
      <c r="P4023" s="7">
        <f t="shared" si="435"/>
        <v>62.5</v>
      </c>
      <c r="Q4023" t="str">
        <f t="shared" si="436"/>
        <v>theater</v>
      </c>
      <c r="R4023" t="str">
        <f t="shared" si="437"/>
        <v>plays</v>
      </c>
      <c r="S4023" s="12">
        <f t="shared" si="438"/>
        <v>41878.911550925928</v>
      </c>
      <c r="T4023" s="12">
        <f t="shared" si="439"/>
        <v>41938.911550925928</v>
      </c>
      <c r="U4023" s="14">
        <f t="shared" si="440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0.69561111111111107</v>
      </c>
      <c r="P4024" s="7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2">
        <f t="shared" si="438"/>
        <v>41990.584108796291</v>
      </c>
      <c r="T4024" s="12">
        <f t="shared" si="439"/>
        <v>42036.120833333334</v>
      </c>
      <c r="U4024" s="14">
        <f t="shared" si="440"/>
        <v>45.536724537043483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7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2">
        <f t="shared" si="438"/>
        <v>42408.999571759254</v>
      </c>
      <c r="T4025" s="12">
        <f t="shared" si="439"/>
        <v>42453.957905092597</v>
      </c>
      <c r="U4025" s="14">
        <f t="shared" si="440"/>
        <v>44.958333333343035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1.2500000000000001E-2</v>
      </c>
      <c r="P4026" s="7">
        <f t="shared" si="435"/>
        <v>10</v>
      </c>
      <c r="Q4026" t="str">
        <f t="shared" si="436"/>
        <v>theater</v>
      </c>
      <c r="R4026" t="str">
        <f t="shared" si="437"/>
        <v>plays</v>
      </c>
      <c r="S4026" s="12">
        <f t="shared" si="438"/>
        <v>42217.670104166667</v>
      </c>
      <c r="T4026" s="12">
        <f t="shared" si="439"/>
        <v>42247.670104166667</v>
      </c>
      <c r="U4026" s="14">
        <f t="shared" si="440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0.05</v>
      </c>
      <c r="P4027" s="7">
        <f t="shared" si="435"/>
        <v>62.5</v>
      </c>
      <c r="Q4027" t="str">
        <f t="shared" si="436"/>
        <v>theater</v>
      </c>
      <c r="R4027" t="str">
        <f t="shared" si="437"/>
        <v>plays</v>
      </c>
      <c r="S4027" s="12">
        <f t="shared" si="438"/>
        <v>42151.237685185188</v>
      </c>
      <c r="T4027" s="12">
        <f t="shared" si="439"/>
        <v>42211.237685185188</v>
      </c>
      <c r="U4027" s="14">
        <f t="shared" si="440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7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2">
        <f t="shared" si="438"/>
        <v>42282.655543981484</v>
      </c>
      <c r="T4028" s="12">
        <f t="shared" si="439"/>
        <v>42342.697210648148</v>
      </c>
      <c r="U4028" s="14">
        <f t="shared" si="440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7.166666666666667E-2</v>
      </c>
      <c r="P4029" s="7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2">
        <f t="shared" si="438"/>
        <v>42768.97084490741</v>
      </c>
      <c r="T4029" s="12">
        <f t="shared" si="439"/>
        <v>42789.041666666672</v>
      </c>
      <c r="U4029" s="14">
        <f t="shared" si="440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0.28050000000000003</v>
      </c>
      <c r="P4030" s="7">
        <f t="shared" si="435"/>
        <v>51</v>
      </c>
      <c r="Q4030" t="str">
        <f t="shared" si="436"/>
        <v>theater</v>
      </c>
      <c r="R4030" t="str">
        <f t="shared" si="437"/>
        <v>plays</v>
      </c>
      <c r="S4030" s="12">
        <f t="shared" si="438"/>
        <v>41765.938657407409</v>
      </c>
      <c r="T4030" s="12">
        <f t="shared" si="439"/>
        <v>41795.938657407409</v>
      </c>
      <c r="U4030" s="14">
        <f t="shared" si="440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7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2">
        <f t="shared" si="438"/>
        <v>42322.025115740747</v>
      </c>
      <c r="T4031" s="12">
        <f t="shared" si="439"/>
        <v>42352.025115740747</v>
      </c>
      <c r="U4031" s="14">
        <f t="shared" si="440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0.16</v>
      </c>
      <c r="P4032" s="7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2">
        <f t="shared" si="438"/>
        <v>42374.655081018514</v>
      </c>
      <c r="T4032" s="12">
        <f t="shared" si="439"/>
        <v>42403.784027777772</v>
      </c>
      <c r="U4032" s="14">
        <f t="shared" si="440"/>
        <v>29.128946759257815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7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2">
        <f t="shared" si="438"/>
        <v>41941.585231481484</v>
      </c>
      <c r="T4033" s="12">
        <f t="shared" si="439"/>
        <v>41991.626898148148</v>
      </c>
      <c r="U4033" s="14">
        <f t="shared" si="440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6.8287037037037035E-2</v>
      </c>
      <c r="P4034" s="7">
        <f t="shared" si="435"/>
        <v>59</v>
      </c>
      <c r="Q4034" t="str">
        <f t="shared" si="436"/>
        <v>theater</v>
      </c>
      <c r="R4034" t="str">
        <f t="shared" si="437"/>
        <v>plays</v>
      </c>
      <c r="S4034" s="12">
        <f t="shared" si="438"/>
        <v>42293.809212962966</v>
      </c>
      <c r="T4034" s="12">
        <f t="shared" si="439"/>
        <v>42353.85087962963</v>
      </c>
      <c r="U4034" s="14">
        <f t="shared" si="440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E4035/D4035</f>
        <v>0.25698702928870293</v>
      </c>
      <c r="P4035" s="7">
        <f t="shared" ref="P4035:P4098" si="442">E4035/L4035</f>
        <v>65.340319148936175</v>
      </c>
      <c r="Q4035" t="str">
        <f t="shared" ref="Q4035:Q4098" si="443">LEFT(N4035,(FIND("/",N4035,1)-1))</f>
        <v>theater</v>
      </c>
      <c r="R4035" t="str">
        <f t="shared" ref="R4035:R4098" si="444">RIGHT(N4035,LEN(N4035)-FIND("/",N4035))</f>
        <v>plays</v>
      </c>
      <c r="S4035" s="12">
        <f t="shared" ref="S4035:S4098" si="445">(((J4035/60)/60)/24)+DATE(1970,1,1)</f>
        <v>42614.268796296295</v>
      </c>
      <c r="T4035" s="12">
        <f t="shared" ref="T4035:T4098" si="446">(((I4035/60)/60)/24)+DATE(1970,1,1)</f>
        <v>42645.375</v>
      </c>
      <c r="U4035" s="14">
        <f t="shared" ref="U4035:U4098" si="447"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1.4814814814814815E-2</v>
      </c>
      <c r="P4036" s="7">
        <f t="shared" si="442"/>
        <v>100</v>
      </c>
      <c r="Q4036" t="str">
        <f t="shared" si="443"/>
        <v>theater</v>
      </c>
      <c r="R4036" t="str">
        <f t="shared" si="444"/>
        <v>plays</v>
      </c>
      <c r="S4036" s="12">
        <f t="shared" si="445"/>
        <v>42067.947337962964</v>
      </c>
      <c r="T4036" s="12">
        <f t="shared" si="446"/>
        <v>42097.905671296292</v>
      </c>
      <c r="U4036" s="14">
        <f t="shared" si="447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0.36849999999999999</v>
      </c>
      <c r="P4037" s="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2">
        <f t="shared" si="445"/>
        <v>41903.882951388885</v>
      </c>
      <c r="T4037" s="12">
        <f t="shared" si="446"/>
        <v>41933.882951388885</v>
      </c>
      <c r="U4037" s="14">
        <f t="shared" si="447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0.47049999999999997</v>
      </c>
      <c r="P4038" s="7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2">
        <f t="shared" si="445"/>
        <v>41804.937083333331</v>
      </c>
      <c r="T4038" s="12">
        <f t="shared" si="446"/>
        <v>41821.9375</v>
      </c>
      <c r="U4038" s="14">
        <f t="shared" si="447"/>
        <v>17.00041666666948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0.11428571428571428</v>
      </c>
      <c r="P4039" s="7">
        <f t="shared" si="442"/>
        <v>40</v>
      </c>
      <c r="Q4039" t="str">
        <f t="shared" si="443"/>
        <v>theater</v>
      </c>
      <c r="R4039" t="str">
        <f t="shared" si="444"/>
        <v>plays</v>
      </c>
      <c r="S4039" s="12">
        <f t="shared" si="445"/>
        <v>42497.070775462969</v>
      </c>
      <c r="T4039" s="12">
        <f t="shared" si="446"/>
        <v>42514.600694444445</v>
      </c>
      <c r="U4039" s="14">
        <f t="shared" si="447"/>
        <v>17.52991898147593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0.12039999999999999</v>
      </c>
      <c r="P4040" s="7">
        <f t="shared" si="442"/>
        <v>75.25</v>
      </c>
      <c r="Q4040" t="str">
        <f t="shared" si="443"/>
        <v>theater</v>
      </c>
      <c r="R4040" t="str">
        <f t="shared" si="444"/>
        <v>plays</v>
      </c>
      <c r="S4040" s="12">
        <f t="shared" si="445"/>
        <v>41869.798726851855</v>
      </c>
      <c r="T4040" s="12">
        <f t="shared" si="446"/>
        <v>41929.798726851855</v>
      </c>
      <c r="U4040" s="14">
        <f t="shared" si="447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0.6</v>
      </c>
      <c r="P4041" s="7">
        <f t="shared" si="442"/>
        <v>60</v>
      </c>
      <c r="Q4041" t="str">
        <f t="shared" si="443"/>
        <v>theater</v>
      </c>
      <c r="R4041" t="str">
        <f t="shared" si="444"/>
        <v>plays</v>
      </c>
      <c r="S4041" s="12">
        <f t="shared" si="445"/>
        <v>42305.670914351853</v>
      </c>
      <c r="T4041" s="12">
        <f t="shared" si="446"/>
        <v>42339.249305555553</v>
      </c>
      <c r="U4041" s="14">
        <f t="shared" si="447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0.3125</v>
      </c>
      <c r="P4042" s="7">
        <f t="shared" si="442"/>
        <v>1250</v>
      </c>
      <c r="Q4042" t="str">
        <f t="shared" si="443"/>
        <v>theater</v>
      </c>
      <c r="R4042" t="str">
        <f t="shared" si="444"/>
        <v>plays</v>
      </c>
      <c r="S4042" s="12">
        <f t="shared" si="445"/>
        <v>42144.231527777782</v>
      </c>
      <c r="T4042" s="12">
        <f t="shared" si="446"/>
        <v>42203.125</v>
      </c>
      <c r="U4042" s="14">
        <f t="shared" si="447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4.1999999999999997E-3</v>
      </c>
      <c r="P4043" s="7">
        <f t="shared" si="442"/>
        <v>10.5</v>
      </c>
      <c r="Q4043" t="str">
        <f t="shared" si="443"/>
        <v>theater</v>
      </c>
      <c r="R4043" t="str">
        <f t="shared" si="444"/>
        <v>plays</v>
      </c>
      <c r="S4043" s="12">
        <f t="shared" si="445"/>
        <v>42559.474004629628</v>
      </c>
      <c r="T4043" s="12">
        <f t="shared" si="446"/>
        <v>42619.474004629628</v>
      </c>
      <c r="U4043" s="14">
        <f t="shared" si="447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2.0999999999999999E-3</v>
      </c>
      <c r="P4044" s="7">
        <f t="shared" si="442"/>
        <v>7</v>
      </c>
      <c r="Q4044" t="str">
        <f t="shared" si="443"/>
        <v>theater</v>
      </c>
      <c r="R4044" t="str">
        <f t="shared" si="444"/>
        <v>plays</v>
      </c>
      <c r="S4044" s="12">
        <f t="shared" si="445"/>
        <v>41995.084074074075</v>
      </c>
      <c r="T4044" s="12">
        <f t="shared" si="446"/>
        <v>42024.802777777775</v>
      </c>
      <c r="U4044" s="14">
        <f t="shared" si="447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7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2">
        <f t="shared" si="445"/>
        <v>41948.957465277781</v>
      </c>
      <c r="T4045" s="12">
        <f t="shared" si="446"/>
        <v>41963.957465277781</v>
      </c>
      <c r="U4045" s="14">
        <f t="shared" si="447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0.375</v>
      </c>
      <c r="P4046" s="7">
        <f t="shared" si="442"/>
        <v>56.25</v>
      </c>
      <c r="Q4046" t="str">
        <f t="shared" si="443"/>
        <v>theater</v>
      </c>
      <c r="R4046" t="str">
        <f t="shared" si="444"/>
        <v>plays</v>
      </c>
      <c r="S4046" s="12">
        <f t="shared" si="445"/>
        <v>42074.219699074078</v>
      </c>
      <c r="T4046" s="12">
        <f t="shared" si="446"/>
        <v>42104.208333333328</v>
      </c>
      <c r="U4046" s="14">
        <f t="shared" si="447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2.0000000000000001E-4</v>
      </c>
      <c r="P4047" s="7">
        <f t="shared" si="442"/>
        <v>1</v>
      </c>
      <c r="Q4047" t="str">
        <f t="shared" si="443"/>
        <v>theater</v>
      </c>
      <c r="R4047" t="str">
        <f t="shared" si="444"/>
        <v>plays</v>
      </c>
      <c r="S4047" s="12">
        <f t="shared" si="445"/>
        <v>41842.201261574075</v>
      </c>
      <c r="T4047" s="12">
        <f t="shared" si="446"/>
        <v>41872.201261574075</v>
      </c>
      <c r="U4047" s="14">
        <f t="shared" si="447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8.2142857142857142E-2</v>
      </c>
      <c r="P4048" s="7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2">
        <f t="shared" si="445"/>
        <v>41904.650578703702</v>
      </c>
      <c r="T4048" s="12">
        <f t="shared" si="446"/>
        <v>41934.650578703702</v>
      </c>
      <c r="U4048" s="14">
        <f t="shared" si="447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2.1999999999999999E-2</v>
      </c>
      <c r="P4049" s="7">
        <f t="shared" si="442"/>
        <v>27.5</v>
      </c>
      <c r="Q4049" t="str">
        <f t="shared" si="443"/>
        <v>theater</v>
      </c>
      <c r="R4049" t="str">
        <f t="shared" si="444"/>
        <v>plays</v>
      </c>
      <c r="S4049" s="12">
        <f t="shared" si="445"/>
        <v>41991.022488425922</v>
      </c>
      <c r="T4049" s="12">
        <f t="shared" si="446"/>
        <v>42015.041666666672</v>
      </c>
      <c r="U4049" s="14">
        <f t="shared" si="447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0.17652941176470588</v>
      </c>
      <c r="P4050" s="7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2">
        <f t="shared" si="445"/>
        <v>42436.509108796294</v>
      </c>
      <c r="T4050" s="12">
        <f t="shared" si="446"/>
        <v>42471.467442129629</v>
      </c>
      <c r="U4050" s="14">
        <f t="shared" si="447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8.0000000000000004E-4</v>
      </c>
      <c r="P4051" s="7">
        <f t="shared" si="442"/>
        <v>16</v>
      </c>
      <c r="Q4051" t="str">
        <f t="shared" si="443"/>
        <v>theater</v>
      </c>
      <c r="R4051" t="str">
        <f t="shared" si="444"/>
        <v>plays</v>
      </c>
      <c r="S4051" s="12">
        <f t="shared" si="445"/>
        <v>42169.958506944444</v>
      </c>
      <c r="T4051" s="12">
        <f t="shared" si="446"/>
        <v>42199.958506944444</v>
      </c>
      <c r="U4051" s="14">
        <f t="shared" si="447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6.6666666666666664E-4</v>
      </c>
      <c r="P4052" s="7">
        <f t="shared" si="442"/>
        <v>1</v>
      </c>
      <c r="Q4052" t="str">
        <f t="shared" si="443"/>
        <v>theater</v>
      </c>
      <c r="R4052" t="str">
        <f t="shared" si="444"/>
        <v>plays</v>
      </c>
      <c r="S4052" s="12">
        <f t="shared" si="445"/>
        <v>41905.636469907404</v>
      </c>
      <c r="T4052" s="12">
        <f t="shared" si="446"/>
        <v>41935.636469907404</v>
      </c>
      <c r="U4052" s="14">
        <f t="shared" si="447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7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2">
        <f t="shared" si="445"/>
        <v>41761.810150462967</v>
      </c>
      <c r="T4053" s="12">
        <f t="shared" si="446"/>
        <v>41768.286805555559</v>
      </c>
      <c r="U4053" s="14">
        <f t="shared" si="447"/>
        <v>6.4766550925924093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0.37533333333333335</v>
      </c>
      <c r="P4054" s="7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2">
        <f t="shared" si="445"/>
        <v>41865.878657407404</v>
      </c>
      <c r="T4054" s="12">
        <f t="shared" si="446"/>
        <v>41925.878657407404</v>
      </c>
      <c r="U4054" s="14">
        <f t="shared" si="447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0.22</v>
      </c>
      <c r="P4055" s="7">
        <f t="shared" si="442"/>
        <v>55</v>
      </c>
      <c r="Q4055" t="str">
        <f t="shared" si="443"/>
        <v>theater</v>
      </c>
      <c r="R4055" t="str">
        <f t="shared" si="444"/>
        <v>plays</v>
      </c>
      <c r="S4055" s="12">
        <f t="shared" si="445"/>
        <v>41928.690138888887</v>
      </c>
      <c r="T4055" s="12">
        <f t="shared" si="446"/>
        <v>41958.833333333328</v>
      </c>
      <c r="U4055" s="14">
        <f t="shared" si="447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7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2">
        <f t="shared" si="445"/>
        <v>42613.841261574074</v>
      </c>
      <c r="T4056" s="12">
        <f t="shared" si="446"/>
        <v>42644.166666666672</v>
      </c>
      <c r="U4056" s="14">
        <f t="shared" si="447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0.1762</v>
      </c>
      <c r="P4057" s="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2">
        <f t="shared" si="445"/>
        <v>41779.648506944446</v>
      </c>
      <c r="T4057" s="12">
        <f t="shared" si="446"/>
        <v>41809.648506944446</v>
      </c>
      <c r="U4057" s="14">
        <f t="shared" si="447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0.53</v>
      </c>
      <c r="P4058" s="7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2">
        <f t="shared" si="445"/>
        <v>42534.933321759265</v>
      </c>
      <c r="T4058" s="12">
        <f t="shared" si="446"/>
        <v>42554.832638888889</v>
      </c>
      <c r="U4058" s="14">
        <f t="shared" si="447"/>
        <v>19.899317129624251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0.22142857142857142</v>
      </c>
      <c r="P4059" s="7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2">
        <f t="shared" si="445"/>
        <v>42310.968518518523</v>
      </c>
      <c r="T4059" s="12">
        <f t="shared" si="446"/>
        <v>42333.958333333328</v>
      </c>
      <c r="U4059" s="14">
        <f t="shared" si="447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2.5333333333333333E-2</v>
      </c>
      <c r="P4060" s="7">
        <f t="shared" si="442"/>
        <v>23.75</v>
      </c>
      <c r="Q4060" t="str">
        <f t="shared" si="443"/>
        <v>theater</v>
      </c>
      <c r="R4060" t="str">
        <f t="shared" si="444"/>
        <v>plays</v>
      </c>
      <c r="S4060" s="12">
        <f t="shared" si="445"/>
        <v>42446.060694444444</v>
      </c>
      <c r="T4060" s="12">
        <f t="shared" si="446"/>
        <v>42461.165972222225</v>
      </c>
      <c r="U4060" s="14">
        <f t="shared" si="447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2.5000000000000001E-2</v>
      </c>
      <c r="P4061" s="7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2">
        <f t="shared" si="445"/>
        <v>41866.640648148146</v>
      </c>
      <c r="T4061" s="12">
        <f t="shared" si="446"/>
        <v>41898.125</v>
      </c>
      <c r="U4061" s="14">
        <f t="shared" si="447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2.8500000000000001E-2</v>
      </c>
      <c r="P4062" s="7">
        <f t="shared" si="442"/>
        <v>57</v>
      </c>
      <c r="Q4062" t="str">
        <f t="shared" si="443"/>
        <v>theater</v>
      </c>
      <c r="R4062" t="str">
        <f t="shared" si="444"/>
        <v>plays</v>
      </c>
      <c r="S4062" s="12">
        <f t="shared" si="445"/>
        <v>41779.695092592592</v>
      </c>
      <c r="T4062" s="12">
        <f t="shared" si="446"/>
        <v>41813.666666666664</v>
      </c>
      <c r="U4062" s="14">
        <f t="shared" si="447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7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2">
        <f t="shared" si="445"/>
        <v>42421.141469907408</v>
      </c>
      <c r="T4063" s="12">
        <f t="shared" si="446"/>
        <v>42481.099803240737</v>
      </c>
      <c r="U4063" s="14">
        <f t="shared" si="447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2.4500000000000001E-2</v>
      </c>
      <c r="P4064" s="7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2">
        <f t="shared" si="445"/>
        <v>42523.739212962959</v>
      </c>
      <c r="T4064" s="12">
        <f t="shared" si="446"/>
        <v>42553.739212962959</v>
      </c>
      <c r="U4064" s="14">
        <f t="shared" si="447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1.4210526315789474E-2</v>
      </c>
      <c r="P4065" s="7">
        <f t="shared" si="442"/>
        <v>15</v>
      </c>
      <c r="Q4065" t="str">
        <f t="shared" si="443"/>
        <v>theater</v>
      </c>
      <c r="R4065" t="str">
        <f t="shared" si="444"/>
        <v>plays</v>
      </c>
      <c r="S4065" s="12">
        <f t="shared" si="445"/>
        <v>41787.681527777779</v>
      </c>
      <c r="T4065" s="12">
        <f t="shared" si="446"/>
        <v>41817.681527777779</v>
      </c>
      <c r="U4065" s="14">
        <f t="shared" si="447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0.1925</v>
      </c>
      <c r="P4066" s="7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2">
        <f t="shared" si="445"/>
        <v>42093.588263888887</v>
      </c>
      <c r="T4066" s="12">
        <f t="shared" si="446"/>
        <v>42123.588263888887</v>
      </c>
      <c r="U4066" s="14">
        <f t="shared" si="447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6.7499999999999999E-3</v>
      </c>
      <c r="P4067" s="7">
        <f t="shared" si="442"/>
        <v>6.75</v>
      </c>
      <c r="Q4067" t="str">
        <f t="shared" si="443"/>
        <v>theater</v>
      </c>
      <c r="R4067" t="str">
        <f t="shared" si="444"/>
        <v>plays</v>
      </c>
      <c r="S4067" s="12">
        <f t="shared" si="445"/>
        <v>41833.951516203706</v>
      </c>
      <c r="T4067" s="12">
        <f t="shared" si="446"/>
        <v>41863.951516203706</v>
      </c>
      <c r="U4067" s="14">
        <f t="shared" si="447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1.6666666666666668E-3</v>
      </c>
      <c r="P4068" s="7">
        <f t="shared" si="442"/>
        <v>25</v>
      </c>
      <c r="Q4068" t="str">
        <f t="shared" si="443"/>
        <v>theater</v>
      </c>
      <c r="R4068" t="str">
        <f t="shared" si="444"/>
        <v>plays</v>
      </c>
      <c r="S4068" s="12">
        <f t="shared" si="445"/>
        <v>42479.039212962962</v>
      </c>
      <c r="T4068" s="12">
        <f t="shared" si="446"/>
        <v>42509.039212962962</v>
      </c>
      <c r="U4068" s="14">
        <f t="shared" si="447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0.60899999999999999</v>
      </c>
      <c r="P4069" s="7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2">
        <f t="shared" si="445"/>
        <v>42235.117476851854</v>
      </c>
      <c r="T4069" s="12">
        <f t="shared" si="446"/>
        <v>42275.117476851854</v>
      </c>
      <c r="U4069" s="14">
        <f t="shared" si="447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0.01</v>
      </c>
      <c r="P4070" s="7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2">
        <f t="shared" si="445"/>
        <v>42718.963599537034</v>
      </c>
      <c r="T4070" s="12">
        <f t="shared" si="446"/>
        <v>42748.961805555555</v>
      </c>
      <c r="U4070" s="14">
        <f t="shared" si="447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0.34399999999999997</v>
      </c>
      <c r="P4071" s="7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2">
        <f t="shared" si="445"/>
        <v>42022.661527777775</v>
      </c>
      <c r="T4071" s="12">
        <f t="shared" si="446"/>
        <v>42063.5</v>
      </c>
      <c r="U4071" s="14">
        <f t="shared" si="447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0.16500000000000001</v>
      </c>
      <c r="P4072" s="7">
        <f t="shared" si="442"/>
        <v>27.5</v>
      </c>
      <c r="Q4072" t="str">
        <f t="shared" si="443"/>
        <v>theater</v>
      </c>
      <c r="R4072" t="str">
        <f t="shared" si="444"/>
        <v>plays</v>
      </c>
      <c r="S4072" s="12">
        <f t="shared" si="445"/>
        <v>42031.666898148149</v>
      </c>
      <c r="T4072" s="12">
        <f t="shared" si="446"/>
        <v>42064.125</v>
      </c>
      <c r="U4072" s="14">
        <f t="shared" si="447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7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2">
        <f t="shared" si="445"/>
        <v>42700.804756944446</v>
      </c>
      <c r="T4073" s="12">
        <f t="shared" si="446"/>
        <v>42730.804756944446</v>
      </c>
      <c r="U4073" s="14">
        <f t="shared" si="447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4.0000000000000001E-3</v>
      </c>
      <c r="P4074" s="7">
        <f t="shared" si="442"/>
        <v>2</v>
      </c>
      <c r="Q4074" t="str">
        <f t="shared" si="443"/>
        <v>theater</v>
      </c>
      <c r="R4074" t="str">
        <f t="shared" si="444"/>
        <v>plays</v>
      </c>
      <c r="S4074" s="12">
        <f t="shared" si="445"/>
        <v>41812.77443287037</v>
      </c>
      <c r="T4074" s="12">
        <f t="shared" si="446"/>
        <v>41872.77443287037</v>
      </c>
      <c r="U4074" s="14">
        <f t="shared" si="447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1.0571428571428572E-2</v>
      </c>
      <c r="P4075" s="7">
        <f t="shared" si="442"/>
        <v>18.5</v>
      </c>
      <c r="Q4075" t="str">
        <f t="shared" si="443"/>
        <v>theater</v>
      </c>
      <c r="R4075" t="str">
        <f t="shared" si="444"/>
        <v>plays</v>
      </c>
      <c r="S4075" s="12">
        <f t="shared" si="445"/>
        <v>42078.34520833334</v>
      </c>
      <c r="T4075" s="12">
        <f t="shared" si="446"/>
        <v>42133.166666666672</v>
      </c>
      <c r="U4075" s="14">
        <f t="shared" si="447"/>
        <v>54.821458333331975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0.26727272727272727</v>
      </c>
      <c r="P4076" s="7">
        <f t="shared" si="442"/>
        <v>35</v>
      </c>
      <c r="Q4076" t="str">
        <f t="shared" si="443"/>
        <v>theater</v>
      </c>
      <c r="R4076" t="str">
        <f t="shared" si="444"/>
        <v>plays</v>
      </c>
      <c r="S4076" s="12">
        <f t="shared" si="445"/>
        <v>42283.552951388891</v>
      </c>
      <c r="T4076" s="12">
        <f t="shared" si="446"/>
        <v>42313.594618055555</v>
      </c>
      <c r="U4076" s="14">
        <f t="shared" si="447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0.28799999999999998</v>
      </c>
      <c r="P4077" s="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2">
        <f t="shared" si="445"/>
        <v>41779.045937499999</v>
      </c>
      <c r="T4077" s="12">
        <f t="shared" si="446"/>
        <v>41820.727777777778</v>
      </c>
      <c r="U4077" s="14">
        <f t="shared" si="447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7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2">
        <f t="shared" si="445"/>
        <v>41905.795706018522</v>
      </c>
      <c r="T4078" s="12">
        <f t="shared" si="446"/>
        <v>41933.82708333333</v>
      </c>
      <c r="U4078" s="14">
        <f t="shared" si="447"/>
        <v>28.031377314808196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8.8999999999999996E-2</v>
      </c>
      <c r="P4079" s="7">
        <f t="shared" si="442"/>
        <v>222.5</v>
      </c>
      <c r="Q4079" t="str">
        <f t="shared" si="443"/>
        <v>theater</v>
      </c>
      <c r="R4079" t="str">
        <f t="shared" si="444"/>
        <v>plays</v>
      </c>
      <c r="S4079" s="12">
        <f t="shared" si="445"/>
        <v>42695.7105787037</v>
      </c>
      <c r="T4079" s="12">
        <f t="shared" si="446"/>
        <v>42725.7105787037</v>
      </c>
      <c r="U4079" s="14">
        <f t="shared" si="447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7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2">
        <f t="shared" si="445"/>
        <v>42732.787523148145</v>
      </c>
      <c r="T4080" s="12">
        <f t="shared" si="446"/>
        <v>42762.787523148145</v>
      </c>
      <c r="U4080" s="14">
        <f t="shared" si="447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1.6666666666666668E-3</v>
      </c>
      <c r="P4081" s="7">
        <f t="shared" si="442"/>
        <v>5</v>
      </c>
      <c r="Q4081" t="str">
        <f t="shared" si="443"/>
        <v>theater</v>
      </c>
      <c r="R4081" t="str">
        <f t="shared" si="444"/>
        <v>plays</v>
      </c>
      <c r="S4081" s="12">
        <f t="shared" si="445"/>
        <v>42510.938900462963</v>
      </c>
      <c r="T4081" s="12">
        <f t="shared" si="446"/>
        <v>42540.938900462963</v>
      </c>
      <c r="U4081" s="14">
        <f t="shared" si="447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7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2">
        <f t="shared" si="445"/>
        <v>42511.698101851856</v>
      </c>
      <c r="T4082" s="12">
        <f t="shared" si="446"/>
        <v>42535.787500000006</v>
      </c>
      <c r="U4082" s="14">
        <f t="shared" si="447"/>
        <v>24.089398148149485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0.15737410071942445</v>
      </c>
      <c r="P4083" s="7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2">
        <f t="shared" si="445"/>
        <v>42041.581307870365</v>
      </c>
      <c r="T4083" s="12">
        <f t="shared" si="446"/>
        <v>42071.539641203708</v>
      </c>
      <c r="U4083" s="14">
        <f t="shared" si="447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0.02</v>
      </c>
      <c r="P4084" s="7">
        <f t="shared" si="442"/>
        <v>1.5</v>
      </c>
      <c r="Q4084" t="str">
        <f t="shared" si="443"/>
        <v>theater</v>
      </c>
      <c r="R4084" t="str">
        <f t="shared" si="444"/>
        <v>plays</v>
      </c>
      <c r="S4084" s="12">
        <f t="shared" si="445"/>
        <v>42307.189270833333</v>
      </c>
      <c r="T4084" s="12">
        <f t="shared" si="446"/>
        <v>42322.958333333328</v>
      </c>
      <c r="U4084" s="14">
        <f t="shared" si="447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0.21685714285714286</v>
      </c>
      <c r="P4085" s="7">
        <f t="shared" si="442"/>
        <v>126.5</v>
      </c>
      <c r="Q4085" t="str">
        <f t="shared" si="443"/>
        <v>theater</v>
      </c>
      <c r="R4085" t="str">
        <f t="shared" si="444"/>
        <v>plays</v>
      </c>
      <c r="S4085" s="12">
        <f t="shared" si="445"/>
        <v>42353.761759259258</v>
      </c>
      <c r="T4085" s="12">
        <f t="shared" si="446"/>
        <v>42383.761759259258</v>
      </c>
      <c r="U4085" s="14">
        <f t="shared" si="447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3.3333333333333335E-3</v>
      </c>
      <c r="P4086" s="7">
        <f t="shared" si="442"/>
        <v>10</v>
      </c>
      <c r="Q4086" t="str">
        <f t="shared" si="443"/>
        <v>theater</v>
      </c>
      <c r="R4086" t="str">
        <f t="shared" si="444"/>
        <v>plays</v>
      </c>
      <c r="S4086" s="12">
        <f t="shared" si="445"/>
        <v>42622.436412037037</v>
      </c>
      <c r="T4086" s="12">
        <f t="shared" si="446"/>
        <v>42652.436412037037</v>
      </c>
      <c r="U4086" s="14">
        <f t="shared" si="447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2.8571428571428571E-3</v>
      </c>
      <c r="P4087" s="7">
        <f t="shared" si="442"/>
        <v>10</v>
      </c>
      <c r="Q4087" t="str">
        <f t="shared" si="443"/>
        <v>theater</v>
      </c>
      <c r="R4087" t="str">
        <f t="shared" si="444"/>
        <v>plays</v>
      </c>
      <c r="S4087" s="12">
        <f t="shared" si="445"/>
        <v>42058.603877314818</v>
      </c>
      <c r="T4087" s="12">
        <f t="shared" si="446"/>
        <v>42087.165972222225</v>
      </c>
      <c r="U4087" s="14">
        <f t="shared" si="447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4.7E-2</v>
      </c>
      <c r="P4088" s="7">
        <f t="shared" si="442"/>
        <v>9.4</v>
      </c>
      <c r="Q4088" t="str">
        <f t="shared" si="443"/>
        <v>theater</v>
      </c>
      <c r="R4088" t="str">
        <f t="shared" si="444"/>
        <v>plays</v>
      </c>
      <c r="S4088" s="12">
        <f t="shared" si="445"/>
        <v>42304.940960648149</v>
      </c>
      <c r="T4088" s="12">
        <f t="shared" si="446"/>
        <v>42329.166666666672</v>
      </c>
      <c r="U4088" s="14">
        <f t="shared" si="447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7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2">
        <f t="shared" si="445"/>
        <v>42538.742893518516</v>
      </c>
      <c r="T4089" s="12">
        <f t="shared" si="446"/>
        <v>42568.742893518516</v>
      </c>
      <c r="U4089" s="14">
        <f t="shared" si="447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0.108</v>
      </c>
      <c r="P4090" s="7">
        <f t="shared" si="442"/>
        <v>72</v>
      </c>
      <c r="Q4090" t="str">
        <f t="shared" si="443"/>
        <v>theater</v>
      </c>
      <c r="R4090" t="str">
        <f t="shared" si="444"/>
        <v>plays</v>
      </c>
      <c r="S4090" s="12">
        <f t="shared" si="445"/>
        <v>41990.612546296295</v>
      </c>
      <c r="T4090" s="12">
        <f t="shared" si="446"/>
        <v>42020.434722222228</v>
      </c>
      <c r="U4090" s="14">
        <f t="shared" si="447"/>
        <v>29.822175925932243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4.8000000000000001E-2</v>
      </c>
      <c r="P4091" s="7">
        <f t="shared" si="442"/>
        <v>30</v>
      </c>
      <c r="Q4091" t="str">
        <f t="shared" si="443"/>
        <v>theater</v>
      </c>
      <c r="R4091" t="str">
        <f t="shared" si="444"/>
        <v>plays</v>
      </c>
      <c r="S4091" s="12">
        <f t="shared" si="445"/>
        <v>42122.732499999998</v>
      </c>
      <c r="T4091" s="12">
        <f t="shared" si="446"/>
        <v>42155.732638888891</v>
      </c>
      <c r="U4091" s="14">
        <f t="shared" si="447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3.2000000000000001E-2</v>
      </c>
      <c r="P4092" s="7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2">
        <f t="shared" si="445"/>
        <v>42209.67288194444</v>
      </c>
      <c r="T4092" s="12">
        <f t="shared" si="446"/>
        <v>42223.625</v>
      </c>
      <c r="U4092" s="14">
        <f t="shared" si="447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0.1275</v>
      </c>
      <c r="P4093" s="7">
        <f t="shared" si="442"/>
        <v>25.5</v>
      </c>
      <c r="Q4093" t="str">
        <f t="shared" si="443"/>
        <v>theater</v>
      </c>
      <c r="R4093" t="str">
        <f t="shared" si="444"/>
        <v>plays</v>
      </c>
      <c r="S4093" s="12">
        <f t="shared" si="445"/>
        <v>41990.506377314814</v>
      </c>
      <c r="T4093" s="12">
        <f t="shared" si="446"/>
        <v>42020.506377314814</v>
      </c>
      <c r="U4093" s="14">
        <f t="shared" si="447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1.8181818181818181E-4</v>
      </c>
      <c r="P4094" s="7">
        <f t="shared" si="442"/>
        <v>20</v>
      </c>
      <c r="Q4094" t="str">
        <f t="shared" si="443"/>
        <v>theater</v>
      </c>
      <c r="R4094" t="str">
        <f t="shared" si="444"/>
        <v>plays</v>
      </c>
      <c r="S4094" s="12">
        <f t="shared" si="445"/>
        <v>42039.194988425923</v>
      </c>
      <c r="T4094" s="12">
        <f t="shared" si="446"/>
        <v>42099.153321759266</v>
      </c>
      <c r="U4094" s="14">
        <f t="shared" si="447"/>
        <v>59.958333333343035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2.4E-2</v>
      </c>
      <c r="P4095" s="7">
        <f t="shared" si="442"/>
        <v>15</v>
      </c>
      <c r="Q4095" t="str">
        <f t="shared" si="443"/>
        <v>theater</v>
      </c>
      <c r="R4095" t="str">
        <f t="shared" si="444"/>
        <v>plays</v>
      </c>
      <c r="S4095" s="12">
        <f t="shared" si="445"/>
        <v>42178.815891203703</v>
      </c>
      <c r="T4095" s="12">
        <f t="shared" si="446"/>
        <v>42238.815891203703</v>
      </c>
      <c r="U4095" s="14">
        <f t="shared" si="447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0.36499999999999999</v>
      </c>
      <c r="P4096" s="7">
        <f t="shared" si="442"/>
        <v>91.25</v>
      </c>
      <c r="Q4096" t="str">
        <f t="shared" si="443"/>
        <v>theater</v>
      </c>
      <c r="R4096" t="str">
        <f t="shared" si="444"/>
        <v>plays</v>
      </c>
      <c r="S4096" s="12">
        <f t="shared" si="445"/>
        <v>41890.086805555555</v>
      </c>
      <c r="T4096" s="12">
        <f t="shared" si="446"/>
        <v>41934.207638888889</v>
      </c>
      <c r="U4096" s="14">
        <f t="shared" si="447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2.6666666666666668E-2</v>
      </c>
      <c r="P4097" s="7">
        <f t="shared" si="442"/>
        <v>800</v>
      </c>
      <c r="Q4097" t="str">
        <f t="shared" si="443"/>
        <v>theater</v>
      </c>
      <c r="R4097" t="str">
        <f t="shared" si="444"/>
        <v>plays</v>
      </c>
      <c r="S4097" s="12">
        <f t="shared" si="445"/>
        <v>42693.031828703708</v>
      </c>
      <c r="T4097" s="12">
        <f t="shared" si="446"/>
        <v>42723.031828703708</v>
      </c>
      <c r="U4097" s="14">
        <f t="shared" si="447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0.11428571428571428</v>
      </c>
      <c r="P4098" s="7">
        <f t="shared" si="442"/>
        <v>80</v>
      </c>
      <c r="Q4098" t="str">
        <f t="shared" si="443"/>
        <v>theater</v>
      </c>
      <c r="R4098" t="str">
        <f t="shared" si="444"/>
        <v>plays</v>
      </c>
      <c r="S4098" s="12">
        <f t="shared" si="445"/>
        <v>42750.530312499999</v>
      </c>
      <c r="T4098" s="12">
        <f t="shared" si="446"/>
        <v>42794.368749999994</v>
      </c>
      <c r="U4098" s="14">
        <f t="shared" si="447"/>
        <v>43.838437499995052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E4099/D4099</f>
        <v>0</v>
      </c>
      <c r="P4099" s="7" t="e">
        <f t="shared" ref="P4099:P4115" si="449">E4099/L4099</f>
        <v>#DIV/0!</v>
      </c>
      <c r="Q4099" t="str">
        <f t="shared" ref="Q4099:Q4115" si="450">LEFT(N4099,(FIND("/",N4099,1)-1))</f>
        <v>theater</v>
      </c>
      <c r="R4099" t="str">
        <f t="shared" ref="R4099:R4115" si="451">RIGHT(N4099,LEN(N4099)-FIND("/",N4099))</f>
        <v>plays</v>
      </c>
      <c r="S4099" s="12">
        <f t="shared" ref="S4099:S4115" si="452">(((J4099/60)/60)/24)+DATE(1970,1,1)</f>
        <v>42344.824502314819</v>
      </c>
      <c r="T4099" s="12">
        <f t="shared" ref="T4099:T4115" si="453">(((I4099/60)/60)/24)+DATE(1970,1,1)</f>
        <v>42400.996527777781</v>
      </c>
      <c r="U4099" s="14">
        <f t="shared" ref="U4099:U4115" si="454"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7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2">
        <f t="shared" si="452"/>
        <v>42495.722187499996</v>
      </c>
      <c r="T4100" s="12">
        <f t="shared" si="453"/>
        <v>42525.722187499996</v>
      </c>
      <c r="U4100" s="14">
        <f t="shared" si="454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1.1111111111111112E-2</v>
      </c>
      <c r="P4101" s="7">
        <f t="shared" si="449"/>
        <v>50</v>
      </c>
      <c r="Q4101" t="str">
        <f t="shared" si="450"/>
        <v>theater</v>
      </c>
      <c r="R4101" t="str">
        <f t="shared" si="451"/>
        <v>plays</v>
      </c>
      <c r="S4101" s="12">
        <f t="shared" si="452"/>
        <v>42570.850381944445</v>
      </c>
      <c r="T4101" s="12">
        <f t="shared" si="453"/>
        <v>42615.850381944445</v>
      </c>
      <c r="U4101" s="14">
        <f t="shared" si="454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7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2">
        <f t="shared" si="452"/>
        <v>41927.124884259261</v>
      </c>
      <c r="T4102" s="12">
        <f t="shared" si="453"/>
        <v>41937.124884259261</v>
      </c>
      <c r="U4102" s="14">
        <f t="shared" si="454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7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2">
        <f t="shared" si="452"/>
        <v>42730.903726851851</v>
      </c>
      <c r="T4103" s="12">
        <f t="shared" si="453"/>
        <v>42760.903726851851</v>
      </c>
      <c r="U4103" s="14">
        <f t="shared" si="454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0.27400000000000002</v>
      </c>
      <c r="P4104" s="7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2">
        <f t="shared" si="452"/>
        <v>42475.848067129627</v>
      </c>
      <c r="T4104" s="12">
        <f t="shared" si="453"/>
        <v>42505.848067129627</v>
      </c>
      <c r="U4104" s="14">
        <f t="shared" si="454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0.1</v>
      </c>
      <c r="P4105" s="7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2">
        <f t="shared" si="452"/>
        <v>42188.83293981482</v>
      </c>
      <c r="T4105" s="12">
        <f t="shared" si="453"/>
        <v>42242.772222222222</v>
      </c>
      <c r="U4105" s="14">
        <f t="shared" si="454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0.21366666666666667</v>
      </c>
      <c r="P4106" s="7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2">
        <f t="shared" si="452"/>
        <v>42640.278171296297</v>
      </c>
      <c r="T4106" s="12">
        <f t="shared" si="453"/>
        <v>42670.278171296297</v>
      </c>
      <c r="U4106" s="14">
        <f t="shared" si="454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6.9696969696969702E-2</v>
      </c>
      <c r="P4107" s="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2">
        <f t="shared" si="452"/>
        <v>42697.010520833333</v>
      </c>
      <c r="T4107" s="12">
        <f t="shared" si="453"/>
        <v>42730.010520833333</v>
      </c>
      <c r="U4107" s="14">
        <f t="shared" si="454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0.70599999999999996</v>
      </c>
      <c r="P4108" s="7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2">
        <f t="shared" si="452"/>
        <v>42053.049375000002</v>
      </c>
      <c r="T4108" s="12">
        <f t="shared" si="453"/>
        <v>42096.041666666672</v>
      </c>
      <c r="U4108" s="14">
        <f t="shared" si="454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2.0500000000000001E-2</v>
      </c>
      <c r="P4109" s="7">
        <f t="shared" si="449"/>
        <v>10.25</v>
      </c>
      <c r="Q4109" t="str">
        <f t="shared" si="450"/>
        <v>theater</v>
      </c>
      <c r="R4109" t="str">
        <f t="shared" si="451"/>
        <v>plays</v>
      </c>
      <c r="S4109" s="12">
        <f t="shared" si="452"/>
        <v>41883.916678240741</v>
      </c>
      <c r="T4109" s="12">
        <f t="shared" si="453"/>
        <v>41906.916678240741</v>
      </c>
      <c r="U4109" s="14">
        <f t="shared" si="454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1.9666666666666666E-2</v>
      </c>
      <c r="P4110" s="7">
        <f t="shared" si="449"/>
        <v>59</v>
      </c>
      <c r="Q4110" t="str">
        <f t="shared" si="450"/>
        <v>theater</v>
      </c>
      <c r="R4110" t="str">
        <f t="shared" si="451"/>
        <v>plays</v>
      </c>
      <c r="S4110" s="12">
        <f t="shared" si="452"/>
        <v>42767.031678240746</v>
      </c>
      <c r="T4110" s="12">
        <f t="shared" si="453"/>
        <v>42797.208333333328</v>
      </c>
      <c r="U4110" s="14">
        <f t="shared" si="454"/>
        <v>30.176655092582223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7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2">
        <f t="shared" si="452"/>
        <v>42307.539398148147</v>
      </c>
      <c r="T4111" s="12">
        <f t="shared" si="453"/>
        <v>42337.581064814818</v>
      </c>
      <c r="U4111" s="14">
        <f t="shared" si="454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0.28666666666666668</v>
      </c>
      <c r="P4112" s="7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2">
        <f t="shared" si="452"/>
        <v>42512.626747685179</v>
      </c>
      <c r="T4112" s="12">
        <f t="shared" si="453"/>
        <v>42572.626747685179</v>
      </c>
      <c r="U4112" s="14">
        <f t="shared" si="454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3.1333333333333331E-2</v>
      </c>
      <c r="P4113" s="7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2">
        <f t="shared" si="452"/>
        <v>42029.135879629626</v>
      </c>
      <c r="T4113" s="12">
        <f t="shared" si="453"/>
        <v>42059.135879629626</v>
      </c>
      <c r="U4113" s="14">
        <f t="shared" si="454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4.0000000000000002E-4</v>
      </c>
      <c r="P4114" s="7">
        <f t="shared" si="449"/>
        <v>1</v>
      </c>
      <c r="Q4114" t="str">
        <f t="shared" si="450"/>
        <v>theater</v>
      </c>
      <c r="R4114" t="str">
        <f t="shared" si="451"/>
        <v>plays</v>
      </c>
      <c r="S4114" s="12">
        <f t="shared" si="452"/>
        <v>42400.946597222224</v>
      </c>
      <c r="T4114" s="12">
        <f t="shared" si="453"/>
        <v>42428</v>
      </c>
      <c r="U4114" s="14">
        <f t="shared" si="454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2E-3</v>
      </c>
      <c r="P4115" s="7">
        <f t="shared" si="449"/>
        <v>1</v>
      </c>
      <c r="Q4115" t="str">
        <f t="shared" si="450"/>
        <v>theater</v>
      </c>
      <c r="R4115" t="str">
        <f t="shared" si="451"/>
        <v>plays</v>
      </c>
      <c r="S4115" s="12">
        <f t="shared" si="452"/>
        <v>42358.573182870372</v>
      </c>
      <c r="T4115" s="12">
        <f t="shared" si="453"/>
        <v>42377.273611111115</v>
      </c>
      <c r="U4115" s="14">
        <f t="shared" si="454"/>
        <v>18.700428240743349</v>
      </c>
    </row>
  </sheetData>
  <autoFilter ref="A1:O4115" xr:uid="{FD668E84-0EF1-4D46-83E3-15A9306E7B54}"/>
  <conditionalFormatting sqref="F2:F4115">
    <cfRule type="containsText" dxfId="24" priority="15" operator="containsText" text="live">
      <formula>NOT(ISERROR(SEARCH("live",F2)))</formula>
    </cfRule>
    <cfRule type="containsText" dxfId="23" priority="16" operator="containsText" text="successful">
      <formula>NOT(ISERROR(SEARCH("successful",F2)))</formula>
    </cfRule>
  </conditionalFormatting>
  <conditionalFormatting sqref="F1:F1048576">
    <cfRule type="containsText" dxfId="22" priority="13" operator="containsText" text="failed">
      <formula>NOT(ISERROR(SEARCH("failed",F1)))</formula>
    </cfRule>
    <cfRule type="containsText" dxfId="21" priority="14" operator="containsText" text="canceled">
      <formula>NOT(ISERROR(SEARCH("canceled",F1)))</formula>
    </cfRule>
  </conditionalFormatting>
  <conditionalFormatting sqref="X3:X6">
    <cfRule type="containsText" dxfId="20" priority="7" operator="containsText" text="live">
      <formula>NOT(ISERROR(SEARCH("live",X3)))</formula>
    </cfRule>
    <cfRule type="containsText" dxfId="19" priority="8" operator="containsText" text="successful">
      <formula>NOT(ISERROR(SEARCH("successful",X3)))</formula>
    </cfRule>
  </conditionalFormatting>
  <conditionalFormatting sqref="X3:X6">
    <cfRule type="containsText" dxfId="18" priority="5" operator="containsText" text="failed">
      <formula>NOT(ISERROR(SEARCH("failed",X3)))</formula>
    </cfRule>
    <cfRule type="containsText" dxfId="17" priority="6" operator="containsText" text="canceled">
      <formula>NOT(ISERROR(SEARCH("canceled",X3)))</formula>
    </cfRule>
  </conditionalFormatting>
  <conditionalFormatting sqref="O2:O4115">
    <cfRule type="cellIs" dxfId="16" priority="4" operator="lessThan">
      <formula>1</formula>
    </cfRule>
  </conditionalFormatting>
  <conditionalFormatting sqref="O2:O1048576">
    <cfRule type="cellIs" dxfId="15" priority="2" operator="greaterThan">
      <formula>1.999999999999</formula>
    </cfRule>
  </conditionalFormatting>
  <conditionalFormatting sqref="O1:O1048576 P1">
    <cfRule type="cellIs" dxfId="14" priority="1" operator="between">
      <formula>1</formula>
      <formula>199.9999999999%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F0234-2941-4C7B-8153-96DFA4DD3105}">
  <dimension ref="A1:J13"/>
  <sheetViews>
    <sheetView zoomScale="85" zoomScaleNormal="85" workbookViewId="0">
      <selection activeCell="X5" sqref="X5"/>
    </sheetView>
  </sheetViews>
  <sheetFormatPr defaultRowHeight="14.4" x14ac:dyDescent="0.3"/>
  <cols>
    <col min="1" max="1" width="20.109375" style="3" customWidth="1"/>
    <col min="2" max="2" width="16.77734375" customWidth="1"/>
    <col min="6" max="6" width="12.5546875" customWidth="1"/>
    <col min="7" max="7" width="13.44140625" customWidth="1"/>
    <col min="8" max="8" width="11" customWidth="1"/>
    <col min="9" max="10" width="0" hidden="1" customWidth="1"/>
  </cols>
  <sheetData>
    <row r="1" spans="1:10" ht="28.8" x14ac:dyDescent="0.3">
      <c r="A1" s="2" t="s">
        <v>8216</v>
      </c>
      <c r="B1" s="3" t="s">
        <v>8354</v>
      </c>
      <c r="C1" s="3" t="s">
        <v>8355</v>
      </c>
      <c r="D1" s="3" t="s">
        <v>8356</v>
      </c>
      <c r="E1" s="3" t="s">
        <v>8357</v>
      </c>
      <c r="F1" s="3" t="s">
        <v>8358</v>
      </c>
      <c r="G1" s="3" t="s">
        <v>8359</v>
      </c>
      <c r="H1" s="3" t="s">
        <v>8360</v>
      </c>
      <c r="I1" s="3" t="s">
        <v>8372</v>
      </c>
      <c r="J1" s="3" t="s">
        <v>8373</v>
      </c>
    </row>
    <row r="2" spans="1:10" ht="28.8" x14ac:dyDescent="0.3">
      <c r="A2" s="3" t="s">
        <v>8361</v>
      </c>
      <c r="B2">
        <f>COUNTIFS('Main Sheet'!D:D,"&lt;1000",'Main Sheet'!F:F,"=successful")</f>
        <v>322</v>
      </c>
      <c r="C2">
        <f>COUNTIFS('Main Sheet'!D:D,"&lt;1000",'Main Sheet'!F:F,"=failed")</f>
        <v>113</v>
      </c>
      <c r="D2">
        <f>COUNTIFS('Main Sheet'!D:D,"&lt;1000",'Main Sheet'!F:F,"=canceled")</f>
        <v>18</v>
      </c>
      <c r="E2">
        <f>SUM(B2:D2)</f>
        <v>453</v>
      </c>
      <c r="F2" s="17">
        <f>B2/$E2</f>
        <v>0.71081677704194257</v>
      </c>
      <c r="G2" s="17">
        <f t="shared" ref="G2:H2" si="0">C2/$E2</f>
        <v>0.24944812362030905</v>
      </c>
      <c r="H2" s="17">
        <f t="shared" si="0"/>
        <v>3.9735099337748346E-2</v>
      </c>
      <c r="I2">
        <v>1000</v>
      </c>
    </row>
    <row r="3" spans="1:10" x14ac:dyDescent="0.3">
      <c r="A3" s="3" t="s">
        <v>8362</v>
      </c>
      <c r="B3">
        <f>COUNTIFS('Main Sheet'!D:D,"&gt;="&amp;I3,'Main Sheet'!D:D,"&lt;="&amp;J3,'Main Sheet'!F:F,"=successful")</f>
        <v>932</v>
      </c>
      <c r="C3">
        <f>COUNTIFS('Main Sheet'!D:D,"&gt;="&amp;I3,'Main Sheet'!D:D,"&lt;="&amp;J3,'Main Sheet'!F:F,"=failed")</f>
        <v>420</v>
      </c>
      <c r="D3">
        <f>COUNTIFS('Main Sheet'!D:D,"&gt;="&amp;I3,'Main Sheet'!D:D,"&lt;="&amp;J3,'Main Sheet'!F:F,"=canceled")</f>
        <v>60</v>
      </c>
      <c r="E3">
        <f t="shared" ref="E3:E13" si="1">SUM(B3:D3)</f>
        <v>1412</v>
      </c>
      <c r="F3" s="17">
        <f t="shared" ref="F3:F12" si="2">B3/$E3</f>
        <v>0.66005665722379603</v>
      </c>
      <c r="G3" s="17">
        <f t="shared" ref="G3:G12" si="3">C3/$E3</f>
        <v>0.29745042492917845</v>
      </c>
      <c r="H3" s="17">
        <f t="shared" ref="H3:H12" si="4">D3/$E3</f>
        <v>4.2492917847025496E-2</v>
      </c>
      <c r="I3" s="18" t="str">
        <f>LEFT(A3,(FIND(" t",A3,1)-1))</f>
        <v>1000</v>
      </c>
      <c r="J3" s="18" t="str">
        <f>MID(A3,FIND("o ",A3)+1,256)</f>
        <v xml:space="preserve"> 4999</v>
      </c>
    </row>
    <row r="4" spans="1:10" x14ac:dyDescent="0.3">
      <c r="A4" s="3" t="s">
        <v>8363</v>
      </c>
      <c r="B4">
        <f>COUNTIFS('Main Sheet'!D:D,"&gt;="&amp;I4,'Main Sheet'!D:D,"&lt;="&amp;J4,'Main Sheet'!F:F,"=successful")</f>
        <v>381</v>
      </c>
      <c r="C4">
        <f>COUNTIFS('Main Sheet'!D:D,"&gt;="&amp;I4,'Main Sheet'!D:D,"&lt;="&amp;J4,'Main Sheet'!F:F,"=failed")</f>
        <v>283</v>
      </c>
      <c r="D4">
        <f>COUNTIFS('Main Sheet'!D:D,"&gt;="&amp;I4,'Main Sheet'!D:D,"&lt;="&amp;J4,'Main Sheet'!F:F,"=canceled")</f>
        <v>52</v>
      </c>
      <c r="E4">
        <f t="shared" si="1"/>
        <v>716</v>
      </c>
      <c r="F4" s="17">
        <f t="shared" si="2"/>
        <v>0.53212290502793291</v>
      </c>
      <c r="G4" s="17">
        <f t="shared" si="3"/>
        <v>0.39525139664804471</v>
      </c>
      <c r="H4" s="17">
        <f t="shared" si="4"/>
        <v>7.2625698324022353E-2</v>
      </c>
      <c r="I4" s="18" t="str">
        <f t="shared" ref="I4:I13" si="5">LEFT(A4,(FIND(" t",A4,1)-1))</f>
        <v>5000</v>
      </c>
      <c r="J4" s="18" t="str">
        <f t="shared" ref="J4:J13" si="6">MID(A4,FIND("o ",A4)+1,256)</f>
        <v xml:space="preserve"> 9999</v>
      </c>
    </row>
    <row r="5" spans="1:10" ht="28.8" x14ac:dyDescent="0.3">
      <c r="A5" s="3" t="s">
        <v>8364</v>
      </c>
      <c r="B5">
        <f>COUNTIFS('Main Sheet'!D:D,"&gt;="&amp;I5,'Main Sheet'!D:D,"&lt;="&amp;J5,'Main Sheet'!F:F,"=successful")</f>
        <v>168</v>
      </c>
      <c r="C5">
        <f>COUNTIFS('Main Sheet'!D:D,"&gt;="&amp;I5,'Main Sheet'!D:D,"&lt;="&amp;J5,'Main Sheet'!F:F,"=failed")</f>
        <v>144</v>
      </c>
      <c r="D5">
        <f>COUNTIFS('Main Sheet'!D:D,"&gt;="&amp;I5,'Main Sheet'!D:D,"&lt;="&amp;J5,'Main Sheet'!F:F,"=canceled")</f>
        <v>40</v>
      </c>
      <c r="E5">
        <f t="shared" si="1"/>
        <v>352</v>
      </c>
      <c r="F5" s="17">
        <f t="shared" si="2"/>
        <v>0.47727272727272729</v>
      </c>
      <c r="G5" s="17">
        <f t="shared" si="3"/>
        <v>0.40909090909090912</v>
      </c>
      <c r="H5" s="17">
        <f t="shared" si="4"/>
        <v>0.11363636363636363</v>
      </c>
      <c r="I5" s="18" t="str">
        <f t="shared" si="5"/>
        <v>10000</v>
      </c>
      <c r="J5" s="18" t="str">
        <f t="shared" si="6"/>
        <v xml:space="preserve"> 14999</v>
      </c>
    </row>
    <row r="6" spans="1:10" ht="28.8" x14ac:dyDescent="0.3">
      <c r="A6" s="3" t="s">
        <v>8365</v>
      </c>
      <c r="B6">
        <f>COUNTIFS('Main Sheet'!D:D,"&gt;="&amp;I6,'Main Sheet'!D:D,"&lt;="&amp;J6,'Main Sheet'!F:F,"=successful")</f>
        <v>94</v>
      </c>
      <c r="C6">
        <f>COUNTIFS('Main Sheet'!D:D,"&gt;="&amp;I6,'Main Sheet'!D:D,"&lt;="&amp;J6,'Main Sheet'!F:F,"=failed")</f>
        <v>90</v>
      </c>
      <c r="D6">
        <f>COUNTIFS('Main Sheet'!D:D,"&gt;="&amp;I6,'Main Sheet'!D:D,"&lt;="&amp;J6,'Main Sheet'!F:F,"=canceled")</f>
        <v>17</v>
      </c>
      <c r="E6">
        <f t="shared" si="1"/>
        <v>201</v>
      </c>
      <c r="F6" s="17">
        <f t="shared" si="2"/>
        <v>0.46766169154228854</v>
      </c>
      <c r="G6" s="17">
        <f t="shared" si="3"/>
        <v>0.44776119402985076</v>
      </c>
      <c r="H6" s="17">
        <f t="shared" si="4"/>
        <v>8.45771144278607E-2</v>
      </c>
      <c r="I6" s="18" t="str">
        <f t="shared" si="5"/>
        <v>15000</v>
      </c>
      <c r="J6" s="18" t="str">
        <f t="shared" si="6"/>
        <v xml:space="preserve"> 19999</v>
      </c>
    </row>
    <row r="7" spans="1:10" ht="28.8" x14ac:dyDescent="0.3">
      <c r="A7" s="3" t="s">
        <v>8366</v>
      </c>
      <c r="B7">
        <f>COUNTIFS('Main Sheet'!D:D,"&gt;="&amp;I7,'Main Sheet'!D:D,"&lt;="&amp;J7,'Main Sheet'!F:F,"=successful")</f>
        <v>62</v>
      </c>
      <c r="C7">
        <f>COUNTIFS('Main Sheet'!D:D,"&gt;="&amp;I7,'Main Sheet'!D:D,"&lt;="&amp;J7,'Main Sheet'!F:F,"=failed")</f>
        <v>72</v>
      </c>
      <c r="D7">
        <f>COUNTIFS('Main Sheet'!D:D,"&gt;="&amp;I7,'Main Sheet'!D:D,"&lt;="&amp;J7,'Main Sheet'!F:F,"=canceled")</f>
        <v>14</v>
      </c>
      <c r="E7">
        <f t="shared" si="1"/>
        <v>148</v>
      </c>
      <c r="F7" s="17">
        <f t="shared" si="2"/>
        <v>0.41891891891891891</v>
      </c>
      <c r="G7" s="17">
        <f t="shared" si="3"/>
        <v>0.48648648648648651</v>
      </c>
      <c r="H7" s="17">
        <f t="shared" si="4"/>
        <v>9.45945945945946E-2</v>
      </c>
      <c r="I7" s="18" t="str">
        <f t="shared" si="5"/>
        <v>20000</v>
      </c>
      <c r="J7" s="18" t="str">
        <f t="shared" si="6"/>
        <v xml:space="preserve"> 24999</v>
      </c>
    </row>
    <row r="8" spans="1:10" ht="28.8" x14ac:dyDescent="0.3">
      <c r="A8" s="3" t="s">
        <v>8367</v>
      </c>
      <c r="B8">
        <f>COUNTIFS('Main Sheet'!D:D,"&gt;="&amp;I8,'Main Sheet'!D:D,"&lt;="&amp;J8,'Main Sheet'!F:F,"=successful")</f>
        <v>55</v>
      </c>
      <c r="C8">
        <f>COUNTIFS('Main Sheet'!D:D,"&gt;="&amp;I8,'Main Sheet'!D:D,"&lt;="&amp;J8,'Main Sheet'!F:F,"=failed")</f>
        <v>64</v>
      </c>
      <c r="D8">
        <f>COUNTIFS('Main Sheet'!D:D,"&gt;="&amp;I8,'Main Sheet'!D:D,"&lt;="&amp;J8,'Main Sheet'!F:F,"=canceled")</f>
        <v>18</v>
      </c>
      <c r="E8">
        <f t="shared" si="1"/>
        <v>137</v>
      </c>
      <c r="F8" s="17">
        <f t="shared" si="2"/>
        <v>0.40145985401459855</v>
      </c>
      <c r="G8" s="17">
        <f t="shared" si="3"/>
        <v>0.46715328467153283</v>
      </c>
      <c r="H8" s="17">
        <f t="shared" si="4"/>
        <v>0.13138686131386862</v>
      </c>
      <c r="I8" s="18" t="str">
        <f t="shared" si="5"/>
        <v>25000</v>
      </c>
      <c r="J8" s="18" t="str">
        <f t="shared" si="6"/>
        <v xml:space="preserve"> 29999</v>
      </c>
    </row>
    <row r="9" spans="1:10" ht="28.8" x14ac:dyDescent="0.3">
      <c r="A9" s="3" t="s">
        <v>8368</v>
      </c>
      <c r="B9">
        <f>COUNTIFS('Main Sheet'!D:D,"&gt;="&amp;I9,'Main Sheet'!D:D,"&lt;="&amp;J9,'Main Sheet'!F:F,"=successful")</f>
        <v>32</v>
      </c>
      <c r="C9">
        <f>COUNTIFS('Main Sheet'!D:D,"&gt;="&amp;I9,'Main Sheet'!D:D,"&lt;="&amp;J9,'Main Sheet'!F:F,"=failed")</f>
        <v>37</v>
      </c>
      <c r="D9">
        <f>COUNTIFS('Main Sheet'!D:D,"&gt;="&amp;I9,'Main Sheet'!D:D,"&lt;="&amp;J9,'Main Sheet'!F:F,"=canceled")</f>
        <v>13</v>
      </c>
      <c r="E9">
        <f t="shared" si="1"/>
        <v>82</v>
      </c>
      <c r="F9" s="17">
        <f t="shared" si="2"/>
        <v>0.3902439024390244</v>
      </c>
      <c r="G9" s="17">
        <f t="shared" si="3"/>
        <v>0.45121951219512196</v>
      </c>
      <c r="H9" s="17">
        <f t="shared" si="4"/>
        <v>0.15853658536585366</v>
      </c>
      <c r="I9" s="18" t="str">
        <f t="shared" si="5"/>
        <v>30000</v>
      </c>
      <c r="J9" s="18" t="str">
        <f t="shared" si="6"/>
        <v xml:space="preserve"> 34999</v>
      </c>
    </row>
    <row r="10" spans="1:10" ht="28.8" x14ac:dyDescent="0.3">
      <c r="A10" s="3" t="s">
        <v>8369</v>
      </c>
      <c r="B10">
        <f>COUNTIFS('Main Sheet'!D:D,"&gt;="&amp;I10,'Main Sheet'!D:D,"&lt;="&amp;J10,'Main Sheet'!F:F,"=successful")</f>
        <v>26</v>
      </c>
      <c r="C10">
        <f>COUNTIFS('Main Sheet'!D:D,"&gt;="&amp;I10,'Main Sheet'!D:D,"&lt;="&amp;J10,'Main Sheet'!F:F,"=failed")</f>
        <v>22</v>
      </c>
      <c r="D10">
        <f>COUNTIFS('Main Sheet'!D:D,"&gt;="&amp;I10,'Main Sheet'!D:D,"&lt;="&amp;J10,'Main Sheet'!F:F,"=canceled")</f>
        <v>7</v>
      </c>
      <c r="E10">
        <f t="shared" si="1"/>
        <v>55</v>
      </c>
      <c r="F10" s="17">
        <f t="shared" si="2"/>
        <v>0.47272727272727272</v>
      </c>
      <c r="G10" s="17">
        <f t="shared" si="3"/>
        <v>0.4</v>
      </c>
      <c r="H10" s="17">
        <f t="shared" si="4"/>
        <v>0.12727272727272726</v>
      </c>
      <c r="I10" s="18" t="str">
        <f t="shared" si="5"/>
        <v>35000</v>
      </c>
      <c r="J10" s="18" t="str">
        <f t="shared" si="6"/>
        <v xml:space="preserve"> 39999</v>
      </c>
    </row>
    <row r="11" spans="1:10" ht="28.8" x14ac:dyDescent="0.3">
      <c r="A11" s="3" t="s">
        <v>8370</v>
      </c>
      <c r="B11">
        <f>COUNTIFS('Main Sheet'!D:D,"&gt;="&amp;I11,'Main Sheet'!D:D,"&lt;="&amp;J11,'Main Sheet'!F:F,"=successful")</f>
        <v>21</v>
      </c>
      <c r="C11">
        <f>COUNTIFS('Main Sheet'!D:D,"&gt;="&amp;I11,'Main Sheet'!D:D,"&lt;="&amp;J11,'Main Sheet'!F:F,"=failed")</f>
        <v>16</v>
      </c>
      <c r="D11">
        <f>COUNTIFS('Main Sheet'!D:D,"&gt;="&amp;I11,'Main Sheet'!D:D,"&lt;="&amp;J11,'Main Sheet'!F:F,"=canceled")</f>
        <v>6</v>
      </c>
      <c r="E11">
        <f t="shared" si="1"/>
        <v>43</v>
      </c>
      <c r="F11" s="17">
        <f t="shared" si="2"/>
        <v>0.48837209302325579</v>
      </c>
      <c r="G11" s="17">
        <f t="shared" si="3"/>
        <v>0.37209302325581395</v>
      </c>
      <c r="H11" s="17">
        <f t="shared" si="4"/>
        <v>0.13953488372093023</v>
      </c>
      <c r="I11" s="18" t="str">
        <f t="shared" si="5"/>
        <v>40000</v>
      </c>
      <c r="J11" s="18" t="str">
        <f t="shared" si="6"/>
        <v xml:space="preserve"> 44999</v>
      </c>
    </row>
    <row r="12" spans="1:10" ht="28.8" x14ac:dyDescent="0.3">
      <c r="A12" s="3" t="s">
        <v>8371</v>
      </c>
      <c r="B12">
        <f>COUNTIFS('Main Sheet'!D:D,"&gt;="&amp;I12,'Main Sheet'!D:D,"&lt;="&amp;J12,'Main Sheet'!F:F,"=successful")</f>
        <v>6</v>
      </c>
      <c r="C12">
        <f>COUNTIFS('Main Sheet'!D:D,"&gt;="&amp;I12,'Main Sheet'!D:D,"&lt;="&amp;J12,'Main Sheet'!F:F,"=failed")</f>
        <v>11</v>
      </c>
      <c r="D12">
        <f>COUNTIFS('Main Sheet'!D:D,"&gt;="&amp;I12,'Main Sheet'!D:D,"&lt;="&amp;J12,'Main Sheet'!F:F,"=canceled")</f>
        <v>4</v>
      </c>
      <c r="E12">
        <f t="shared" si="1"/>
        <v>21</v>
      </c>
      <c r="F12" s="17">
        <f t="shared" si="2"/>
        <v>0.2857142857142857</v>
      </c>
      <c r="G12" s="17">
        <f t="shared" si="3"/>
        <v>0.52380952380952384</v>
      </c>
      <c r="H12" s="17">
        <f t="shared" si="4"/>
        <v>0.19047619047619047</v>
      </c>
      <c r="I12" s="18" t="str">
        <f t="shared" si="5"/>
        <v>45000</v>
      </c>
      <c r="J12" s="18" t="str">
        <f t="shared" si="6"/>
        <v xml:space="preserve"> 49999</v>
      </c>
    </row>
    <row r="13" spans="1:10" ht="43.2" x14ac:dyDescent="0.3">
      <c r="A13" s="3" t="s">
        <v>8374</v>
      </c>
      <c r="B13">
        <f>COUNTIFS('Main Sheet'!D:D,"&gt;=50000",'Main Sheet'!F:F,"=successful")</f>
        <v>86</v>
      </c>
      <c r="C13">
        <f>COUNTIFS('Main Sheet'!D:D,"&gt;=50000",'Main Sheet'!F:F,"=failed")</f>
        <v>258</v>
      </c>
      <c r="D13">
        <f>COUNTIFS('Main Sheet'!D:D,"&gt;=50000",'Main Sheet'!F:F,"=canceled")</f>
        <v>100</v>
      </c>
      <c r="E13">
        <f t="shared" si="1"/>
        <v>444</v>
      </c>
      <c r="F13" s="17">
        <f t="shared" ref="F13" si="7">B13/$E13</f>
        <v>0.19369369369369369</v>
      </c>
      <c r="G13" s="17">
        <f t="shared" ref="G13" si="8">C13/$E13</f>
        <v>0.58108108108108103</v>
      </c>
      <c r="H13" s="17">
        <f t="shared" ref="H13" si="9">D13/$E13</f>
        <v>0.22522522522522523</v>
      </c>
      <c r="I13" s="18" t="str">
        <f t="shared" si="5"/>
        <v>Greater</v>
      </c>
      <c r="J13" s="18" t="str">
        <f t="shared" si="6"/>
        <v xml:space="preserve"> 50000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D8B19-89A0-43C7-98D1-08FCE9985A78}">
  <dimension ref="A1:L2186"/>
  <sheetViews>
    <sheetView workbookViewId="0">
      <selection activeCell="J12" sqref="J12"/>
    </sheetView>
  </sheetViews>
  <sheetFormatPr defaultRowHeight="14.4" x14ac:dyDescent="0.3"/>
  <cols>
    <col min="1" max="1" width="38.44140625" style="3" customWidth="1"/>
    <col min="2" max="2" width="21.33203125" customWidth="1"/>
    <col min="3" max="3" width="24.5546875" customWidth="1"/>
    <col min="5" max="5" width="20.5546875" customWidth="1"/>
    <col min="6" max="6" width="6" bestFit="1" customWidth="1"/>
    <col min="10" max="10" width="29.109375" bestFit="1" customWidth="1"/>
    <col min="11" max="11" width="12.5546875" bestFit="1" customWidth="1"/>
    <col min="12" max="12" width="12.109375" bestFit="1" customWidth="1"/>
  </cols>
  <sheetData>
    <row r="1" spans="1:12" x14ac:dyDescent="0.3">
      <c r="A1" s="2" t="s">
        <v>1</v>
      </c>
      <c r="B1" s="1" t="s">
        <v>8218</v>
      </c>
      <c r="C1" s="1" t="s">
        <v>8262</v>
      </c>
      <c r="E1" s="2" t="s">
        <v>1</v>
      </c>
      <c r="F1" s="1" t="s">
        <v>8218</v>
      </c>
      <c r="G1" s="1" t="s">
        <v>8262</v>
      </c>
    </row>
    <row r="2" spans="1:12" ht="86.4" x14ac:dyDescent="0.3">
      <c r="A2" s="3" t="s">
        <v>2</v>
      </c>
      <c r="B2" t="s">
        <v>8219</v>
      </c>
      <c r="C2">
        <v>182</v>
      </c>
      <c r="E2" s="3" t="s">
        <v>162</v>
      </c>
      <c r="F2" t="s">
        <v>8221</v>
      </c>
      <c r="G2">
        <v>0</v>
      </c>
      <c r="J2" t="s">
        <v>8383</v>
      </c>
      <c r="K2" t="s">
        <v>8375</v>
      </c>
      <c r="L2" t="s">
        <v>8376</v>
      </c>
    </row>
    <row r="3" spans="1:12" ht="57.6" x14ac:dyDescent="0.3">
      <c r="A3" s="3" t="s">
        <v>3</v>
      </c>
      <c r="B3" t="s">
        <v>8219</v>
      </c>
      <c r="C3">
        <v>79</v>
      </c>
      <c r="E3" s="3" t="s">
        <v>163</v>
      </c>
      <c r="F3" t="s">
        <v>8221</v>
      </c>
      <c r="G3">
        <v>1</v>
      </c>
      <c r="J3" t="s">
        <v>8377</v>
      </c>
      <c r="K3" s="14">
        <f>AVERAGE(C:C)</f>
        <v>194.42517162471395</v>
      </c>
      <c r="L3" s="14">
        <f>AVERAGE(G:G)</f>
        <v>17.709803921568628</v>
      </c>
    </row>
    <row r="4" spans="1:12" ht="28.8" x14ac:dyDescent="0.3">
      <c r="A4" s="3" t="s">
        <v>4</v>
      </c>
      <c r="B4" t="s">
        <v>8219</v>
      </c>
      <c r="C4">
        <v>35</v>
      </c>
      <c r="E4" s="3" t="s">
        <v>164</v>
      </c>
      <c r="F4" t="s">
        <v>8221</v>
      </c>
      <c r="G4">
        <v>10</v>
      </c>
      <c r="J4" t="s">
        <v>8378</v>
      </c>
      <c r="K4" s="14">
        <f>MEDIAN(C:C)</f>
        <v>62</v>
      </c>
      <c r="L4" s="14">
        <f>MEDIAN(G:G)</f>
        <v>4</v>
      </c>
    </row>
    <row r="5" spans="1:12" ht="57.6" x14ac:dyDescent="0.3">
      <c r="A5" s="3" t="s">
        <v>5</v>
      </c>
      <c r="B5" t="s">
        <v>8219</v>
      </c>
      <c r="C5">
        <v>150</v>
      </c>
      <c r="E5" s="3" t="s">
        <v>165</v>
      </c>
      <c r="F5" t="s">
        <v>8221</v>
      </c>
      <c r="G5">
        <v>0</v>
      </c>
      <c r="J5" t="s">
        <v>8379</v>
      </c>
      <c r="K5" s="14">
        <f>MIN(C:C)</f>
        <v>1</v>
      </c>
      <c r="L5" s="14">
        <f>MIN(G:G)</f>
        <v>0</v>
      </c>
    </row>
    <row r="6" spans="1:12" x14ac:dyDescent="0.3">
      <c r="A6" s="3" t="s">
        <v>6</v>
      </c>
      <c r="B6" t="s">
        <v>8219</v>
      </c>
      <c r="C6">
        <v>284</v>
      </c>
      <c r="E6" s="3" t="s">
        <v>166</v>
      </c>
      <c r="F6" t="s">
        <v>8221</v>
      </c>
      <c r="G6">
        <v>7</v>
      </c>
      <c r="J6" t="s">
        <v>8380</v>
      </c>
      <c r="K6" s="14">
        <f>MAX(C:C)</f>
        <v>26457</v>
      </c>
      <c r="L6" s="14">
        <f>MAX(G:G)</f>
        <v>1293</v>
      </c>
    </row>
    <row r="7" spans="1:12" ht="28.8" x14ac:dyDescent="0.3">
      <c r="A7" s="3" t="s">
        <v>7</v>
      </c>
      <c r="B7" t="s">
        <v>8219</v>
      </c>
      <c r="C7">
        <v>47</v>
      </c>
      <c r="E7" s="3" t="s">
        <v>167</v>
      </c>
      <c r="F7" t="s">
        <v>8221</v>
      </c>
      <c r="G7">
        <v>0</v>
      </c>
      <c r="J7" t="s">
        <v>8381</v>
      </c>
      <c r="K7" s="14">
        <f>_xlfn.VAR.P(C:C)</f>
        <v>712840.9867348104</v>
      </c>
      <c r="L7" s="14">
        <f>_xlfn.VAR.P(G:G)</f>
        <v>3773.2216685890044</v>
      </c>
    </row>
    <row r="8" spans="1:12" x14ac:dyDescent="0.3">
      <c r="A8" s="3" t="s">
        <v>8</v>
      </c>
      <c r="B8" t="s">
        <v>8219</v>
      </c>
      <c r="C8">
        <v>58</v>
      </c>
      <c r="E8" s="3" t="s">
        <v>168</v>
      </c>
      <c r="F8" t="s">
        <v>8221</v>
      </c>
      <c r="G8">
        <v>1</v>
      </c>
      <c r="J8" t="s">
        <v>8382</v>
      </c>
      <c r="K8" s="14">
        <f>_xlfn.STDEV.P(C:C)</f>
        <v>844.29910975602149</v>
      </c>
      <c r="L8" s="14">
        <f>_xlfn.STDEV.P(G:G)</f>
        <v>61.426555076684906</v>
      </c>
    </row>
    <row r="9" spans="1:12" ht="28.8" x14ac:dyDescent="0.3">
      <c r="A9" s="3" t="s">
        <v>9</v>
      </c>
      <c r="B9" t="s">
        <v>8219</v>
      </c>
      <c r="C9">
        <v>57</v>
      </c>
      <c r="E9" s="3" t="s">
        <v>169</v>
      </c>
      <c r="F9" t="s">
        <v>8221</v>
      </c>
      <c r="G9">
        <v>2</v>
      </c>
    </row>
    <row r="10" spans="1:12" ht="28.8" x14ac:dyDescent="0.3">
      <c r="A10" s="3" t="s">
        <v>10</v>
      </c>
      <c r="B10" t="s">
        <v>8219</v>
      </c>
      <c r="C10">
        <v>12</v>
      </c>
      <c r="E10" s="3" t="s">
        <v>170</v>
      </c>
      <c r="F10" t="s">
        <v>8221</v>
      </c>
      <c r="G10">
        <v>3</v>
      </c>
    </row>
    <row r="11" spans="1:12" ht="28.8" x14ac:dyDescent="0.3">
      <c r="A11" s="3" t="s">
        <v>11</v>
      </c>
      <c r="B11" t="s">
        <v>8219</v>
      </c>
      <c r="C11">
        <v>20</v>
      </c>
      <c r="E11" s="3" t="s">
        <v>171</v>
      </c>
      <c r="F11" t="s">
        <v>8221</v>
      </c>
      <c r="G11">
        <v>10</v>
      </c>
    </row>
    <row r="12" spans="1:12" ht="28.8" x14ac:dyDescent="0.3">
      <c r="A12" s="3" t="s">
        <v>12</v>
      </c>
      <c r="B12" t="s">
        <v>8219</v>
      </c>
      <c r="C12">
        <v>19</v>
      </c>
      <c r="E12" s="3" t="s">
        <v>172</v>
      </c>
      <c r="F12" t="s">
        <v>8221</v>
      </c>
      <c r="G12">
        <v>10</v>
      </c>
    </row>
    <row r="13" spans="1:12" ht="43.2" x14ac:dyDescent="0.3">
      <c r="A13" s="3" t="s">
        <v>13</v>
      </c>
      <c r="B13" t="s">
        <v>8219</v>
      </c>
      <c r="C13">
        <v>75</v>
      </c>
      <c r="E13" s="3" t="s">
        <v>173</v>
      </c>
      <c r="F13" t="s">
        <v>8221</v>
      </c>
      <c r="G13">
        <v>1</v>
      </c>
    </row>
    <row r="14" spans="1:12" ht="43.2" x14ac:dyDescent="0.3">
      <c r="A14" s="3" t="s">
        <v>14</v>
      </c>
      <c r="B14" t="s">
        <v>8219</v>
      </c>
      <c r="C14">
        <v>827</v>
      </c>
      <c r="E14" s="3" t="s">
        <v>174</v>
      </c>
      <c r="F14" t="s">
        <v>8221</v>
      </c>
      <c r="G14">
        <v>0</v>
      </c>
    </row>
    <row r="15" spans="1:12" x14ac:dyDescent="0.3">
      <c r="A15" s="3" t="s">
        <v>15</v>
      </c>
      <c r="B15" t="s">
        <v>8219</v>
      </c>
      <c r="C15">
        <v>51</v>
      </c>
      <c r="E15" s="3" t="s">
        <v>175</v>
      </c>
      <c r="F15" t="s">
        <v>8221</v>
      </c>
      <c r="G15">
        <v>0</v>
      </c>
    </row>
    <row r="16" spans="1:12" ht="43.2" x14ac:dyDescent="0.3">
      <c r="A16" s="3" t="s">
        <v>16</v>
      </c>
      <c r="B16" t="s">
        <v>8219</v>
      </c>
      <c r="C16">
        <v>41</v>
      </c>
      <c r="E16" s="3" t="s">
        <v>176</v>
      </c>
      <c r="F16" t="s">
        <v>8221</v>
      </c>
      <c r="G16">
        <v>0</v>
      </c>
    </row>
    <row r="17" spans="1:7" ht="57.6" x14ac:dyDescent="0.3">
      <c r="A17" s="3" t="s">
        <v>17</v>
      </c>
      <c r="B17" t="s">
        <v>8219</v>
      </c>
      <c r="C17">
        <v>98</v>
      </c>
      <c r="E17" s="3" t="s">
        <v>177</v>
      </c>
      <c r="F17" t="s">
        <v>8221</v>
      </c>
      <c r="G17">
        <v>26</v>
      </c>
    </row>
    <row r="18" spans="1:7" x14ac:dyDescent="0.3">
      <c r="A18" s="3" t="s">
        <v>18</v>
      </c>
      <c r="B18" t="s">
        <v>8219</v>
      </c>
      <c r="C18">
        <v>70</v>
      </c>
      <c r="E18" s="3" t="s">
        <v>178</v>
      </c>
      <c r="F18" t="s">
        <v>8221</v>
      </c>
      <c r="G18">
        <v>0</v>
      </c>
    </row>
    <row r="19" spans="1:7" x14ac:dyDescent="0.3">
      <c r="A19" s="3" t="s">
        <v>19</v>
      </c>
      <c r="B19" t="s">
        <v>8219</v>
      </c>
      <c r="C19">
        <v>36</v>
      </c>
      <c r="E19" s="3" t="s">
        <v>179</v>
      </c>
      <c r="F19" t="s">
        <v>8221</v>
      </c>
      <c r="G19">
        <v>7</v>
      </c>
    </row>
    <row r="20" spans="1:7" x14ac:dyDescent="0.3">
      <c r="A20" s="3" t="s">
        <v>20</v>
      </c>
      <c r="B20" t="s">
        <v>8219</v>
      </c>
      <c r="C20">
        <v>342</v>
      </c>
      <c r="E20" s="3" t="s">
        <v>180</v>
      </c>
      <c r="F20" t="s">
        <v>8221</v>
      </c>
      <c r="G20">
        <v>0</v>
      </c>
    </row>
    <row r="21" spans="1:7" ht="28.8" x14ac:dyDescent="0.3">
      <c r="A21" s="3" t="s">
        <v>21</v>
      </c>
      <c r="B21" t="s">
        <v>8219</v>
      </c>
      <c r="C21">
        <v>22</v>
      </c>
      <c r="E21" s="3" t="s">
        <v>181</v>
      </c>
      <c r="F21" t="s">
        <v>8221</v>
      </c>
      <c r="G21">
        <v>2</v>
      </c>
    </row>
    <row r="22" spans="1:7" ht="28.8" x14ac:dyDescent="0.3">
      <c r="A22" s="3" t="s">
        <v>22</v>
      </c>
      <c r="B22" t="s">
        <v>8219</v>
      </c>
      <c r="C22">
        <v>25</v>
      </c>
      <c r="E22" s="3" t="s">
        <v>182</v>
      </c>
      <c r="F22" t="s">
        <v>8221</v>
      </c>
      <c r="G22">
        <v>13</v>
      </c>
    </row>
    <row r="23" spans="1:7" x14ac:dyDescent="0.3">
      <c r="A23" s="3" t="s">
        <v>23</v>
      </c>
      <c r="B23" t="s">
        <v>8219</v>
      </c>
      <c r="C23">
        <v>101</v>
      </c>
      <c r="E23" s="3" t="s">
        <v>183</v>
      </c>
      <c r="F23" t="s">
        <v>8221</v>
      </c>
      <c r="G23">
        <v>4</v>
      </c>
    </row>
    <row r="24" spans="1:7" ht="43.2" x14ac:dyDescent="0.3">
      <c r="A24" s="3" t="s">
        <v>24</v>
      </c>
      <c r="B24" t="s">
        <v>8219</v>
      </c>
      <c r="C24">
        <v>8</v>
      </c>
      <c r="E24" s="3" t="s">
        <v>184</v>
      </c>
      <c r="F24" t="s">
        <v>8221</v>
      </c>
      <c r="G24">
        <v>0</v>
      </c>
    </row>
    <row r="25" spans="1:7" x14ac:dyDescent="0.3">
      <c r="A25" s="3" t="s">
        <v>25</v>
      </c>
      <c r="B25" t="s">
        <v>8219</v>
      </c>
      <c r="C25">
        <v>23</v>
      </c>
      <c r="E25" s="3" t="s">
        <v>185</v>
      </c>
      <c r="F25" t="s">
        <v>8221</v>
      </c>
      <c r="G25">
        <v>12</v>
      </c>
    </row>
    <row r="26" spans="1:7" x14ac:dyDescent="0.3">
      <c r="A26" s="3" t="s">
        <v>26</v>
      </c>
      <c r="B26" t="s">
        <v>8219</v>
      </c>
      <c r="C26">
        <v>574</v>
      </c>
      <c r="E26" s="3" t="s">
        <v>186</v>
      </c>
      <c r="F26" t="s">
        <v>8221</v>
      </c>
      <c r="G26">
        <v>2</v>
      </c>
    </row>
    <row r="27" spans="1:7" ht="28.8" x14ac:dyDescent="0.3">
      <c r="A27" s="3" t="s">
        <v>27</v>
      </c>
      <c r="B27" t="s">
        <v>8219</v>
      </c>
      <c r="C27">
        <v>14</v>
      </c>
      <c r="E27" s="3" t="s">
        <v>187</v>
      </c>
      <c r="F27" t="s">
        <v>8221</v>
      </c>
      <c r="G27">
        <v>10</v>
      </c>
    </row>
    <row r="28" spans="1:7" ht="28.8" x14ac:dyDescent="0.3">
      <c r="A28" s="3" t="s">
        <v>28</v>
      </c>
      <c r="B28" t="s">
        <v>8219</v>
      </c>
      <c r="C28">
        <v>19</v>
      </c>
      <c r="E28" s="3" t="s">
        <v>188</v>
      </c>
      <c r="F28" t="s">
        <v>8221</v>
      </c>
      <c r="G28">
        <v>0</v>
      </c>
    </row>
    <row r="29" spans="1:7" ht="43.2" x14ac:dyDescent="0.3">
      <c r="A29" s="3" t="s">
        <v>29</v>
      </c>
      <c r="B29" t="s">
        <v>8219</v>
      </c>
      <c r="C29">
        <v>150</v>
      </c>
      <c r="E29" s="3" t="s">
        <v>189</v>
      </c>
      <c r="F29" t="s">
        <v>8221</v>
      </c>
      <c r="G29">
        <v>5</v>
      </c>
    </row>
    <row r="30" spans="1:7" ht="28.8" x14ac:dyDescent="0.3">
      <c r="A30" s="3" t="s">
        <v>30</v>
      </c>
      <c r="B30" t="s">
        <v>8219</v>
      </c>
      <c r="C30">
        <v>71</v>
      </c>
      <c r="E30" s="3" t="s">
        <v>190</v>
      </c>
      <c r="F30" t="s">
        <v>8221</v>
      </c>
      <c r="G30">
        <v>0</v>
      </c>
    </row>
    <row r="31" spans="1:7" ht="28.8" x14ac:dyDescent="0.3">
      <c r="A31" s="3" t="s">
        <v>31</v>
      </c>
      <c r="B31" t="s">
        <v>8219</v>
      </c>
      <c r="C31">
        <v>117</v>
      </c>
      <c r="E31" s="3" t="s">
        <v>191</v>
      </c>
      <c r="F31" t="s">
        <v>8221</v>
      </c>
      <c r="G31">
        <v>5</v>
      </c>
    </row>
    <row r="32" spans="1:7" x14ac:dyDescent="0.3">
      <c r="A32" s="3" t="s">
        <v>32</v>
      </c>
      <c r="B32" t="s">
        <v>8219</v>
      </c>
      <c r="C32">
        <v>53</v>
      </c>
      <c r="E32" s="3" t="s">
        <v>192</v>
      </c>
      <c r="F32" t="s">
        <v>8221</v>
      </c>
      <c r="G32">
        <v>1</v>
      </c>
    </row>
    <row r="33" spans="1:7" x14ac:dyDescent="0.3">
      <c r="A33" s="3" t="s">
        <v>33</v>
      </c>
      <c r="B33" t="s">
        <v>8219</v>
      </c>
      <c r="C33">
        <v>1</v>
      </c>
      <c r="E33" s="3" t="s">
        <v>193</v>
      </c>
      <c r="F33" t="s">
        <v>8221</v>
      </c>
      <c r="G33">
        <v>3</v>
      </c>
    </row>
    <row r="34" spans="1:7" ht="43.2" x14ac:dyDescent="0.3">
      <c r="A34" s="3" t="s">
        <v>34</v>
      </c>
      <c r="B34" t="s">
        <v>8219</v>
      </c>
      <c r="C34">
        <v>89</v>
      </c>
      <c r="E34" s="3" t="s">
        <v>194</v>
      </c>
      <c r="F34" t="s">
        <v>8221</v>
      </c>
      <c r="G34">
        <v>3</v>
      </c>
    </row>
    <row r="35" spans="1:7" ht="43.2" x14ac:dyDescent="0.3">
      <c r="A35" s="3" t="s">
        <v>35</v>
      </c>
      <c r="B35" t="s">
        <v>8219</v>
      </c>
      <c r="C35">
        <v>64</v>
      </c>
      <c r="E35" s="3" t="s">
        <v>195</v>
      </c>
      <c r="F35" t="s">
        <v>8221</v>
      </c>
      <c r="G35">
        <v>0</v>
      </c>
    </row>
    <row r="36" spans="1:7" x14ac:dyDescent="0.3">
      <c r="A36" s="3" t="s">
        <v>36</v>
      </c>
      <c r="B36" t="s">
        <v>8219</v>
      </c>
      <c r="C36">
        <v>68</v>
      </c>
      <c r="E36" s="3" t="s">
        <v>196</v>
      </c>
      <c r="F36" t="s">
        <v>8221</v>
      </c>
      <c r="G36">
        <v>3</v>
      </c>
    </row>
    <row r="37" spans="1:7" ht="43.2" x14ac:dyDescent="0.3">
      <c r="A37" s="3" t="s">
        <v>37</v>
      </c>
      <c r="B37" t="s">
        <v>8219</v>
      </c>
      <c r="C37">
        <v>28</v>
      </c>
      <c r="E37" s="3" t="s">
        <v>197</v>
      </c>
      <c r="F37" t="s">
        <v>8221</v>
      </c>
      <c r="G37">
        <v>0</v>
      </c>
    </row>
    <row r="38" spans="1:7" x14ac:dyDescent="0.3">
      <c r="A38" s="3" t="s">
        <v>38</v>
      </c>
      <c r="B38" t="s">
        <v>8219</v>
      </c>
      <c r="C38">
        <v>44</v>
      </c>
      <c r="E38" s="3" t="s">
        <v>198</v>
      </c>
      <c r="F38" t="s">
        <v>8221</v>
      </c>
      <c r="G38">
        <v>19</v>
      </c>
    </row>
    <row r="39" spans="1:7" x14ac:dyDescent="0.3">
      <c r="A39" s="3" t="s">
        <v>39</v>
      </c>
      <c r="B39" t="s">
        <v>8219</v>
      </c>
      <c r="C39">
        <v>253</v>
      </c>
      <c r="E39" s="3" t="s">
        <v>199</v>
      </c>
      <c r="F39" t="s">
        <v>8221</v>
      </c>
      <c r="G39">
        <v>8</v>
      </c>
    </row>
    <row r="40" spans="1:7" x14ac:dyDescent="0.3">
      <c r="A40" s="3" t="s">
        <v>40</v>
      </c>
      <c r="B40" t="s">
        <v>8219</v>
      </c>
      <c r="C40">
        <v>66</v>
      </c>
      <c r="E40" s="3" t="s">
        <v>200</v>
      </c>
      <c r="F40" t="s">
        <v>8221</v>
      </c>
      <c r="G40">
        <v>6</v>
      </c>
    </row>
    <row r="41" spans="1:7" ht="43.2" x14ac:dyDescent="0.3">
      <c r="A41" s="3" t="s">
        <v>41</v>
      </c>
      <c r="B41" t="s">
        <v>8219</v>
      </c>
      <c r="C41">
        <v>217</v>
      </c>
      <c r="E41" s="3" t="s">
        <v>201</v>
      </c>
      <c r="F41" t="s">
        <v>8221</v>
      </c>
      <c r="G41">
        <v>0</v>
      </c>
    </row>
    <row r="42" spans="1:7" x14ac:dyDescent="0.3">
      <c r="A42" s="3" t="s">
        <v>42</v>
      </c>
      <c r="B42" t="s">
        <v>8219</v>
      </c>
      <c r="C42">
        <v>16</v>
      </c>
      <c r="E42" s="3" t="s">
        <v>202</v>
      </c>
      <c r="F42" t="s">
        <v>8221</v>
      </c>
      <c r="G42">
        <v>18</v>
      </c>
    </row>
    <row r="43" spans="1:7" x14ac:dyDescent="0.3">
      <c r="A43" s="3" t="s">
        <v>43</v>
      </c>
      <c r="B43" t="s">
        <v>8219</v>
      </c>
      <c r="C43">
        <v>19</v>
      </c>
      <c r="E43" s="3" t="s">
        <v>203</v>
      </c>
      <c r="F43" t="s">
        <v>8221</v>
      </c>
      <c r="G43">
        <v>7</v>
      </c>
    </row>
    <row r="44" spans="1:7" x14ac:dyDescent="0.3">
      <c r="A44" s="3" t="s">
        <v>44</v>
      </c>
      <c r="B44" t="s">
        <v>8219</v>
      </c>
      <c r="C44">
        <v>169</v>
      </c>
      <c r="E44" s="3" t="s">
        <v>204</v>
      </c>
      <c r="F44" t="s">
        <v>8221</v>
      </c>
      <c r="G44">
        <v>0</v>
      </c>
    </row>
    <row r="45" spans="1:7" ht="28.8" x14ac:dyDescent="0.3">
      <c r="A45" s="3" t="s">
        <v>45</v>
      </c>
      <c r="B45" t="s">
        <v>8219</v>
      </c>
      <c r="C45">
        <v>263</v>
      </c>
      <c r="E45" s="3" t="s">
        <v>205</v>
      </c>
      <c r="F45" t="s">
        <v>8221</v>
      </c>
      <c r="G45">
        <v>8</v>
      </c>
    </row>
    <row r="46" spans="1:7" ht="28.8" x14ac:dyDescent="0.3">
      <c r="A46" s="3" t="s">
        <v>46</v>
      </c>
      <c r="B46" t="s">
        <v>8219</v>
      </c>
      <c r="C46">
        <v>15</v>
      </c>
      <c r="E46" s="3" t="s">
        <v>206</v>
      </c>
      <c r="F46" t="s">
        <v>8221</v>
      </c>
      <c r="G46">
        <v>1293</v>
      </c>
    </row>
    <row r="47" spans="1:7" ht="43.2" x14ac:dyDescent="0.3">
      <c r="A47" s="3" t="s">
        <v>47</v>
      </c>
      <c r="B47" t="s">
        <v>8219</v>
      </c>
      <c r="C47">
        <v>61</v>
      </c>
      <c r="E47" s="3" t="s">
        <v>207</v>
      </c>
      <c r="F47" t="s">
        <v>8221</v>
      </c>
      <c r="G47">
        <v>17</v>
      </c>
    </row>
    <row r="48" spans="1:7" ht="28.8" x14ac:dyDescent="0.3">
      <c r="A48" s="3" t="s">
        <v>48</v>
      </c>
      <c r="B48" t="s">
        <v>8219</v>
      </c>
      <c r="C48">
        <v>45</v>
      </c>
      <c r="E48" s="3" t="s">
        <v>208</v>
      </c>
      <c r="F48" t="s">
        <v>8221</v>
      </c>
      <c r="G48">
        <v>0</v>
      </c>
    </row>
    <row r="49" spans="1:7" ht="28.8" x14ac:dyDescent="0.3">
      <c r="A49" s="3" t="s">
        <v>49</v>
      </c>
      <c r="B49" t="s">
        <v>8219</v>
      </c>
      <c r="C49">
        <v>70</v>
      </c>
      <c r="E49" s="3" t="s">
        <v>209</v>
      </c>
      <c r="F49" t="s">
        <v>8221</v>
      </c>
      <c r="G49">
        <v>13</v>
      </c>
    </row>
    <row r="50" spans="1:7" x14ac:dyDescent="0.3">
      <c r="A50" s="3" t="s">
        <v>50</v>
      </c>
      <c r="B50" t="s">
        <v>8219</v>
      </c>
      <c r="C50">
        <v>38</v>
      </c>
      <c r="E50" s="3" t="s">
        <v>210</v>
      </c>
      <c r="F50" t="s">
        <v>8221</v>
      </c>
      <c r="G50">
        <v>0</v>
      </c>
    </row>
    <row r="51" spans="1:7" x14ac:dyDescent="0.3">
      <c r="A51" s="3" t="s">
        <v>51</v>
      </c>
      <c r="B51" t="s">
        <v>8219</v>
      </c>
      <c r="C51">
        <v>87</v>
      </c>
      <c r="E51" s="3" t="s">
        <v>211</v>
      </c>
      <c r="F51" t="s">
        <v>8221</v>
      </c>
      <c r="G51">
        <v>0</v>
      </c>
    </row>
    <row r="52" spans="1:7" x14ac:dyDescent="0.3">
      <c r="A52" s="3" t="s">
        <v>52</v>
      </c>
      <c r="B52" t="s">
        <v>8219</v>
      </c>
      <c r="C52">
        <v>22</v>
      </c>
      <c r="E52" s="3" t="s">
        <v>212</v>
      </c>
      <c r="F52" t="s">
        <v>8221</v>
      </c>
      <c r="G52">
        <v>33</v>
      </c>
    </row>
    <row r="53" spans="1:7" ht="43.2" x14ac:dyDescent="0.3">
      <c r="A53" s="3" t="s">
        <v>53</v>
      </c>
      <c r="B53" t="s">
        <v>8219</v>
      </c>
      <c r="C53">
        <v>119</v>
      </c>
      <c r="E53" s="3" t="s">
        <v>213</v>
      </c>
      <c r="F53" t="s">
        <v>8221</v>
      </c>
      <c r="G53">
        <v>12</v>
      </c>
    </row>
    <row r="54" spans="1:7" ht="43.2" x14ac:dyDescent="0.3">
      <c r="A54" s="3" t="s">
        <v>54</v>
      </c>
      <c r="B54" t="s">
        <v>8219</v>
      </c>
      <c r="C54">
        <v>52</v>
      </c>
      <c r="E54" s="3" t="s">
        <v>214</v>
      </c>
      <c r="F54" t="s">
        <v>8221</v>
      </c>
      <c r="G54">
        <v>1</v>
      </c>
    </row>
    <row r="55" spans="1:7" ht="28.8" x14ac:dyDescent="0.3">
      <c r="A55" s="3" t="s">
        <v>55</v>
      </c>
      <c r="B55" t="s">
        <v>8219</v>
      </c>
      <c r="C55">
        <v>117</v>
      </c>
      <c r="E55" s="3" t="s">
        <v>215</v>
      </c>
      <c r="F55" t="s">
        <v>8221</v>
      </c>
      <c r="G55">
        <v>1</v>
      </c>
    </row>
    <row r="56" spans="1:7" ht="43.2" x14ac:dyDescent="0.3">
      <c r="A56" s="3" t="s">
        <v>56</v>
      </c>
      <c r="B56" t="s">
        <v>8219</v>
      </c>
      <c r="C56">
        <v>52</v>
      </c>
      <c r="E56" s="3" t="s">
        <v>216</v>
      </c>
      <c r="F56" t="s">
        <v>8221</v>
      </c>
      <c r="G56">
        <v>1</v>
      </c>
    </row>
    <row r="57" spans="1:7" x14ac:dyDescent="0.3">
      <c r="A57" s="3" t="s">
        <v>57</v>
      </c>
      <c r="B57" t="s">
        <v>8219</v>
      </c>
      <c r="C57">
        <v>86</v>
      </c>
      <c r="E57" s="3" t="s">
        <v>217</v>
      </c>
      <c r="F57" t="s">
        <v>8221</v>
      </c>
      <c r="G57">
        <v>1</v>
      </c>
    </row>
    <row r="58" spans="1:7" ht="28.8" x14ac:dyDescent="0.3">
      <c r="A58" s="3" t="s">
        <v>58</v>
      </c>
      <c r="B58" t="s">
        <v>8219</v>
      </c>
      <c r="C58">
        <v>174</v>
      </c>
      <c r="E58" s="3" t="s">
        <v>218</v>
      </c>
      <c r="F58" t="s">
        <v>8221</v>
      </c>
      <c r="G58">
        <v>84</v>
      </c>
    </row>
    <row r="59" spans="1:7" ht="28.8" x14ac:dyDescent="0.3">
      <c r="A59" s="3" t="s">
        <v>59</v>
      </c>
      <c r="B59" t="s">
        <v>8219</v>
      </c>
      <c r="C59">
        <v>69</v>
      </c>
      <c r="E59" s="3" t="s">
        <v>219</v>
      </c>
      <c r="F59" t="s">
        <v>8221</v>
      </c>
      <c r="G59">
        <v>38</v>
      </c>
    </row>
    <row r="60" spans="1:7" ht="28.8" x14ac:dyDescent="0.3">
      <c r="A60" s="3" t="s">
        <v>60</v>
      </c>
      <c r="B60" t="s">
        <v>8219</v>
      </c>
      <c r="C60">
        <v>75</v>
      </c>
      <c r="E60" s="3" t="s">
        <v>220</v>
      </c>
      <c r="F60" t="s">
        <v>8221</v>
      </c>
      <c r="G60">
        <v>1</v>
      </c>
    </row>
    <row r="61" spans="1:7" x14ac:dyDescent="0.3">
      <c r="A61" s="3" t="s">
        <v>61</v>
      </c>
      <c r="B61" t="s">
        <v>8219</v>
      </c>
      <c r="C61">
        <v>33</v>
      </c>
      <c r="E61" s="3" t="s">
        <v>221</v>
      </c>
      <c r="F61" t="s">
        <v>8221</v>
      </c>
      <c r="G61">
        <v>76</v>
      </c>
    </row>
    <row r="62" spans="1:7" x14ac:dyDescent="0.3">
      <c r="A62" s="3" t="s">
        <v>62</v>
      </c>
      <c r="B62" t="s">
        <v>8219</v>
      </c>
      <c r="C62">
        <v>108</v>
      </c>
      <c r="E62" s="3" t="s">
        <v>222</v>
      </c>
      <c r="F62" t="s">
        <v>8221</v>
      </c>
      <c r="G62">
        <v>3</v>
      </c>
    </row>
    <row r="63" spans="1:7" x14ac:dyDescent="0.3">
      <c r="A63" s="3" t="s">
        <v>63</v>
      </c>
      <c r="B63" t="s">
        <v>8219</v>
      </c>
      <c r="C63">
        <v>23</v>
      </c>
      <c r="E63" s="3" t="s">
        <v>223</v>
      </c>
      <c r="F63" t="s">
        <v>8221</v>
      </c>
      <c r="G63">
        <v>0</v>
      </c>
    </row>
    <row r="64" spans="1:7" ht="28.8" x14ac:dyDescent="0.3">
      <c r="A64" s="3" t="s">
        <v>64</v>
      </c>
      <c r="B64" t="s">
        <v>8219</v>
      </c>
      <c r="C64">
        <v>48</v>
      </c>
      <c r="E64" s="3" t="s">
        <v>224</v>
      </c>
      <c r="F64" t="s">
        <v>8221</v>
      </c>
      <c r="G64">
        <v>2</v>
      </c>
    </row>
    <row r="65" spans="1:7" x14ac:dyDescent="0.3">
      <c r="A65" s="3" t="s">
        <v>65</v>
      </c>
      <c r="B65" t="s">
        <v>8219</v>
      </c>
      <c r="C65">
        <v>64</v>
      </c>
      <c r="E65" s="3" t="s">
        <v>225</v>
      </c>
      <c r="F65" t="s">
        <v>8221</v>
      </c>
      <c r="G65">
        <v>0</v>
      </c>
    </row>
    <row r="66" spans="1:7" ht="43.2" x14ac:dyDescent="0.3">
      <c r="A66" s="3" t="s">
        <v>66</v>
      </c>
      <c r="B66" t="s">
        <v>8219</v>
      </c>
      <c r="C66">
        <v>24</v>
      </c>
      <c r="E66" s="3" t="s">
        <v>226</v>
      </c>
      <c r="F66" t="s">
        <v>8221</v>
      </c>
      <c r="G66">
        <v>0</v>
      </c>
    </row>
    <row r="67" spans="1:7" x14ac:dyDescent="0.3">
      <c r="A67" s="3" t="s">
        <v>67</v>
      </c>
      <c r="B67" t="s">
        <v>8219</v>
      </c>
      <c r="C67">
        <v>57</v>
      </c>
      <c r="E67" s="3" t="s">
        <v>227</v>
      </c>
      <c r="F67" t="s">
        <v>8221</v>
      </c>
      <c r="G67">
        <v>0</v>
      </c>
    </row>
    <row r="68" spans="1:7" x14ac:dyDescent="0.3">
      <c r="A68" s="3" t="s">
        <v>68</v>
      </c>
      <c r="B68" t="s">
        <v>8219</v>
      </c>
      <c r="C68">
        <v>26</v>
      </c>
      <c r="E68" s="3" t="s">
        <v>228</v>
      </c>
      <c r="F68" t="s">
        <v>8221</v>
      </c>
      <c r="G68">
        <v>2</v>
      </c>
    </row>
    <row r="69" spans="1:7" ht="28.8" x14ac:dyDescent="0.3">
      <c r="A69" s="3" t="s">
        <v>69</v>
      </c>
      <c r="B69" t="s">
        <v>8219</v>
      </c>
      <c r="C69">
        <v>20</v>
      </c>
      <c r="E69" s="3" t="s">
        <v>229</v>
      </c>
      <c r="F69" t="s">
        <v>8221</v>
      </c>
      <c r="G69">
        <v>0</v>
      </c>
    </row>
    <row r="70" spans="1:7" x14ac:dyDescent="0.3">
      <c r="A70" s="3" t="s">
        <v>70</v>
      </c>
      <c r="B70" t="s">
        <v>8219</v>
      </c>
      <c r="C70">
        <v>36</v>
      </c>
      <c r="E70" s="3" t="s">
        <v>230</v>
      </c>
      <c r="F70" t="s">
        <v>8221</v>
      </c>
      <c r="G70">
        <v>0</v>
      </c>
    </row>
    <row r="71" spans="1:7" x14ac:dyDescent="0.3">
      <c r="A71" s="3" t="s">
        <v>71</v>
      </c>
      <c r="B71" t="s">
        <v>8219</v>
      </c>
      <c r="C71">
        <v>178</v>
      </c>
      <c r="E71" s="3" t="s">
        <v>231</v>
      </c>
      <c r="F71" t="s">
        <v>8221</v>
      </c>
      <c r="G71">
        <v>0</v>
      </c>
    </row>
    <row r="72" spans="1:7" x14ac:dyDescent="0.3">
      <c r="A72" s="3" t="s">
        <v>72</v>
      </c>
      <c r="B72" t="s">
        <v>8219</v>
      </c>
      <c r="C72">
        <v>17</v>
      </c>
      <c r="E72" s="3" t="s">
        <v>232</v>
      </c>
      <c r="F72" t="s">
        <v>8221</v>
      </c>
      <c r="G72">
        <v>2</v>
      </c>
    </row>
    <row r="73" spans="1:7" ht="57.6" x14ac:dyDescent="0.3">
      <c r="A73" s="3" t="s">
        <v>73</v>
      </c>
      <c r="B73" t="s">
        <v>8219</v>
      </c>
      <c r="C73">
        <v>32</v>
      </c>
      <c r="E73" s="3" t="s">
        <v>233</v>
      </c>
      <c r="F73" t="s">
        <v>8221</v>
      </c>
      <c r="G73">
        <v>0</v>
      </c>
    </row>
    <row r="74" spans="1:7" x14ac:dyDescent="0.3">
      <c r="A74" s="3" t="s">
        <v>74</v>
      </c>
      <c r="B74" t="s">
        <v>8219</v>
      </c>
      <c r="C74">
        <v>41</v>
      </c>
      <c r="E74" s="3" t="s">
        <v>234</v>
      </c>
      <c r="F74" t="s">
        <v>8221</v>
      </c>
      <c r="G74">
        <v>7</v>
      </c>
    </row>
    <row r="75" spans="1:7" ht="28.8" x14ac:dyDescent="0.3">
      <c r="A75" s="3" t="s">
        <v>75</v>
      </c>
      <c r="B75" t="s">
        <v>8219</v>
      </c>
      <c r="C75">
        <v>18</v>
      </c>
      <c r="E75" s="3" t="s">
        <v>235</v>
      </c>
      <c r="F75" t="s">
        <v>8221</v>
      </c>
      <c r="G75">
        <v>0</v>
      </c>
    </row>
    <row r="76" spans="1:7" ht="28.8" x14ac:dyDescent="0.3">
      <c r="A76" s="3" t="s">
        <v>76</v>
      </c>
      <c r="B76" t="s">
        <v>8219</v>
      </c>
      <c r="C76">
        <v>29</v>
      </c>
      <c r="E76" s="3" t="s">
        <v>236</v>
      </c>
      <c r="F76" t="s">
        <v>8221</v>
      </c>
      <c r="G76">
        <v>5</v>
      </c>
    </row>
    <row r="77" spans="1:7" ht="43.2" x14ac:dyDescent="0.3">
      <c r="A77" s="3" t="s">
        <v>77</v>
      </c>
      <c r="B77" t="s">
        <v>8219</v>
      </c>
      <c r="C77">
        <v>47</v>
      </c>
      <c r="E77" s="3" t="s">
        <v>237</v>
      </c>
      <c r="F77" t="s">
        <v>8221</v>
      </c>
      <c r="G77">
        <v>0</v>
      </c>
    </row>
    <row r="78" spans="1:7" ht="43.2" x14ac:dyDescent="0.3">
      <c r="A78" s="3" t="s">
        <v>78</v>
      </c>
      <c r="B78" t="s">
        <v>8219</v>
      </c>
      <c r="C78">
        <v>15</v>
      </c>
      <c r="E78" s="3" t="s">
        <v>238</v>
      </c>
      <c r="F78" t="s">
        <v>8221</v>
      </c>
      <c r="G78">
        <v>0</v>
      </c>
    </row>
    <row r="79" spans="1:7" x14ac:dyDescent="0.3">
      <c r="A79" s="3" t="s">
        <v>79</v>
      </c>
      <c r="B79" t="s">
        <v>8219</v>
      </c>
      <c r="C79">
        <v>26</v>
      </c>
      <c r="E79" s="3" t="s">
        <v>239</v>
      </c>
      <c r="F79" t="s">
        <v>8221</v>
      </c>
      <c r="G79">
        <v>1</v>
      </c>
    </row>
    <row r="80" spans="1:7" x14ac:dyDescent="0.3">
      <c r="A80" s="3" t="s">
        <v>80</v>
      </c>
      <c r="B80" t="s">
        <v>8219</v>
      </c>
      <c r="C80">
        <v>35</v>
      </c>
      <c r="E80" s="3" t="s">
        <v>240</v>
      </c>
      <c r="F80" t="s">
        <v>8221</v>
      </c>
      <c r="G80">
        <v>0</v>
      </c>
    </row>
    <row r="81" spans="1:7" x14ac:dyDescent="0.3">
      <c r="A81" s="3" t="s">
        <v>81</v>
      </c>
      <c r="B81" t="s">
        <v>8219</v>
      </c>
      <c r="C81">
        <v>41</v>
      </c>
      <c r="E81" s="3" t="s">
        <v>241</v>
      </c>
      <c r="F81" t="s">
        <v>8221</v>
      </c>
      <c r="G81">
        <v>5</v>
      </c>
    </row>
    <row r="82" spans="1:7" ht="43.2" x14ac:dyDescent="0.3">
      <c r="A82" s="3" t="s">
        <v>82</v>
      </c>
      <c r="B82" t="s">
        <v>8219</v>
      </c>
      <c r="C82">
        <v>47</v>
      </c>
      <c r="E82" s="3" t="s">
        <v>421</v>
      </c>
      <c r="F82" t="s">
        <v>8221</v>
      </c>
      <c r="G82">
        <v>3</v>
      </c>
    </row>
    <row r="83" spans="1:7" x14ac:dyDescent="0.3">
      <c r="A83" s="3" t="s">
        <v>83</v>
      </c>
      <c r="B83" t="s">
        <v>8219</v>
      </c>
      <c r="C83">
        <v>28</v>
      </c>
      <c r="E83" s="3" t="s">
        <v>422</v>
      </c>
      <c r="F83" t="s">
        <v>8221</v>
      </c>
      <c r="G83">
        <v>6</v>
      </c>
    </row>
    <row r="84" spans="1:7" ht="43.2" x14ac:dyDescent="0.3">
      <c r="A84" s="3" t="s">
        <v>84</v>
      </c>
      <c r="B84" t="s">
        <v>8219</v>
      </c>
      <c r="C84">
        <v>100</v>
      </c>
      <c r="E84" s="3" t="s">
        <v>423</v>
      </c>
      <c r="F84" t="s">
        <v>8221</v>
      </c>
      <c r="G84">
        <v>12</v>
      </c>
    </row>
    <row r="85" spans="1:7" ht="43.2" x14ac:dyDescent="0.3">
      <c r="A85" s="3" t="s">
        <v>85</v>
      </c>
      <c r="B85" t="s">
        <v>8219</v>
      </c>
      <c r="C85">
        <v>13</v>
      </c>
      <c r="E85" s="3" t="s">
        <v>424</v>
      </c>
      <c r="F85" t="s">
        <v>8221</v>
      </c>
      <c r="G85">
        <v>13</v>
      </c>
    </row>
    <row r="86" spans="1:7" ht="28.8" x14ac:dyDescent="0.3">
      <c r="A86" s="3" t="s">
        <v>86</v>
      </c>
      <c r="B86" t="s">
        <v>8219</v>
      </c>
      <c r="C86">
        <v>7</v>
      </c>
      <c r="E86" s="3" t="s">
        <v>425</v>
      </c>
      <c r="F86" t="s">
        <v>8221</v>
      </c>
      <c r="G86">
        <v>5</v>
      </c>
    </row>
    <row r="87" spans="1:7" ht="28.8" x14ac:dyDescent="0.3">
      <c r="A87" s="3" t="s">
        <v>87</v>
      </c>
      <c r="B87" t="s">
        <v>8219</v>
      </c>
      <c r="C87">
        <v>21</v>
      </c>
      <c r="E87" s="3" t="s">
        <v>426</v>
      </c>
      <c r="F87" t="s">
        <v>8221</v>
      </c>
      <c r="G87">
        <v>2</v>
      </c>
    </row>
    <row r="88" spans="1:7" ht="28.8" x14ac:dyDescent="0.3">
      <c r="A88" s="3" t="s">
        <v>88</v>
      </c>
      <c r="B88" t="s">
        <v>8219</v>
      </c>
      <c r="C88">
        <v>17</v>
      </c>
      <c r="E88" s="3" t="s">
        <v>427</v>
      </c>
      <c r="F88" t="s">
        <v>8221</v>
      </c>
      <c r="G88">
        <v>8</v>
      </c>
    </row>
    <row r="89" spans="1:7" ht="28.8" x14ac:dyDescent="0.3">
      <c r="A89" s="3" t="s">
        <v>89</v>
      </c>
      <c r="B89" t="s">
        <v>8219</v>
      </c>
      <c r="C89">
        <v>25</v>
      </c>
      <c r="E89" s="3" t="s">
        <v>428</v>
      </c>
      <c r="F89" t="s">
        <v>8221</v>
      </c>
      <c r="G89">
        <v>0</v>
      </c>
    </row>
    <row r="90" spans="1:7" ht="28.8" x14ac:dyDescent="0.3">
      <c r="A90" s="3" t="s">
        <v>90</v>
      </c>
      <c r="B90" t="s">
        <v>8219</v>
      </c>
      <c r="C90">
        <v>60</v>
      </c>
      <c r="E90" s="3" t="s">
        <v>429</v>
      </c>
      <c r="F90" t="s">
        <v>8221</v>
      </c>
      <c r="G90">
        <v>13</v>
      </c>
    </row>
    <row r="91" spans="1:7" x14ac:dyDescent="0.3">
      <c r="A91" s="3" t="s">
        <v>91</v>
      </c>
      <c r="B91" t="s">
        <v>8219</v>
      </c>
      <c r="C91">
        <v>56</v>
      </c>
      <c r="E91" s="3" t="s">
        <v>430</v>
      </c>
      <c r="F91" t="s">
        <v>8221</v>
      </c>
      <c r="G91">
        <v>0</v>
      </c>
    </row>
    <row r="92" spans="1:7" ht="28.8" x14ac:dyDescent="0.3">
      <c r="A92" s="3" t="s">
        <v>92</v>
      </c>
      <c r="B92" t="s">
        <v>8219</v>
      </c>
      <c r="C92">
        <v>16</v>
      </c>
      <c r="E92" s="3" t="s">
        <v>431</v>
      </c>
      <c r="F92" t="s">
        <v>8221</v>
      </c>
      <c r="G92">
        <v>5</v>
      </c>
    </row>
    <row r="93" spans="1:7" ht="28.8" x14ac:dyDescent="0.3">
      <c r="A93" s="3" t="s">
        <v>93</v>
      </c>
      <c r="B93" t="s">
        <v>8219</v>
      </c>
      <c r="C93">
        <v>46</v>
      </c>
      <c r="E93" s="3" t="s">
        <v>432</v>
      </c>
      <c r="F93" t="s">
        <v>8221</v>
      </c>
      <c r="G93">
        <v>8</v>
      </c>
    </row>
    <row r="94" spans="1:7" x14ac:dyDescent="0.3">
      <c r="A94" s="3" t="s">
        <v>94</v>
      </c>
      <c r="B94" t="s">
        <v>8219</v>
      </c>
      <c r="C94">
        <v>43</v>
      </c>
      <c r="E94" s="3" t="s">
        <v>433</v>
      </c>
      <c r="F94" t="s">
        <v>8221</v>
      </c>
      <c r="G94">
        <v>8</v>
      </c>
    </row>
    <row r="95" spans="1:7" ht="28.8" x14ac:dyDescent="0.3">
      <c r="A95" s="3" t="s">
        <v>95</v>
      </c>
      <c r="B95" t="s">
        <v>8219</v>
      </c>
      <c r="C95">
        <v>15</v>
      </c>
      <c r="E95" s="3" t="s">
        <v>434</v>
      </c>
      <c r="F95" t="s">
        <v>8221</v>
      </c>
      <c r="G95">
        <v>0</v>
      </c>
    </row>
    <row r="96" spans="1:7" ht="28.8" x14ac:dyDescent="0.3">
      <c r="A96" s="3" t="s">
        <v>96</v>
      </c>
      <c r="B96" t="s">
        <v>8219</v>
      </c>
      <c r="C96">
        <v>12</v>
      </c>
      <c r="E96" s="3" t="s">
        <v>435</v>
      </c>
      <c r="F96" t="s">
        <v>8221</v>
      </c>
      <c r="G96">
        <v>2</v>
      </c>
    </row>
    <row r="97" spans="1:7" ht="28.8" x14ac:dyDescent="0.3">
      <c r="A97" s="3" t="s">
        <v>97</v>
      </c>
      <c r="B97" t="s">
        <v>8219</v>
      </c>
      <c r="C97">
        <v>21</v>
      </c>
      <c r="E97" s="3" t="s">
        <v>436</v>
      </c>
      <c r="F97" t="s">
        <v>8221</v>
      </c>
      <c r="G97">
        <v>3</v>
      </c>
    </row>
    <row r="98" spans="1:7" x14ac:dyDescent="0.3">
      <c r="A98" s="3" t="s">
        <v>98</v>
      </c>
      <c r="B98" t="s">
        <v>8219</v>
      </c>
      <c r="C98">
        <v>34</v>
      </c>
      <c r="E98" s="3" t="s">
        <v>437</v>
      </c>
      <c r="F98" t="s">
        <v>8221</v>
      </c>
      <c r="G98">
        <v>0</v>
      </c>
    </row>
    <row r="99" spans="1:7" ht="28.8" x14ac:dyDescent="0.3">
      <c r="A99" s="3" t="s">
        <v>99</v>
      </c>
      <c r="B99" t="s">
        <v>8219</v>
      </c>
      <c r="C99">
        <v>8</v>
      </c>
      <c r="E99" s="3" t="s">
        <v>438</v>
      </c>
      <c r="F99" t="s">
        <v>8221</v>
      </c>
      <c r="G99">
        <v>0</v>
      </c>
    </row>
    <row r="100" spans="1:7" ht="28.8" x14ac:dyDescent="0.3">
      <c r="A100" s="3" t="s">
        <v>100</v>
      </c>
      <c r="B100" t="s">
        <v>8219</v>
      </c>
      <c r="C100">
        <v>60</v>
      </c>
      <c r="E100" s="3" t="s">
        <v>439</v>
      </c>
      <c r="F100" t="s">
        <v>8221</v>
      </c>
      <c r="G100">
        <v>11</v>
      </c>
    </row>
    <row r="101" spans="1:7" ht="28.8" x14ac:dyDescent="0.3">
      <c r="A101" s="3" t="s">
        <v>101</v>
      </c>
      <c r="B101" t="s">
        <v>8219</v>
      </c>
      <c r="C101">
        <v>39</v>
      </c>
      <c r="E101" s="3" t="s">
        <v>440</v>
      </c>
      <c r="F101" t="s">
        <v>8221</v>
      </c>
      <c r="G101">
        <v>0</v>
      </c>
    </row>
    <row r="102" spans="1:7" x14ac:dyDescent="0.3">
      <c r="A102" s="3" t="s">
        <v>102</v>
      </c>
      <c r="B102" t="s">
        <v>8219</v>
      </c>
      <c r="C102">
        <v>26</v>
      </c>
      <c r="E102" s="3" t="s">
        <v>441</v>
      </c>
      <c r="F102" t="s">
        <v>8221</v>
      </c>
      <c r="G102">
        <v>1</v>
      </c>
    </row>
    <row r="103" spans="1:7" ht="28.8" x14ac:dyDescent="0.3">
      <c r="A103" s="3" t="s">
        <v>103</v>
      </c>
      <c r="B103" t="s">
        <v>8219</v>
      </c>
      <c r="C103">
        <v>35</v>
      </c>
      <c r="E103" s="3" t="s">
        <v>442</v>
      </c>
      <c r="F103" t="s">
        <v>8221</v>
      </c>
      <c r="G103">
        <v>0</v>
      </c>
    </row>
    <row r="104" spans="1:7" x14ac:dyDescent="0.3">
      <c r="A104" s="3" t="s">
        <v>104</v>
      </c>
      <c r="B104" t="s">
        <v>8219</v>
      </c>
      <c r="C104">
        <v>65</v>
      </c>
      <c r="E104" s="3" t="s">
        <v>443</v>
      </c>
      <c r="F104" t="s">
        <v>8221</v>
      </c>
      <c r="G104">
        <v>17</v>
      </c>
    </row>
    <row r="105" spans="1:7" x14ac:dyDescent="0.3">
      <c r="A105" s="3" t="s">
        <v>105</v>
      </c>
      <c r="B105" t="s">
        <v>8219</v>
      </c>
      <c r="C105">
        <v>49</v>
      </c>
      <c r="E105" s="3" t="s">
        <v>444</v>
      </c>
      <c r="F105" t="s">
        <v>8221</v>
      </c>
      <c r="G105">
        <v>2</v>
      </c>
    </row>
    <row r="106" spans="1:7" ht="28.8" x14ac:dyDescent="0.3">
      <c r="A106" s="3" t="s">
        <v>106</v>
      </c>
      <c r="B106" t="s">
        <v>8219</v>
      </c>
      <c r="C106">
        <v>10</v>
      </c>
      <c r="E106" s="3" t="s">
        <v>445</v>
      </c>
      <c r="F106" t="s">
        <v>8221</v>
      </c>
      <c r="G106">
        <v>1</v>
      </c>
    </row>
    <row r="107" spans="1:7" ht="43.2" x14ac:dyDescent="0.3">
      <c r="A107" s="3" t="s">
        <v>107</v>
      </c>
      <c r="B107" t="s">
        <v>8219</v>
      </c>
      <c r="C107">
        <v>60</v>
      </c>
      <c r="E107" s="3" t="s">
        <v>446</v>
      </c>
      <c r="F107" t="s">
        <v>8221</v>
      </c>
      <c r="G107">
        <v>2</v>
      </c>
    </row>
    <row r="108" spans="1:7" x14ac:dyDescent="0.3">
      <c r="A108" s="3" t="s">
        <v>108</v>
      </c>
      <c r="B108" t="s">
        <v>8219</v>
      </c>
      <c r="C108">
        <v>27</v>
      </c>
      <c r="E108" s="3" t="s">
        <v>447</v>
      </c>
      <c r="F108" t="s">
        <v>8221</v>
      </c>
      <c r="G108">
        <v>16</v>
      </c>
    </row>
    <row r="109" spans="1:7" ht="28.8" x14ac:dyDescent="0.3">
      <c r="A109" s="3" t="s">
        <v>109</v>
      </c>
      <c r="B109" t="s">
        <v>8219</v>
      </c>
      <c r="C109">
        <v>69</v>
      </c>
      <c r="E109" s="3" t="s">
        <v>448</v>
      </c>
      <c r="F109" t="s">
        <v>8221</v>
      </c>
      <c r="G109">
        <v>1</v>
      </c>
    </row>
    <row r="110" spans="1:7" x14ac:dyDescent="0.3">
      <c r="A110" s="3" t="s">
        <v>110</v>
      </c>
      <c r="B110" t="s">
        <v>8219</v>
      </c>
      <c r="C110">
        <v>47</v>
      </c>
      <c r="E110" s="3" t="s">
        <v>449</v>
      </c>
      <c r="F110" t="s">
        <v>8221</v>
      </c>
      <c r="G110">
        <v>4</v>
      </c>
    </row>
    <row r="111" spans="1:7" x14ac:dyDescent="0.3">
      <c r="A111" s="3" t="s">
        <v>111</v>
      </c>
      <c r="B111" t="s">
        <v>8219</v>
      </c>
      <c r="C111">
        <v>47</v>
      </c>
      <c r="E111" s="3" t="s">
        <v>450</v>
      </c>
      <c r="F111" t="s">
        <v>8221</v>
      </c>
      <c r="G111">
        <v>5</v>
      </c>
    </row>
    <row r="112" spans="1:7" x14ac:dyDescent="0.3">
      <c r="A112" s="3" t="s">
        <v>112</v>
      </c>
      <c r="B112" t="s">
        <v>8219</v>
      </c>
      <c r="C112">
        <v>26</v>
      </c>
      <c r="E112" s="3" t="s">
        <v>451</v>
      </c>
      <c r="F112" t="s">
        <v>8221</v>
      </c>
      <c r="G112">
        <v>7</v>
      </c>
    </row>
    <row r="113" spans="1:7" x14ac:dyDescent="0.3">
      <c r="A113" s="3" t="s">
        <v>113</v>
      </c>
      <c r="B113" t="s">
        <v>8219</v>
      </c>
      <c r="C113">
        <v>53</v>
      </c>
      <c r="E113" s="3" t="s">
        <v>452</v>
      </c>
      <c r="F113" t="s">
        <v>8221</v>
      </c>
      <c r="G113">
        <v>0</v>
      </c>
    </row>
    <row r="114" spans="1:7" x14ac:dyDescent="0.3">
      <c r="A114" s="3" t="s">
        <v>114</v>
      </c>
      <c r="B114" t="s">
        <v>8219</v>
      </c>
      <c r="C114">
        <v>81</v>
      </c>
      <c r="E114" s="3" t="s">
        <v>453</v>
      </c>
      <c r="F114" t="s">
        <v>8221</v>
      </c>
      <c r="G114">
        <v>12</v>
      </c>
    </row>
    <row r="115" spans="1:7" ht="28.8" x14ac:dyDescent="0.3">
      <c r="A115" s="3" t="s">
        <v>115</v>
      </c>
      <c r="B115" t="s">
        <v>8219</v>
      </c>
      <c r="C115">
        <v>78</v>
      </c>
      <c r="E115" s="3" t="s">
        <v>454</v>
      </c>
      <c r="F115" t="s">
        <v>8221</v>
      </c>
      <c r="G115">
        <v>2</v>
      </c>
    </row>
    <row r="116" spans="1:7" ht="28.8" x14ac:dyDescent="0.3">
      <c r="A116" s="3" t="s">
        <v>116</v>
      </c>
      <c r="B116" t="s">
        <v>8219</v>
      </c>
      <c r="C116">
        <v>35</v>
      </c>
      <c r="E116" s="3" t="s">
        <v>455</v>
      </c>
      <c r="F116" t="s">
        <v>8221</v>
      </c>
      <c r="G116">
        <v>5</v>
      </c>
    </row>
    <row r="117" spans="1:7" ht="28.8" x14ac:dyDescent="0.3">
      <c r="A117" s="3" t="s">
        <v>117</v>
      </c>
      <c r="B117" t="s">
        <v>8219</v>
      </c>
      <c r="C117">
        <v>22</v>
      </c>
      <c r="E117" s="3" t="s">
        <v>456</v>
      </c>
      <c r="F117" t="s">
        <v>8221</v>
      </c>
      <c r="G117">
        <v>2</v>
      </c>
    </row>
    <row r="118" spans="1:7" ht="43.2" x14ac:dyDescent="0.3">
      <c r="A118" s="3" t="s">
        <v>118</v>
      </c>
      <c r="B118" t="s">
        <v>8219</v>
      </c>
      <c r="C118">
        <v>57</v>
      </c>
      <c r="E118" s="3" t="s">
        <v>457</v>
      </c>
      <c r="F118" t="s">
        <v>8221</v>
      </c>
      <c r="G118">
        <v>3</v>
      </c>
    </row>
    <row r="119" spans="1:7" ht="28.8" x14ac:dyDescent="0.3">
      <c r="A119" s="3" t="s">
        <v>119</v>
      </c>
      <c r="B119" t="s">
        <v>8219</v>
      </c>
      <c r="C119">
        <v>27</v>
      </c>
      <c r="E119" s="3" t="s">
        <v>458</v>
      </c>
      <c r="F119" t="s">
        <v>8221</v>
      </c>
      <c r="G119">
        <v>0</v>
      </c>
    </row>
    <row r="120" spans="1:7" ht="28.8" x14ac:dyDescent="0.3">
      <c r="A120" s="3" t="s">
        <v>120</v>
      </c>
      <c r="B120" t="s">
        <v>8219</v>
      </c>
      <c r="C120">
        <v>39</v>
      </c>
      <c r="E120" s="3" t="s">
        <v>459</v>
      </c>
      <c r="F120" t="s">
        <v>8221</v>
      </c>
      <c r="G120">
        <v>49</v>
      </c>
    </row>
    <row r="121" spans="1:7" ht="43.2" x14ac:dyDescent="0.3">
      <c r="A121" s="3" t="s">
        <v>121</v>
      </c>
      <c r="B121" t="s">
        <v>8219</v>
      </c>
      <c r="C121">
        <v>37</v>
      </c>
      <c r="E121" s="3" t="s">
        <v>460</v>
      </c>
      <c r="F121" t="s">
        <v>8221</v>
      </c>
      <c r="G121">
        <v>1</v>
      </c>
    </row>
    <row r="122" spans="1:7" x14ac:dyDescent="0.3">
      <c r="A122" s="3" t="s">
        <v>242</v>
      </c>
      <c r="B122" t="s">
        <v>8219</v>
      </c>
      <c r="C122">
        <v>137</v>
      </c>
      <c r="E122" s="3" t="s">
        <v>461</v>
      </c>
      <c r="F122" t="s">
        <v>8221</v>
      </c>
      <c r="G122">
        <v>2</v>
      </c>
    </row>
    <row r="123" spans="1:7" ht="28.8" x14ac:dyDescent="0.3">
      <c r="A123" s="3" t="s">
        <v>243</v>
      </c>
      <c r="B123" t="s">
        <v>8219</v>
      </c>
      <c r="C123">
        <v>376</v>
      </c>
      <c r="E123" s="3" t="s">
        <v>462</v>
      </c>
      <c r="F123" t="s">
        <v>8221</v>
      </c>
      <c r="G123">
        <v>0</v>
      </c>
    </row>
    <row r="124" spans="1:7" x14ac:dyDescent="0.3">
      <c r="A124" s="3" t="s">
        <v>244</v>
      </c>
      <c r="B124" t="s">
        <v>8219</v>
      </c>
      <c r="C124">
        <v>202</v>
      </c>
      <c r="E124" s="3" t="s">
        <v>463</v>
      </c>
      <c r="F124" t="s">
        <v>8221</v>
      </c>
      <c r="G124">
        <v>0</v>
      </c>
    </row>
    <row r="125" spans="1:7" x14ac:dyDescent="0.3">
      <c r="A125" s="3" t="s">
        <v>245</v>
      </c>
      <c r="B125" t="s">
        <v>8219</v>
      </c>
      <c r="C125">
        <v>328</v>
      </c>
      <c r="E125" s="3" t="s">
        <v>464</v>
      </c>
      <c r="F125" t="s">
        <v>8221</v>
      </c>
      <c r="G125">
        <v>11</v>
      </c>
    </row>
    <row r="126" spans="1:7" ht="43.2" x14ac:dyDescent="0.3">
      <c r="A126" s="4">
        <v>39756</v>
      </c>
      <c r="B126" t="s">
        <v>8219</v>
      </c>
      <c r="C126">
        <v>84</v>
      </c>
      <c r="E126" s="3" t="s">
        <v>465</v>
      </c>
      <c r="F126" t="s">
        <v>8221</v>
      </c>
      <c r="G126">
        <v>1</v>
      </c>
    </row>
    <row r="127" spans="1:7" ht="28.8" x14ac:dyDescent="0.3">
      <c r="A127" s="3" t="s">
        <v>246</v>
      </c>
      <c r="B127" t="s">
        <v>8219</v>
      </c>
      <c r="C127">
        <v>96</v>
      </c>
      <c r="E127" s="3" t="s">
        <v>466</v>
      </c>
      <c r="F127" t="s">
        <v>8221</v>
      </c>
      <c r="G127">
        <v>8</v>
      </c>
    </row>
    <row r="128" spans="1:7" ht="28.8" x14ac:dyDescent="0.3">
      <c r="A128" s="3" t="s">
        <v>247</v>
      </c>
      <c r="B128" t="s">
        <v>8219</v>
      </c>
      <c r="C128">
        <v>223</v>
      </c>
      <c r="E128" s="3" t="s">
        <v>467</v>
      </c>
      <c r="F128" t="s">
        <v>8221</v>
      </c>
      <c r="G128">
        <v>5</v>
      </c>
    </row>
    <row r="129" spans="1:7" ht="43.2" x14ac:dyDescent="0.3">
      <c r="A129" s="3" t="s">
        <v>248</v>
      </c>
      <c r="B129" t="s">
        <v>8219</v>
      </c>
      <c r="C129">
        <v>62</v>
      </c>
      <c r="E129" s="3" t="s">
        <v>468</v>
      </c>
      <c r="F129" t="s">
        <v>8221</v>
      </c>
      <c r="G129">
        <v>39</v>
      </c>
    </row>
    <row r="130" spans="1:7" ht="28.8" x14ac:dyDescent="0.3">
      <c r="A130" s="3" t="s">
        <v>249</v>
      </c>
      <c r="B130" t="s">
        <v>8219</v>
      </c>
      <c r="C130">
        <v>146</v>
      </c>
      <c r="E130" s="3" t="s">
        <v>469</v>
      </c>
      <c r="F130" t="s">
        <v>8221</v>
      </c>
      <c r="G130">
        <v>0</v>
      </c>
    </row>
    <row r="131" spans="1:7" ht="43.2" x14ac:dyDescent="0.3">
      <c r="A131" s="3" t="s">
        <v>250</v>
      </c>
      <c r="B131" t="s">
        <v>8219</v>
      </c>
      <c r="C131">
        <v>235</v>
      </c>
      <c r="E131" s="3" t="s">
        <v>470</v>
      </c>
      <c r="F131" t="s">
        <v>8221</v>
      </c>
      <c r="G131">
        <v>0</v>
      </c>
    </row>
    <row r="132" spans="1:7" ht="43.2" x14ac:dyDescent="0.3">
      <c r="A132" s="3" t="s">
        <v>251</v>
      </c>
      <c r="B132" t="s">
        <v>8219</v>
      </c>
      <c r="C132">
        <v>437</v>
      </c>
      <c r="E132" s="3" t="s">
        <v>471</v>
      </c>
      <c r="F132" t="s">
        <v>8221</v>
      </c>
      <c r="G132">
        <v>2</v>
      </c>
    </row>
    <row r="133" spans="1:7" ht="28.8" x14ac:dyDescent="0.3">
      <c r="A133" s="3" t="s">
        <v>252</v>
      </c>
      <c r="B133" t="s">
        <v>8219</v>
      </c>
      <c r="C133">
        <v>77</v>
      </c>
      <c r="E133" s="3" t="s">
        <v>472</v>
      </c>
      <c r="F133" t="s">
        <v>8221</v>
      </c>
      <c r="G133">
        <v>170</v>
      </c>
    </row>
    <row r="134" spans="1:7" ht="43.2" x14ac:dyDescent="0.3">
      <c r="A134" s="3" t="s">
        <v>253</v>
      </c>
      <c r="B134" t="s">
        <v>8219</v>
      </c>
      <c r="C134">
        <v>108</v>
      </c>
      <c r="E134" s="3" t="s">
        <v>473</v>
      </c>
      <c r="F134" t="s">
        <v>8221</v>
      </c>
      <c r="G134">
        <v>5</v>
      </c>
    </row>
    <row r="135" spans="1:7" ht="43.2" x14ac:dyDescent="0.3">
      <c r="A135" s="3" t="s">
        <v>254</v>
      </c>
      <c r="B135" t="s">
        <v>8219</v>
      </c>
      <c r="C135">
        <v>7</v>
      </c>
      <c r="E135" s="3" t="s">
        <v>474</v>
      </c>
      <c r="F135" t="s">
        <v>8221</v>
      </c>
      <c r="G135">
        <v>14</v>
      </c>
    </row>
    <row r="136" spans="1:7" x14ac:dyDescent="0.3">
      <c r="A136" s="3" t="s">
        <v>255</v>
      </c>
      <c r="B136" t="s">
        <v>8219</v>
      </c>
      <c r="C136">
        <v>314</v>
      </c>
      <c r="E136" s="3" t="s">
        <v>475</v>
      </c>
      <c r="F136" t="s">
        <v>8221</v>
      </c>
      <c r="G136">
        <v>1</v>
      </c>
    </row>
    <row r="137" spans="1:7" ht="43.2" x14ac:dyDescent="0.3">
      <c r="A137" s="3" t="s">
        <v>256</v>
      </c>
      <c r="B137" t="s">
        <v>8219</v>
      </c>
      <c r="C137">
        <v>188</v>
      </c>
      <c r="E137" s="3" t="s">
        <v>476</v>
      </c>
      <c r="F137" t="s">
        <v>8221</v>
      </c>
      <c r="G137">
        <v>0</v>
      </c>
    </row>
    <row r="138" spans="1:7" ht="28.8" x14ac:dyDescent="0.3">
      <c r="A138" s="3" t="s">
        <v>257</v>
      </c>
      <c r="B138" t="s">
        <v>8219</v>
      </c>
      <c r="C138">
        <v>275</v>
      </c>
      <c r="E138" s="3" t="s">
        <v>477</v>
      </c>
      <c r="F138" t="s">
        <v>8221</v>
      </c>
      <c r="G138">
        <v>124</v>
      </c>
    </row>
    <row r="139" spans="1:7" ht="28.8" x14ac:dyDescent="0.3">
      <c r="A139" s="3" t="s">
        <v>258</v>
      </c>
      <c r="B139" t="s">
        <v>8219</v>
      </c>
      <c r="C139">
        <v>560</v>
      </c>
      <c r="E139" s="3" t="s">
        <v>478</v>
      </c>
      <c r="F139" t="s">
        <v>8221</v>
      </c>
      <c r="G139">
        <v>0</v>
      </c>
    </row>
    <row r="140" spans="1:7" ht="43.2" x14ac:dyDescent="0.3">
      <c r="A140" s="3" t="s">
        <v>259</v>
      </c>
      <c r="B140" t="s">
        <v>8219</v>
      </c>
      <c r="C140">
        <v>688</v>
      </c>
      <c r="E140" s="3" t="s">
        <v>479</v>
      </c>
      <c r="F140" t="s">
        <v>8221</v>
      </c>
      <c r="G140">
        <v>0</v>
      </c>
    </row>
    <row r="141" spans="1:7" ht="43.2" x14ac:dyDescent="0.3">
      <c r="A141" s="3" t="s">
        <v>260</v>
      </c>
      <c r="B141" t="s">
        <v>8219</v>
      </c>
      <c r="C141">
        <v>942</v>
      </c>
      <c r="E141" s="3" t="s">
        <v>480</v>
      </c>
      <c r="F141" t="s">
        <v>8221</v>
      </c>
      <c r="G141">
        <v>55</v>
      </c>
    </row>
    <row r="142" spans="1:7" ht="28.8" x14ac:dyDescent="0.3">
      <c r="A142" s="3" t="s">
        <v>261</v>
      </c>
      <c r="B142" t="s">
        <v>8219</v>
      </c>
      <c r="C142">
        <v>88</v>
      </c>
      <c r="E142" s="3" t="s">
        <v>481</v>
      </c>
      <c r="F142" t="s">
        <v>8221</v>
      </c>
      <c r="G142">
        <v>140</v>
      </c>
    </row>
    <row r="143" spans="1:7" x14ac:dyDescent="0.3">
      <c r="A143" s="3" t="s">
        <v>262</v>
      </c>
      <c r="B143" t="s">
        <v>8219</v>
      </c>
      <c r="C143">
        <v>220</v>
      </c>
      <c r="E143" s="3" t="s">
        <v>482</v>
      </c>
      <c r="F143" t="s">
        <v>8221</v>
      </c>
      <c r="G143">
        <v>21</v>
      </c>
    </row>
    <row r="144" spans="1:7" ht="28.8" x14ac:dyDescent="0.3">
      <c r="A144" s="3" t="s">
        <v>263</v>
      </c>
      <c r="B144" t="s">
        <v>8219</v>
      </c>
      <c r="C144">
        <v>145</v>
      </c>
      <c r="E144" s="3" t="s">
        <v>483</v>
      </c>
      <c r="F144" t="s">
        <v>8221</v>
      </c>
      <c r="G144">
        <v>1</v>
      </c>
    </row>
    <row r="145" spans="1:7" ht="28.8" x14ac:dyDescent="0.3">
      <c r="A145" s="3" t="s">
        <v>264</v>
      </c>
      <c r="B145" t="s">
        <v>8219</v>
      </c>
      <c r="C145">
        <v>963</v>
      </c>
      <c r="E145" s="3" t="s">
        <v>484</v>
      </c>
      <c r="F145" t="s">
        <v>8221</v>
      </c>
      <c r="G145">
        <v>147</v>
      </c>
    </row>
    <row r="146" spans="1:7" ht="28.8" x14ac:dyDescent="0.3">
      <c r="A146" s="3" t="s">
        <v>265</v>
      </c>
      <c r="B146" t="s">
        <v>8219</v>
      </c>
      <c r="C146">
        <v>91</v>
      </c>
      <c r="E146" s="3" t="s">
        <v>485</v>
      </c>
      <c r="F146" t="s">
        <v>8221</v>
      </c>
      <c r="G146">
        <v>11</v>
      </c>
    </row>
    <row r="147" spans="1:7" ht="43.2" x14ac:dyDescent="0.3">
      <c r="A147" s="3" t="s">
        <v>266</v>
      </c>
      <c r="B147" t="s">
        <v>8219</v>
      </c>
      <c r="C147">
        <v>58</v>
      </c>
      <c r="E147" s="3" t="s">
        <v>486</v>
      </c>
      <c r="F147" t="s">
        <v>8221</v>
      </c>
      <c r="G147">
        <v>125</v>
      </c>
    </row>
    <row r="148" spans="1:7" ht="43.2" x14ac:dyDescent="0.3">
      <c r="A148" s="3" t="s">
        <v>267</v>
      </c>
      <c r="B148" t="s">
        <v>8219</v>
      </c>
      <c r="C148">
        <v>36</v>
      </c>
      <c r="E148" s="3" t="s">
        <v>487</v>
      </c>
      <c r="F148" t="s">
        <v>8221</v>
      </c>
      <c r="G148">
        <v>1</v>
      </c>
    </row>
    <row r="149" spans="1:7" ht="28.8" x14ac:dyDescent="0.3">
      <c r="A149" s="3" t="s">
        <v>268</v>
      </c>
      <c r="B149" t="s">
        <v>8219</v>
      </c>
      <c r="C149">
        <v>165</v>
      </c>
      <c r="E149" s="3" t="s">
        <v>488</v>
      </c>
      <c r="F149" t="s">
        <v>8221</v>
      </c>
      <c r="G149">
        <v>0</v>
      </c>
    </row>
    <row r="150" spans="1:7" ht="43.2" x14ac:dyDescent="0.3">
      <c r="A150" s="3" t="s">
        <v>269</v>
      </c>
      <c r="B150" t="s">
        <v>8219</v>
      </c>
      <c r="C150">
        <v>111</v>
      </c>
      <c r="E150" s="3" t="s">
        <v>489</v>
      </c>
      <c r="F150" t="s">
        <v>8221</v>
      </c>
      <c r="G150">
        <v>0</v>
      </c>
    </row>
    <row r="151" spans="1:7" ht="28.8" x14ac:dyDescent="0.3">
      <c r="A151" s="3" t="s">
        <v>270</v>
      </c>
      <c r="B151" t="s">
        <v>8219</v>
      </c>
      <c r="C151">
        <v>1596</v>
      </c>
      <c r="E151" s="3" t="s">
        <v>490</v>
      </c>
      <c r="F151" t="s">
        <v>8221</v>
      </c>
      <c r="G151">
        <v>3</v>
      </c>
    </row>
    <row r="152" spans="1:7" ht="28.8" x14ac:dyDescent="0.3">
      <c r="A152" s="3" t="s">
        <v>271</v>
      </c>
      <c r="B152" t="s">
        <v>8219</v>
      </c>
      <c r="C152">
        <v>61</v>
      </c>
      <c r="E152" s="3" t="s">
        <v>491</v>
      </c>
      <c r="F152" t="s">
        <v>8221</v>
      </c>
      <c r="G152">
        <v>0</v>
      </c>
    </row>
    <row r="153" spans="1:7" x14ac:dyDescent="0.3">
      <c r="A153" s="3" t="s">
        <v>272</v>
      </c>
      <c r="B153" t="s">
        <v>8219</v>
      </c>
      <c r="C153">
        <v>287</v>
      </c>
      <c r="E153" s="3" t="s">
        <v>492</v>
      </c>
      <c r="F153" t="s">
        <v>8221</v>
      </c>
      <c r="G153">
        <v>0</v>
      </c>
    </row>
    <row r="154" spans="1:7" ht="28.8" x14ac:dyDescent="0.3">
      <c r="A154" s="3" t="s">
        <v>273</v>
      </c>
      <c r="B154" t="s">
        <v>8219</v>
      </c>
      <c r="C154">
        <v>65</v>
      </c>
      <c r="E154" s="3" t="s">
        <v>493</v>
      </c>
      <c r="F154" t="s">
        <v>8221</v>
      </c>
      <c r="G154">
        <v>0</v>
      </c>
    </row>
    <row r="155" spans="1:7" ht="28.8" x14ac:dyDescent="0.3">
      <c r="A155" s="3" t="s">
        <v>274</v>
      </c>
      <c r="B155" t="s">
        <v>8219</v>
      </c>
      <c r="C155">
        <v>118</v>
      </c>
      <c r="E155" s="3" t="s">
        <v>494</v>
      </c>
      <c r="F155" t="s">
        <v>8221</v>
      </c>
      <c r="G155">
        <v>0</v>
      </c>
    </row>
    <row r="156" spans="1:7" x14ac:dyDescent="0.3">
      <c r="A156" s="3" t="s">
        <v>275</v>
      </c>
      <c r="B156" t="s">
        <v>8219</v>
      </c>
      <c r="C156">
        <v>113</v>
      </c>
      <c r="E156" s="3" t="s">
        <v>495</v>
      </c>
      <c r="F156" t="s">
        <v>8221</v>
      </c>
      <c r="G156">
        <v>3</v>
      </c>
    </row>
    <row r="157" spans="1:7" x14ac:dyDescent="0.3">
      <c r="A157" s="3" t="s">
        <v>276</v>
      </c>
      <c r="B157" t="s">
        <v>8219</v>
      </c>
      <c r="C157">
        <v>332</v>
      </c>
      <c r="E157" s="3" t="s">
        <v>496</v>
      </c>
      <c r="F157" t="s">
        <v>8221</v>
      </c>
      <c r="G157">
        <v>0</v>
      </c>
    </row>
    <row r="158" spans="1:7" ht="28.8" x14ac:dyDescent="0.3">
      <c r="A158" s="3" t="s">
        <v>277</v>
      </c>
      <c r="B158" t="s">
        <v>8219</v>
      </c>
      <c r="C158">
        <v>62</v>
      </c>
      <c r="E158" s="3" t="s">
        <v>497</v>
      </c>
      <c r="F158" t="s">
        <v>8221</v>
      </c>
      <c r="G158">
        <v>1</v>
      </c>
    </row>
    <row r="159" spans="1:7" x14ac:dyDescent="0.3">
      <c r="A159" s="3" t="s">
        <v>278</v>
      </c>
      <c r="B159" t="s">
        <v>8219</v>
      </c>
      <c r="C159">
        <v>951</v>
      </c>
      <c r="E159" s="3" t="s">
        <v>498</v>
      </c>
      <c r="F159" t="s">
        <v>8221</v>
      </c>
      <c r="G159">
        <v>3</v>
      </c>
    </row>
    <row r="160" spans="1:7" ht="28.8" x14ac:dyDescent="0.3">
      <c r="A160" s="3" t="s">
        <v>279</v>
      </c>
      <c r="B160" t="s">
        <v>8219</v>
      </c>
      <c r="C160">
        <v>415</v>
      </c>
      <c r="E160" s="3" t="s">
        <v>499</v>
      </c>
      <c r="F160" t="s">
        <v>8221</v>
      </c>
      <c r="G160">
        <v>22</v>
      </c>
    </row>
    <row r="161" spans="1:7" ht="57.6" x14ac:dyDescent="0.3">
      <c r="A161" s="3" t="s">
        <v>280</v>
      </c>
      <c r="B161" t="s">
        <v>8219</v>
      </c>
      <c r="C161">
        <v>305</v>
      </c>
      <c r="E161" s="3" t="s">
        <v>500</v>
      </c>
      <c r="F161" t="s">
        <v>8221</v>
      </c>
      <c r="G161">
        <v>26</v>
      </c>
    </row>
    <row r="162" spans="1:7" ht="28.8" x14ac:dyDescent="0.3">
      <c r="A162" s="3" t="s">
        <v>281</v>
      </c>
      <c r="B162" t="s">
        <v>8219</v>
      </c>
      <c r="C162">
        <v>2139</v>
      </c>
      <c r="E162" s="3" t="s">
        <v>501</v>
      </c>
      <c r="F162" t="s">
        <v>8221</v>
      </c>
      <c r="G162">
        <v>4</v>
      </c>
    </row>
    <row r="163" spans="1:7" ht="28.8" x14ac:dyDescent="0.3">
      <c r="A163" s="3" t="s">
        <v>282</v>
      </c>
      <c r="B163" t="s">
        <v>8219</v>
      </c>
      <c r="C163">
        <v>79</v>
      </c>
      <c r="E163" s="3" t="s">
        <v>502</v>
      </c>
      <c r="F163" t="s">
        <v>8221</v>
      </c>
      <c r="G163">
        <v>0</v>
      </c>
    </row>
    <row r="164" spans="1:7" x14ac:dyDescent="0.3">
      <c r="A164" s="3" t="s">
        <v>283</v>
      </c>
      <c r="B164" t="s">
        <v>8219</v>
      </c>
      <c r="C164">
        <v>179</v>
      </c>
      <c r="E164" s="3" t="s">
        <v>503</v>
      </c>
      <c r="F164" t="s">
        <v>8221</v>
      </c>
      <c r="G164">
        <v>4</v>
      </c>
    </row>
    <row r="165" spans="1:7" ht="43.2" x14ac:dyDescent="0.3">
      <c r="A165" s="3" t="s">
        <v>284</v>
      </c>
      <c r="B165" t="s">
        <v>8219</v>
      </c>
      <c r="C165">
        <v>202</v>
      </c>
      <c r="E165" s="3" t="s">
        <v>504</v>
      </c>
      <c r="F165" t="s">
        <v>8221</v>
      </c>
      <c r="G165">
        <v>9</v>
      </c>
    </row>
    <row r="166" spans="1:7" ht="43.2" x14ac:dyDescent="0.3">
      <c r="A166" s="3" t="s">
        <v>285</v>
      </c>
      <c r="B166" t="s">
        <v>8219</v>
      </c>
      <c r="C166">
        <v>760</v>
      </c>
      <c r="E166" s="3" t="s">
        <v>505</v>
      </c>
      <c r="F166" t="s">
        <v>8221</v>
      </c>
      <c r="G166">
        <v>5</v>
      </c>
    </row>
    <row r="167" spans="1:7" ht="28.8" x14ac:dyDescent="0.3">
      <c r="A167" s="3" t="s">
        <v>286</v>
      </c>
      <c r="B167" t="s">
        <v>8219</v>
      </c>
      <c r="C167">
        <v>563</v>
      </c>
      <c r="E167" s="3" t="s">
        <v>506</v>
      </c>
      <c r="F167" t="s">
        <v>8221</v>
      </c>
      <c r="G167">
        <v>14</v>
      </c>
    </row>
    <row r="168" spans="1:7" ht="28.8" x14ac:dyDescent="0.3">
      <c r="A168" s="3" t="s">
        <v>287</v>
      </c>
      <c r="B168" t="s">
        <v>8219</v>
      </c>
      <c r="C168">
        <v>135</v>
      </c>
      <c r="E168" s="3" t="s">
        <v>507</v>
      </c>
      <c r="F168" t="s">
        <v>8221</v>
      </c>
      <c r="G168">
        <v>1</v>
      </c>
    </row>
    <row r="169" spans="1:7" ht="28.8" x14ac:dyDescent="0.3">
      <c r="A169" s="3" t="s">
        <v>288</v>
      </c>
      <c r="B169" t="s">
        <v>8219</v>
      </c>
      <c r="C169">
        <v>290</v>
      </c>
      <c r="E169" s="3" t="s">
        <v>508</v>
      </c>
      <c r="F169" t="s">
        <v>8221</v>
      </c>
      <c r="G169">
        <v>10</v>
      </c>
    </row>
    <row r="170" spans="1:7" ht="28.8" x14ac:dyDescent="0.3">
      <c r="A170" s="3" t="s">
        <v>289</v>
      </c>
      <c r="B170" t="s">
        <v>8219</v>
      </c>
      <c r="C170">
        <v>447</v>
      </c>
      <c r="E170" s="3" t="s">
        <v>509</v>
      </c>
      <c r="F170" t="s">
        <v>8221</v>
      </c>
      <c r="G170">
        <v>3</v>
      </c>
    </row>
    <row r="171" spans="1:7" ht="28.8" x14ac:dyDescent="0.3">
      <c r="A171" s="3" t="s">
        <v>290</v>
      </c>
      <c r="B171" t="s">
        <v>8219</v>
      </c>
      <c r="C171">
        <v>232</v>
      </c>
      <c r="E171" s="3" t="s">
        <v>510</v>
      </c>
      <c r="F171" t="s">
        <v>8221</v>
      </c>
      <c r="G171">
        <v>1</v>
      </c>
    </row>
    <row r="172" spans="1:7" ht="28.8" x14ac:dyDescent="0.3">
      <c r="A172" s="3" t="s">
        <v>291</v>
      </c>
      <c r="B172" t="s">
        <v>8219</v>
      </c>
      <c r="C172">
        <v>168</v>
      </c>
      <c r="E172" s="3" t="s">
        <v>511</v>
      </c>
      <c r="F172" t="s">
        <v>8221</v>
      </c>
      <c r="G172">
        <v>0</v>
      </c>
    </row>
    <row r="173" spans="1:7" ht="28.8" x14ac:dyDescent="0.3">
      <c r="A173" s="3" t="s">
        <v>292</v>
      </c>
      <c r="B173" t="s">
        <v>8219</v>
      </c>
      <c r="C173">
        <v>128</v>
      </c>
      <c r="E173" s="3" t="s">
        <v>512</v>
      </c>
      <c r="F173" t="s">
        <v>8221</v>
      </c>
      <c r="G173">
        <v>5</v>
      </c>
    </row>
    <row r="174" spans="1:7" ht="28.8" x14ac:dyDescent="0.3">
      <c r="A174" s="3" t="s">
        <v>293</v>
      </c>
      <c r="B174" t="s">
        <v>8219</v>
      </c>
      <c r="C174">
        <v>493</v>
      </c>
      <c r="E174" s="3" t="s">
        <v>513</v>
      </c>
      <c r="F174" t="s">
        <v>8221</v>
      </c>
      <c r="G174">
        <v>2</v>
      </c>
    </row>
    <row r="175" spans="1:7" ht="28.8" x14ac:dyDescent="0.3">
      <c r="A175" s="3" t="s">
        <v>294</v>
      </c>
      <c r="B175" t="s">
        <v>8219</v>
      </c>
      <c r="C175">
        <v>131</v>
      </c>
      <c r="E175" s="3" t="s">
        <v>514</v>
      </c>
      <c r="F175" t="s">
        <v>8221</v>
      </c>
      <c r="G175">
        <v>68</v>
      </c>
    </row>
    <row r="176" spans="1:7" x14ac:dyDescent="0.3">
      <c r="A176" s="3" t="s">
        <v>295</v>
      </c>
      <c r="B176" t="s">
        <v>8219</v>
      </c>
      <c r="C176">
        <v>50</v>
      </c>
      <c r="E176" s="3" t="s">
        <v>515</v>
      </c>
      <c r="F176" t="s">
        <v>8221</v>
      </c>
      <c r="G176">
        <v>3</v>
      </c>
    </row>
    <row r="177" spans="1:7" ht="28.8" x14ac:dyDescent="0.3">
      <c r="A177" s="3" t="s">
        <v>296</v>
      </c>
      <c r="B177" t="s">
        <v>8219</v>
      </c>
      <c r="C177">
        <v>665</v>
      </c>
      <c r="E177" s="3" t="s">
        <v>516</v>
      </c>
      <c r="F177" t="s">
        <v>8221</v>
      </c>
      <c r="G177">
        <v>34</v>
      </c>
    </row>
    <row r="178" spans="1:7" x14ac:dyDescent="0.3">
      <c r="A178" s="3" t="s">
        <v>297</v>
      </c>
      <c r="B178" t="s">
        <v>8219</v>
      </c>
      <c r="C178">
        <v>129</v>
      </c>
      <c r="E178" s="3" t="s">
        <v>517</v>
      </c>
      <c r="F178" t="s">
        <v>8221</v>
      </c>
      <c r="G178">
        <v>0</v>
      </c>
    </row>
    <row r="179" spans="1:7" ht="28.8" x14ac:dyDescent="0.3">
      <c r="A179" s="3" t="s">
        <v>298</v>
      </c>
      <c r="B179" t="s">
        <v>8219</v>
      </c>
      <c r="C179">
        <v>142</v>
      </c>
      <c r="E179" s="3" t="s">
        <v>518</v>
      </c>
      <c r="F179" t="s">
        <v>8221</v>
      </c>
      <c r="G179">
        <v>3</v>
      </c>
    </row>
    <row r="180" spans="1:7" x14ac:dyDescent="0.3">
      <c r="A180" s="3" t="s">
        <v>299</v>
      </c>
      <c r="B180" t="s">
        <v>8219</v>
      </c>
      <c r="C180">
        <v>2436</v>
      </c>
      <c r="E180" s="3" t="s">
        <v>519</v>
      </c>
      <c r="F180" t="s">
        <v>8221</v>
      </c>
      <c r="G180">
        <v>0</v>
      </c>
    </row>
    <row r="181" spans="1:7" ht="28.8" x14ac:dyDescent="0.3">
      <c r="A181" s="3" t="s">
        <v>300</v>
      </c>
      <c r="B181" t="s">
        <v>8219</v>
      </c>
      <c r="C181">
        <v>244</v>
      </c>
      <c r="E181" s="3" t="s">
        <v>520</v>
      </c>
      <c r="F181" t="s">
        <v>8221</v>
      </c>
      <c r="G181">
        <v>70</v>
      </c>
    </row>
    <row r="182" spans="1:7" ht="28.8" x14ac:dyDescent="0.3">
      <c r="A182" s="3" t="s">
        <v>301</v>
      </c>
      <c r="B182" t="s">
        <v>8219</v>
      </c>
      <c r="C182">
        <v>298</v>
      </c>
      <c r="E182" s="3" t="s">
        <v>541</v>
      </c>
      <c r="F182" t="s">
        <v>8221</v>
      </c>
      <c r="G182">
        <v>1</v>
      </c>
    </row>
    <row r="183" spans="1:7" x14ac:dyDescent="0.3">
      <c r="A183" s="3" t="s">
        <v>302</v>
      </c>
      <c r="B183" t="s">
        <v>8219</v>
      </c>
      <c r="C183">
        <v>251</v>
      </c>
      <c r="E183" s="3" t="s">
        <v>542</v>
      </c>
      <c r="F183" t="s">
        <v>8221</v>
      </c>
      <c r="G183">
        <v>1</v>
      </c>
    </row>
    <row r="184" spans="1:7" ht="43.2" x14ac:dyDescent="0.3">
      <c r="A184" s="3" t="s">
        <v>303</v>
      </c>
      <c r="B184" t="s">
        <v>8219</v>
      </c>
      <c r="C184">
        <v>108</v>
      </c>
      <c r="E184" s="3" t="s">
        <v>543</v>
      </c>
      <c r="F184" t="s">
        <v>8221</v>
      </c>
      <c r="G184">
        <v>1</v>
      </c>
    </row>
    <row r="185" spans="1:7" ht="43.2" x14ac:dyDescent="0.3">
      <c r="A185" s="3" t="s">
        <v>304</v>
      </c>
      <c r="B185" t="s">
        <v>8219</v>
      </c>
      <c r="C185">
        <v>82</v>
      </c>
      <c r="E185" s="3" t="s">
        <v>544</v>
      </c>
      <c r="F185" t="s">
        <v>8221</v>
      </c>
      <c r="G185">
        <v>2</v>
      </c>
    </row>
    <row r="186" spans="1:7" ht="43.2" x14ac:dyDescent="0.3">
      <c r="A186" s="3" t="s">
        <v>305</v>
      </c>
      <c r="B186" t="s">
        <v>8219</v>
      </c>
      <c r="C186">
        <v>74</v>
      </c>
      <c r="E186" s="3" t="s">
        <v>545</v>
      </c>
      <c r="F186" t="s">
        <v>8221</v>
      </c>
      <c r="G186">
        <v>2</v>
      </c>
    </row>
    <row r="187" spans="1:7" ht="43.2" x14ac:dyDescent="0.3">
      <c r="A187" s="3" t="s">
        <v>306</v>
      </c>
      <c r="B187" t="s">
        <v>8219</v>
      </c>
      <c r="C187">
        <v>189</v>
      </c>
      <c r="E187" s="3" t="s">
        <v>546</v>
      </c>
      <c r="F187" t="s">
        <v>8221</v>
      </c>
      <c r="G187">
        <v>34</v>
      </c>
    </row>
    <row r="188" spans="1:7" ht="43.2" x14ac:dyDescent="0.3">
      <c r="A188" s="3" t="s">
        <v>307</v>
      </c>
      <c r="B188" t="s">
        <v>8219</v>
      </c>
      <c r="C188">
        <v>80</v>
      </c>
      <c r="E188" s="3" t="s">
        <v>547</v>
      </c>
      <c r="F188" t="s">
        <v>8221</v>
      </c>
      <c r="G188">
        <v>2</v>
      </c>
    </row>
    <row r="189" spans="1:7" ht="28.8" x14ac:dyDescent="0.3">
      <c r="A189" s="3" t="s">
        <v>308</v>
      </c>
      <c r="B189" t="s">
        <v>8219</v>
      </c>
      <c r="C189">
        <v>576</v>
      </c>
      <c r="E189" s="3" t="s">
        <v>548</v>
      </c>
      <c r="F189" t="s">
        <v>8221</v>
      </c>
      <c r="G189">
        <v>0</v>
      </c>
    </row>
    <row r="190" spans="1:7" ht="43.2" x14ac:dyDescent="0.3">
      <c r="A190" s="3" t="s">
        <v>309</v>
      </c>
      <c r="B190" t="s">
        <v>8219</v>
      </c>
      <c r="C190">
        <v>202</v>
      </c>
      <c r="E190" s="3" t="s">
        <v>549</v>
      </c>
      <c r="F190" t="s">
        <v>8221</v>
      </c>
      <c r="G190">
        <v>1</v>
      </c>
    </row>
    <row r="191" spans="1:7" ht="43.2" x14ac:dyDescent="0.3">
      <c r="A191" s="3" t="s">
        <v>310</v>
      </c>
      <c r="B191" t="s">
        <v>8219</v>
      </c>
      <c r="C191">
        <v>238</v>
      </c>
      <c r="E191" s="3" t="s">
        <v>550</v>
      </c>
      <c r="F191" t="s">
        <v>8221</v>
      </c>
      <c r="G191">
        <v>8</v>
      </c>
    </row>
    <row r="192" spans="1:7" ht="43.2" x14ac:dyDescent="0.3">
      <c r="A192" s="3" t="s">
        <v>311</v>
      </c>
      <c r="B192" t="s">
        <v>8219</v>
      </c>
      <c r="C192">
        <v>36</v>
      </c>
      <c r="E192" s="3" t="s">
        <v>551</v>
      </c>
      <c r="F192" t="s">
        <v>8221</v>
      </c>
      <c r="G192">
        <v>4</v>
      </c>
    </row>
    <row r="193" spans="1:7" ht="28.8" x14ac:dyDescent="0.3">
      <c r="A193" s="3" t="s">
        <v>312</v>
      </c>
      <c r="B193" t="s">
        <v>8219</v>
      </c>
      <c r="C193">
        <v>150</v>
      </c>
      <c r="E193" s="3" t="s">
        <v>552</v>
      </c>
      <c r="F193" t="s">
        <v>8221</v>
      </c>
      <c r="G193">
        <v>28</v>
      </c>
    </row>
    <row r="194" spans="1:7" ht="28.8" x14ac:dyDescent="0.3">
      <c r="A194" s="3" t="s">
        <v>313</v>
      </c>
      <c r="B194" t="s">
        <v>8219</v>
      </c>
      <c r="C194">
        <v>146</v>
      </c>
      <c r="E194" s="3" t="s">
        <v>553</v>
      </c>
      <c r="F194" t="s">
        <v>8221</v>
      </c>
      <c r="G194">
        <v>0</v>
      </c>
    </row>
    <row r="195" spans="1:7" x14ac:dyDescent="0.3">
      <c r="A195" s="3" t="s">
        <v>314</v>
      </c>
      <c r="B195" t="s">
        <v>8219</v>
      </c>
      <c r="C195">
        <v>222</v>
      </c>
      <c r="E195" s="3" t="s">
        <v>554</v>
      </c>
      <c r="F195" t="s">
        <v>8221</v>
      </c>
      <c r="G195">
        <v>6</v>
      </c>
    </row>
    <row r="196" spans="1:7" ht="43.2" x14ac:dyDescent="0.3">
      <c r="A196" s="3" t="s">
        <v>315</v>
      </c>
      <c r="B196" t="s">
        <v>8219</v>
      </c>
      <c r="C196">
        <v>120</v>
      </c>
      <c r="E196" s="3" t="s">
        <v>555</v>
      </c>
      <c r="F196" t="s">
        <v>8221</v>
      </c>
      <c r="G196">
        <v>22</v>
      </c>
    </row>
    <row r="197" spans="1:7" ht="28.8" x14ac:dyDescent="0.3">
      <c r="A197" s="3" t="s">
        <v>316</v>
      </c>
      <c r="B197" t="s">
        <v>8219</v>
      </c>
      <c r="C197">
        <v>126</v>
      </c>
      <c r="E197" s="3" t="s">
        <v>556</v>
      </c>
      <c r="F197" t="s">
        <v>8221</v>
      </c>
      <c r="G197">
        <v>0</v>
      </c>
    </row>
    <row r="198" spans="1:7" ht="28.8" x14ac:dyDescent="0.3">
      <c r="A198" s="3" t="s">
        <v>317</v>
      </c>
      <c r="B198" t="s">
        <v>8219</v>
      </c>
      <c r="C198">
        <v>158</v>
      </c>
      <c r="E198" s="3" t="s">
        <v>557</v>
      </c>
      <c r="F198" t="s">
        <v>8221</v>
      </c>
      <c r="G198">
        <v>1</v>
      </c>
    </row>
    <row r="199" spans="1:7" ht="43.2" x14ac:dyDescent="0.3">
      <c r="A199" s="3" t="s">
        <v>318</v>
      </c>
      <c r="B199" t="s">
        <v>8219</v>
      </c>
      <c r="C199">
        <v>316</v>
      </c>
      <c r="E199" s="3" t="s">
        <v>558</v>
      </c>
      <c r="F199" t="s">
        <v>8221</v>
      </c>
      <c r="G199">
        <v>20</v>
      </c>
    </row>
    <row r="200" spans="1:7" ht="43.2" x14ac:dyDescent="0.3">
      <c r="A200" s="3" t="s">
        <v>319</v>
      </c>
      <c r="B200" t="s">
        <v>8219</v>
      </c>
      <c r="C200">
        <v>284</v>
      </c>
      <c r="E200" s="3" t="s">
        <v>559</v>
      </c>
      <c r="F200" t="s">
        <v>8221</v>
      </c>
      <c r="G200">
        <v>0</v>
      </c>
    </row>
    <row r="201" spans="1:7" ht="43.2" x14ac:dyDescent="0.3">
      <c r="A201" s="3" t="s">
        <v>320</v>
      </c>
      <c r="B201" t="s">
        <v>8219</v>
      </c>
      <c r="C201">
        <v>51</v>
      </c>
      <c r="E201" s="3" t="s">
        <v>560</v>
      </c>
      <c r="F201" t="s">
        <v>8221</v>
      </c>
      <c r="G201">
        <v>1</v>
      </c>
    </row>
    <row r="202" spans="1:7" ht="28.8" x14ac:dyDescent="0.3">
      <c r="A202" s="3" t="s">
        <v>321</v>
      </c>
      <c r="B202" t="s">
        <v>8219</v>
      </c>
      <c r="C202">
        <v>158</v>
      </c>
      <c r="E202" s="3" t="s">
        <v>561</v>
      </c>
      <c r="F202" t="s">
        <v>8221</v>
      </c>
      <c r="G202">
        <v>3</v>
      </c>
    </row>
    <row r="203" spans="1:7" x14ac:dyDescent="0.3">
      <c r="A203" s="3" t="s">
        <v>322</v>
      </c>
      <c r="B203" t="s">
        <v>8219</v>
      </c>
      <c r="C203">
        <v>337</v>
      </c>
      <c r="E203" s="3" t="s">
        <v>562</v>
      </c>
      <c r="F203" t="s">
        <v>8221</v>
      </c>
      <c r="G203">
        <v>2</v>
      </c>
    </row>
    <row r="204" spans="1:7" ht="28.8" x14ac:dyDescent="0.3">
      <c r="A204" s="3" t="s">
        <v>323</v>
      </c>
      <c r="B204" t="s">
        <v>8219</v>
      </c>
      <c r="C204">
        <v>186</v>
      </c>
      <c r="E204" s="3" t="s">
        <v>563</v>
      </c>
      <c r="F204" t="s">
        <v>8221</v>
      </c>
      <c r="G204">
        <v>0</v>
      </c>
    </row>
    <row r="205" spans="1:7" ht="57.6" x14ac:dyDescent="0.3">
      <c r="A205" s="3" t="s">
        <v>324</v>
      </c>
      <c r="B205" t="s">
        <v>8219</v>
      </c>
      <c r="C205">
        <v>58</v>
      </c>
      <c r="E205" s="3" t="s">
        <v>564</v>
      </c>
      <c r="F205" t="s">
        <v>8221</v>
      </c>
      <c r="G205">
        <v>2</v>
      </c>
    </row>
    <row r="206" spans="1:7" ht="28.8" x14ac:dyDescent="0.3">
      <c r="A206" s="3" t="s">
        <v>325</v>
      </c>
      <c r="B206" t="s">
        <v>8219</v>
      </c>
      <c r="C206">
        <v>82</v>
      </c>
      <c r="E206" s="3" t="s">
        <v>565</v>
      </c>
      <c r="F206" t="s">
        <v>8221</v>
      </c>
      <c r="G206">
        <v>1</v>
      </c>
    </row>
    <row r="207" spans="1:7" ht="28.8" x14ac:dyDescent="0.3">
      <c r="A207" s="3" t="s">
        <v>326</v>
      </c>
      <c r="B207" t="s">
        <v>8219</v>
      </c>
      <c r="C207">
        <v>736</v>
      </c>
      <c r="E207" s="3" t="s">
        <v>566</v>
      </c>
      <c r="F207" t="s">
        <v>8221</v>
      </c>
      <c r="G207">
        <v>0</v>
      </c>
    </row>
    <row r="208" spans="1:7" ht="43.2" x14ac:dyDescent="0.3">
      <c r="A208" s="3" t="s">
        <v>327</v>
      </c>
      <c r="B208" t="s">
        <v>8219</v>
      </c>
      <c r="C208">
        <v>1151</v>
      </c>
      <c r="E208" s="3" t="s">
        <v>567</v>
      </c>
      <c r="F208" t="s">
        <v>8221</v>
      </c>
      <c r="G208">
        <v>1</v>
      </c>
    </row>
    <row r="209" spans="1:7" ht="28.8" x14ac:dyDescent="0.3">
      <c r="A209" s="3" t="s">
        <v>328</v>
      </c>
      <c r="B209" t="s">
        <v>8219</v>
      </c>
      <c r="C209">
        <v>34</v>
      </c>
      <c r="E209" s="3" t="s">
        <v>568</v>
      </c>
      <c r="F209" t="s">
        <v>8221</v>
      </c>
      <c r="G209">
        <v>0</v>
      </c>
    </row>
    <row r="210" spans="1:7" ht="43.2" x14ac:dyDescent="0.3">
      <c r="A210" s="3" t="s">
        <v>329</v>
      </c>
      <c r="B210" t="s">
        <v>8219</v>
      </c>
      <c r="C210">
        <v>498</v>
      </c>
      <c r="E210" s="3" t="s">
        <v>569</v>
      </c>
      <c r="F210" t="s">
        <v>8221</v>
      </c>
      <c r="G210">
        <v>5</v>
      </c>
    </row>
    <row r="211" spans="1:7" ht="28.8" x14ac:dyDescent="0.3">
      <c r="A211" s="3" t="s">
        <v>330</v>
      </c>
      <c r="B211" t="s">
        <v>8219</v>
      </c>
      <c r="C211">
        <v>167</v>
      </c>
      <c r="E211" s="3" t="s">
        <v>570</v>
      </c>
      <c r="F211" t="s">
        <v>8221</v>
      </c>
      <c r="G211">
        <v>1</v>
      </c>
    </row>
    <row r="212" spans="1:7" x14ac:dyDescent="0.3">
      <c r="A212" s="3" t="s">
        <v>331</v>
      </c>
      <c r="B212" t="s">
        <v>8219</v>
      </c>
      <c r="C212">
        <v>340</v>
      </c>
      <c r="E212" s="3" t="s">
        <v>571</v>
      </c>
      <c r="F212" t="s">
        <v>8221</v>
      </c>
      <c r="G212">
        <v>1</v>
      </c>
    </row>
    <row r="213" spans="1:7" x14ac:dyDescent="0.3">
      <c r="A213" s="3" t="s">
        <v>332</v>
      </c>
      <c r="B213" t="s">
        <v>8219</v>
      </c>
      <c r="C213">
        <v>438</v>
      </c>
      <c r="E213" s="3" t="s">
        <v>572</v>
      </c>
      <c r="F213" t="s">
        <v>8221</v>
      </c>
      <c r="G213">
        <v>2</v>
      </c>
    </row>
    <row r="214" spans="1:7" ht="28.8" x14ac:dyDescent="0.3">
      <c r="A214" s="3" t="s">
        <v>333</v>
      </c>
      <c r="B214" t="s">
        <v>8219</v>
      </c>
      <c r="C214">
        <v>555</v>
      </c>
      <c r="E214" s="3" t="s">
        <v>573</v>
      </c>
      <c r="F214" t="s">
        <v>8221</v>
      </c>
      <c r="G214">
        <v>0</v>
      </c>
    </row>
    <row r="215" spans="1:7" ht="43.2" x14ac:dyDescent="0.3">
      <c r="A215" s="3" t="s">
        <v>334</v>
      </c>
      <c r="B215" t="s">
        <v>8219</v>
      </c>
      <c r="C215">
        <v>266</v>
      </c>
      <c r="E215" s="3" t="s">
        <v>574</v>
      </c>
      <c r="F215" t="s">
        <v>8221</v>
      </c>
      <c r="G215">
        <v>9</v>
      </c>
    </row>
    <row r="216" spans="1:7" ht="28.8" x14ac:dyDescent="0.3">
      <c r="A216" s="3" t="s">
        <v>335</v>
      </c>
      <c r="B216" t="s">
        <v>8219</v>
      </c>
      <c r="C216">
        <v>69</v>
      </c>
      <c r="E216" s="3" t="s">
        <v>575</v>
      </c>
      <c r="F216" t="s">
        <v>8221</v>
      </c>
      <c r="G216">
        <v>4</v>
      </c>
    </row>
    <row r="217" spans="1:7" ht="57.6" x14ac:dyDescent="0.3">
      <c r="A217" s="3" t="s">
        <v>336</v>
      </c>
      <c r="B217" t="s">
        <v>8219</v>
      </c>
      <c r="C217">
        <v>80</v>
      </c>
      <c r="E217" s="3" t="s">
        <v>576</v>
      </c>
      <c r="F217" t="s">
        <v>8221</v>
      </c>
      <c r="G217">
        <v>4</v>
      </c>
    </row>
    <row r="218" spans="1:7" x14ac:dyDescent="0.3">
      <c r="A218" s="3" t="s">
        <v>337</v>
      </c>
      <c r="B218" t="s">
        <v>8219</v>
      </c>
      <c r="C218">
        <v>493</v>
      </c>
      <c r="E218" s="3" t="s">
        <v>577</v>
      </c>
      <c r="F218" t="s">
        <v>8221</v>
      </c>
      <c r="G218">
        <v>1</v>
      </c>
    </row>
    <row r="219" spans="1:7" ht="28.8" x14ac:dyDescent="0.3">
      <c r="A219" s="3" t="s">
        <v>338</v>
      </c>
      <c r="B219" t="s">
        <v>8219</v>
      </c>
      <c r="C219">
        <v>31</v>
      </c>
      <c r="E219" s="3" t="s">
        <v>578</v>
      </c>
      <c r="F219" t="s">
        <v>8221</v>
      </c>
      <c r="G219">
        <v>1</v>
      </c>
    </row>
    <row r="220" spans="1:7" ht="28.8" x14ac:dyDescent="0.3">
      <c r="A220" s="3" t="s">
        <v>339</v>
      </c>
      <c r="B220" t="s">
        <v>8219</v>
      </c>
      <c r="C220">
        <v>236</v>
      </c>
      <c r="E220" s="3" t="s">
        <v>579</v>
      </c>
      <c r="F220" t="s">
        <v>8221</v>
      </c>
      <c r="G220">
        <v>7</v>
      </c>
    </row>
    <row r="221" spans="1:7" ht="28.8" x14ac:dyDescent="0.3">
      <c r="A221" s="3" t="s">
        <v>340</v>
      </c>
      <c r="B221" t="s">
        <v>8219</v>
      </c>
      <c r="C221">
        <v>89</v>
      </c>
      <c r="E221" s="3" t="s">
        <v>580</v>
      </c>
      <c r="F221" t="s">
        <v>8221</v>
      </c>
      <c r="G221">
        <v>5</v>
      </c>
    </row>
    <row r="222" spans="1:7" x14ac:dyDescent="0.3">
      <c r="A222" s="3" t="s">
        <v>341</v>
      </c>
      <c r="B222" t="s">
        <v>8219</v>
      </c>
      <c r="C222">
        <v>299</v>
      </c>
      <c r="E222" s="3" t="s">
        <v>581</v>
      </c>
      <c r="F222" t="s">
        <v>8221</v>
      </c>
      <c r="G222">
        <v>1</v>
      </c>
    </row>
    <row r="223" spans="1:7" x14ac:dyDescent="0.3">
      <c r="A223" s="3" t="s">
        <v>342</v>
      </c>
      <c r="B223" t="s">
        <v>8219</v>
      </c>
      <c r="C223">
        <v>55</v>
      </c>
      <c r="E223" s="3" t="s">
        <v>582</v>
      </c>
      <c r="F223" t="s">
        <v>8221</v>
      </c>
      <c r="G223">
        <v>0</v>
      </c>
    </row>
    <row r="224" spans="1:7" ht="28.8" x14ac:dyDescent="0.3">
      <c r="A224" s="3" t="s">
        <v>343</v>
      </c>
      <c r="B224" t="s">
        <v>8219</v>
      </c>
      <c r="C224">
        <v>325</v>
      </c>
      <c r="E224" s="3" t="s">
        <v>583</v>
      </c>
      <c r="F224" t="s">
        <v>8221</v>
      </c>
      <c r="G224">
        <v>0</v>
      </c>
    </row>
    <row r="225" spans="1:7" x14ac:dyDescent="0.3">
      <c r="A225" s="3" t="s">
        <v>344</v>
      </c>
      <c r="B225" t="s">
        <v>8219</v>
      </c>
      <c r="C225">
        <v>524</v>
      </c>
      <c r="E225" s="3" t="s">
        <v>584</v>
      </c>
      <c r="F225" t="s">
        <v>8221</v>
      </c>
      <c r="G225">
        <v>1</v>
      </c>
    </row>
    <row r="226" spans="1:7" ht="43.2" x14ac:dyDescent="0.3">
      <c r="A226" s="3" t="s">
        <v>345</v>
      </c>
      <c r="B226" t="s">
        <v>8219</v>
      </c>
      <c r="C226">
        <v>285</v>
      </c>
      <c r="E226" s="3" t="s">
        <v>585</v>
      </c>
      <c r="F226" t="s">
        <v>8221</v>
      </c>
      <c r="G226">
        <v>2</v>
      </c>
    </row>
    <row r="227" spans="1:7" x14ac:dyDescent="0.3">
      <c r="A227" s="3" t="s">
        <v>346</v>
      </c>
      <c r="B227" t="s">
        <v>8219</v>
      </c>
      <c r="C227">
        <v>179</v>
      </c>
      <c r="E227" s="3" t="s">
        <v>586</v>
      </c>
      <c r="F227" t="s">
        <v>8221</v>
      </c>
      <c r="G227">
        <v>0</v>
      </c>
    </row>
    <row r="228" spans="1:7" x14ac:dyDescent="0.3">
      <c r="A228" s="3" t="s">
        <v>347</v>
      </c>
      <c r="B228" t="s">
        <v>8219</v>
      </c>
      <c r="C228">
        <v>188</v>
      </c>
      <c r="E228" s="3" t="s">
        <v>587</v>
      </c>
      <c r="F228" t="s">
        <v>8221</v>
      </c>
      <c r="G228">
        <v>4</v>
      </c>
    </row>
    <row r="229" spans="1:7" x14ac:dyDescent="0.3">
      <c r="A229" s="3" t="s">
        <v>348</v>
      </c>
      <c r="B229" t="s">
        <v>8219</v>
      </c>
      <c r="C229">
        <v>379</v>
      </c>
      <c r="E229" s="3" t="s">
        <v>588</v>
      </c>
      <c r="F229" t="s">
        <v>8221</v>
      </c>
      <c r="G229">
        <v>7</v>
      </c>
    </row>
    <row r="230" spans="1:7" ht="28.8" x14ac:dyDescent="0.3">
      <c r="A230" s="3" t="s">
        <v>349</v>
      </c>
      <c r="B230" t="s">
        <v>8219</v>
      </c>
      <c r="C230">
        <v>119</v>
      </c>
      <c r="E230" s="3" t="s">
        <v>589</v>
      </c>
      <c r="F230" t="s">
        <v>8221</v>
      </c>
      <c r="G230">
        <v>2</v>
      </c>
    </row>
    <row r="231" spans="1:7" x14ac:dyDescent="0.3">
      <c r="A231" s="3" t="s">
        <v>350</v>
      </c>
      <c r="B231" t="s">
        <v>8219</v>
      </c>
      <c r="C231">
        <v>167</v>
      </c>
      <c r="E231" s="3" t="s">
        <v>590</v>
      </c>
      <c r="F231" t="s">
        <v>8221</v>
      </c>
      <c r="G231">
        <v>1</v>
      </c>
    </row>
    <row r="232" spans="1:7" ht="43.2" x14ac:dyDescent="0.3">
      <c r="A232" s="3" t="s">
        <v>351</v>
      </c>
      <c r="B232" t="s">
        <v>8219</v>
      </c>
      <c r="C232">
        <v>221</v>
      </c>
      <c r="E232" s="3" t="s">
        <v>591</v>
      </c>
      <c r="F232" t="s">
        <v>8221</v>
      </c>
      <c r="G232">
        <v>9</v>
      </c>
    </row>
    <row r="233" spans="1:7" ht="43.2" x14ac:dyDescent="0.3">
      <c r="A233" s="3" t="s">
        <v>352</v>
      </c>
      <c r="B233" t="s">
        <v>8219</v>
      </c>
      <c r="C233">
        <v>964</v>
      </c>
      <c r="E233" s="3" t="s">
        <v>592</v>
      </c>
      <c r="F233" t="s">
        <v>8221</v>
      </c>
      <c r="G233">
        <v>2</v>
      </c>
    </row>
    <row r="234" spans="1:7" x14ac:dyDescent="0.3">
      <c r="A234" s="3" t="s">
        <v>353</v>
      </c>
      <c r="B234" t="s">
        <v>8219</v>
      </c>
      <c r="C234">
        <v>286</v>
      </c>
      <c r="E234" s="3" t="s">
        <v>593</v>
      </c>
      <c r="F234" t="s">
        <v>8221</v>
      </c>
      <c r="G234">
        <v>1</v>
      </c>
    </row>
    <row r="235" spans="1:7" ht="43.2" x14ac:dyDescent="0.3">
      <c r="A235" s="3" t="s">
        <v>354</v>
      </c>
      <c r="B235" t="s">
        <v>8219</v>
      </c>
      <c r="C235">
        <v>613</v>
      </c>
      <c r="E235" s="3" t="s">
        <v>594</v>
      </c>
      <c r="F235" t="s">
        <v>8221</v>
      </c>
      <c r="G235">
        <v>7</v>
      </c>
    </row>
    <row r="236" spans="1:7" ht="28.8" x14ac:dyDescent="0.3">
      <c r="A236" s="3" t="s">
        <v>355</v>
      </c>
      <c r="B236" t="s">
        <v>8219</v>
      </c>
      <c r="C236">
        <v>29</v>
      </c>
      <c r="E236" s="3" t="s">
        <v>595</v>
      </c>
      <c r="F236" t="s">
        <v>8221</v>
      </c>
      <c r="G236">
        <v>2</v>
      </c>
    </row>
    <row r="237" spans="1:7" x14ac:dyDescent="0.3">
      <c r="A237" s="3" t="s">
        <v>356</v>
      </c>
      <c r="B237" t="s">
        <v>8219</v>
      </c>
      <c r="C237">
        <v>165</v>
      </c>
      <c r="E237" s="3" t="s">
        <v>596</v>
      </c>
      <c r="F237" t="s">
        <v>8221</v>
      </c>
      <c r="G237">
        <v>8</v>
      </c>
    </row>
    <row r="238" spans="1:7" x14ac:dyDescent="0.3">
      <c r="A238" s="3" t="s">
        <v>357</v>
      </c>
      <c r="B238" t="s">
        <v>8219</v>
      </c>
      <c r="C238">
        <v>97</v>
      </c>
      <c r="E238" s="3" t="s">
        <v>597</v>
      </c>
      <c r="F238" t="s">
        <v>8221</v>
      </c>
      <c r="G238">
        <v>2</v>
      </c>
    </row>
    <row r="239" spans="1:7" ht="28.8" x14ac:dyDescent="0.3">
      <c r="A239" s="3" t="s">
        <v>358</v>
      </c>
      <c r="B239" t="s">
        <v>8219</v>
      </c>
      <c r="C239">
        <v>303</v>
      </c>
      <c r="E239" s="3" t="s">
        <v>598</v>
      </c>
      <c r="F239" t="s">
        <v>8221</v>
      </c>
      <c r="G239">
        <v>2</v>
      </c>
    </row>
    <row r="240" spans="1:7" ht="28.8" x14ac:dyDescent="0.3">
      <c r="A240" s="3" t="s">
        <v>359</v>
      </c>
      <c r="B240" t="s">
        <v>8219</v>
      </c>
      <c r="C240">
        <v>267</v>
      </c>
      <c r="E240" s="3" t="s">
        <v>599</v>
      </c>
      <c r="F240" t="s">
        <v>8221</v>
      </c>
      <c r="G240">
        <v>7</v>
      </c>
    </row>
    <row r="241" spans="1:7" ht="28.8" x14ac:dyDescent="0.3">
      <c r="A241" s="3" t="s">
        <v>360</v>
      </c>
      <c r="B241" t="s">
        <v>8219</v>
      </c>
      <c r="C241">
        <v>302</v>
      </c>
      <c r="E241" s="3" t="s">
        <v>600</v>
      </c>
      <c r="F241" t="s">
        <v>8221</v>
      </c>
      <c r="G241">
        <v>2</v>
      </c>
    </row>
    <row r="242" spans="1:7" ht="43.2" x14ac:dyDescent="0.3">
      <c r="A242" s="3" t="s">
        <v>361</v>
      </c>
      <c r="B242" t="s">
        <v>8219</v>
      </c>
      <c r="C242">
        <v>87</v>
      </c>
      <c r="E242" s="3" t="s">
        <v>661</v>
      </c>
      <c r="F242" t="s">
        <v>8221</v>
      </c>
      <c r="G242">
        <v>18</v>
      </c>
    </row>
    <row r="243" spans="1:7" ht="28.8" x14ac:dyDescent="0.3">
      <c r="A243" s="3" t="s">
        <v>362</v>
      </c>
      <c r="B243" t="s">
        <v>8219</v>
      </c>
      <c r="C243">
        <v>354</v>
      </c>
      <c r="E243" s="3" t="s">
        <v>662</v>
      </c>
      <c r="F243" t="s">
        <v>8221</v>
      </c>
      <c r="G243">
        <v>9</v>
      </c>
    </row>
    <row r="244" spans="1:7" ht="43.2" x14ac:dyDescent="0.3">
      <c r="A244" s="3" t="s">
        <v>363</v>
      </c>
      <c r="B244" t="s">
        <v>8219</v>
      </c>
      <c r="C244">
        <v>86</v>
      </c>
      <c r="E244" s="3" t="s">
        <v>663</v>
      </c>
      <c r="F244" t="s">
        <v>8221</v>
      </c>
      <c r="G244">
        <v>4</v>
      </c>
    </row>
    <row r="245" spans="1:7" ht="28.8" x14ac:dyDescent="0.3">
      <c r="A245" s="3" t="s">
        <v>364</v>
      </c>
      <c r="B245" t="s">
        <v>8219</v>
      </c>
      <c r="C245">
        <v>26</v>
      </c>
      <c r="E245" s="3" t="s">
        <v>664</v>
      </c>
      <c r="F245" t="s">
        <v>8221</v>
      </c>
      <c r="G245">
        <v>7</v>
      </c>
    </row>
    <row r="246" spans="1:7" ht="28.8" x14ac:dyDescent="0.3">
      <c r="A246" s="3" t="s">
        <v>365</v>
      </c>
      <c r="B246" t="s">
        <v>8219</v>
      </c>
      <c r="C246">
        <v>113</v>
      </c>
      <c r="E246" s="3" t="s">
        <v>665</v>
      </c>
      <c r="F246" t="s">
        <v>8221</v>
      </c>
      <c r="G246">
        <v>29</v>
      </c>
    </row>
    <row r="247" spans="1:7" ht="43.2" x14ac:dyDescent="0.3">
      <c r="A247" s="3" t="s">
        <v>366</v>
      </c>
      <c r="B247" t="s">
        <v>8219</v>
      </c>
      <c r="C247">
        <v>65</v>
      </c>
      <c r="E247" s="3" t="s">
        <v>666</v>
      </c>
      <c r="F247" t="s">
        <v>8221</v>
      </c>
      <c r="G247">
        <v>12</v>
      </c>
    </row>
    <row r="248" spans="1:7" x14ac:dyDescent="0.3">
      <c r="A248" s="3" t="s">
        <v>367</v>
      </c>
      <c r="B248" t="s">
        <v>8219</v>
      </c>
      <c r="C248">
        <v>134</v>
      </c>
      <c r="E248" s="3" t="s">
        <v>667</v>
      </c>
      <c r="F248" t="s">
        <v>8221</v>
      </c>
      <c r="G248">
        <v>4</v>
      </c>
    </row>
    <row r="249" spans="1:7" ht="28.8" x14ac:dyDescent="0.3">
      <c r="A249" s="3" t="s">
        <v>368</v>
      </c>
      <c r="B249" t="s">
        <v>8219</v>
      </c>
      <c r="C249">
        <v>119</v>
      </c>
      <c r="E249" s="3" t="s">
        <v>668</v>
      </c>
      <c r="F249" t="s">
        <v>8221</v>
      </c>
      <c r="G249">
        <v>28</v>
      </c>
    </row>
    <row r="250" spans="1:7" ht="43.2" x14ac:dyDescent="0.3">
      <c r="A250" s="3" t="s">
        <v>369</v>
      </c>
      <c r="B250" t="s">
        <v>8219</v>
      </c>
      <c r="C250">
        <v>159</v>
      </c>
      <c r="E250" s="3" t="s">
        <v>669</v>
      </c>
      <c r="F250" t="s">
        <v>8221</v>
      </c>
      <c r="G250">
        <v>25</v>
      </c>
    </row>
    <row r="251" spans="1:7" ht="28.8" x14ac:dyDescent="0.3">
      <c r="A251" s="3" t="s">
        <v>370</v>
      </c>
      <c r="B251" t="s">
        <v>8219</v>
      </c>
      <c r="C251">
        <v>167</v>
      </c>
      <c r="E251" s="3" t="s">
        <v>670</v>
      </c>
      <c r="F251" t="s">
        <v>8221</v>
      </c>
      <c r="G251">
        <v>28</v>
      </c>
    </row>
    <row r="252" spans="1:7" ht="43.2" x14ac:dyDescent="0.3">
      <c r="A252" s="3" t="s">
        <v>371</v>
      </c>
      <c r="B252" t="s">
        <v>8219</v>
      </c>
      <c r="C252">
        <v>43</v>
      </c>
      <c r="E252" s="3" t="s">
        <v>671</v>
      </c>
      <c r="F252" t="s">
        <v>8221</v>
      </c>
      <c r="G252">
        <v>310</v>
      </c>
    </row>
    <row r="253" spans="1:7" ht="43.2" x14ac:dyDescent="0.3">
      <c r="A253" s="3" t="s">
        <v>372</v>
      </c>
      <c r="B253" t="s">
        <v>8219</v>
      </c>
      <c r="C253">
        <v>1062</v>
      </c>
      <c r="E253" s="3" t="s">
        <v>672</v>
      </c>
      <c r="F253" t="s">
        <v>8221</v>
      </c>
      <c r="G253">
        <v>15</v>
      </c>
    </row>
    <row r="254" spans="1:7" ht="28.8" x14ac:dyDescent="0.3">
      <c r="A254" s="3" t="s">
        <v>373</v>
      </c>
      <c r="B254" t="s">
        <v>8219</v>
      </c>
      <c r="C254">
        <v>9</v>
      </c>
      <c r="E254" s="3" t="s">
        <v>673</v>
      </c>
      <c r="F254" t="s">
        <v>8221</v>
      </c>
      <c r="G254">
        <v>215</v>
      </c>
    </row>
    <row r="255" spans="1:7" ht="43.2" x14ac:dyDescent="0.3">
      <c r="A255" s="3" t="s">
        <v>374</v>
      </c>
      <c r="B255" t="s">
        <v>8219</v>
      </c>
      <c r="C255">
        <v>89</v>
      </c>
      <c r="E255" s="3" t="s">
        <v>674</v>
      </c>
      <c r="F255" t="s">
        <v>8221</v>
      </c>
      <c r="G255">
        <v>3</v>
      </c>
    </row>
    <row r="256" spans="1:7" ht="43.2" x14ac:dyDescent="0.3">
      <c r="A256" s="3" t="s">
        <v>375</v>
      </c>
      <c r="B256" t="s">
        <v>8219</v>
      </c>
      <c r="C256">
        <v>174</v>
      </c>
      <c r="E256" s="3" t="s">
        <v>675</v>
      </c>
      <c r="F256" t="s">
        <v>8221</v>
      </c>
      <c r="G256">
        <v>2</v>
      </c>
    </row>
    <row r="257" spans="1:7" ht="43.2" x14ac:dyDescent="0.3">
      <c r="A257" s="3" t="s">
        <v>376</v>
      </c>
      <c r="B257" t="s">
        <v>8219</v>
      </c>
      <c r="C257">
        <v>14</v>
      </c>
      <c r="E257" s="3" t="s">
        <v>676</v>
      </c>
      <c r="F257" t="s">
        <v>8221</v>
      </c>
      <c r="G257">
        <v>26</v>
      </c>
    </row>
    <row r="258" spans="1:7" ht="43.2" x14ac:dyDescent="0.3">
      <c r="A258" s="3" t="s">
        <v>377</v>
      </c>
      <c r="B258" t="s">
        <v>8219</v>
      </c>
      <c r="C258">
        <v>48</v>
      </c>
      <c r="E258" s="3" t="s">
        <v>677</v>
      </c>
      <c r="F258" t="s">
        <v>8221</v>
      </c>
      <c r="G258">
        <v>24</v>
      </c>
    </row>
    <row r="259" spans="1:7" ht="43.2" x14ac:dyDescent="0.3">
      <c r="A259" s="3" t="s">
        <v>378</v>
      </c>
      <c r="B259" t="s">
        <v>8219</v>
      </c>
      <c r="C259">
        <v>133</v>
      </c>
      <c r="E259" s="3" t="s">
        <v>678</v>
      </c>
      <c r="F259" t="s">
        <v>8221</v>
      </c>
      <c r="G259">
        <v>96</v>
      </c>
    </row>
    <row r="260" spans="1:7" ht="43.2" x14ac:dyDescent="0.3">
      <c r="A260" s="3" t="s">
        <v>379</v>
      </c>
      <c r="B260" t="s">
        <v>8219</v>
      </c>
      <c r="C260">
        <v>83</v>
      </c>
      <c r="E260" s="3" t="s">
        <v>679</v>
      </c>
      <c r="F260" t="s">
        <v>8221</v>
      </c>
      <c r="G260">
        <v>17</v>
      </c>
    </row>
    <row r="261" spans="1:7" ht="28.8" x14ac:dyDescent="0.3">
      <c r="A261" s="3" t="s">
        <v>380</v>
      </c>
      <c r="B261" t="s">
        <v>8219</v>
      </c>
      <c r="C261">
        <v>149</v>
      </c>
      <c r="E261" s="3" t="s">
        <v>680</v>
      </c>
      <c r="F261" t="s">
        <v>8221</v>
      </c>
      <c r="G261">
        <v>94</v>
      </c>
    </row>
    <row r="262" spans="1:7" ht="43.2" x14ac:dyDescent="0.3">
      <c r="A262" s="3" t="s">
        <v>381</v>
      </c>
      <c r="B262" t="s">
        <v>8219</v>
      </c>
      <c r="C262">
        <v>49</v>
      </c>
      <c r="E262" s="3" t="s">
        <v>681</v>
      </c>
      <c r="F262" t="s">
        <v>8221</v>
      </c>
      <c r="G262">
        <v>129</v>
      </c>
    </row>
    <row r="263" spans="1:7" ht="43.2" x14ac:dyDescent="0.3">
      <c r="A263" s="3" t="s">
        <v>382</v>
      </c>
      <c r="B263" t="s">
        <v>8219</v>
      </c>
      <c r="C263">
        <v>251</v>
      </c>
      <c r="E263" s="3" t="s">
        <v>682</v>
      </c>
      <c r="F263" t="s">
        <v>8221</v>
      </c>
      <c r="G263">
        <v>1</v>
      </c>
    </row>
    <row r="264" spans="1:7" x14ac:dyDescent="0.3">
      <c r="A264" s="3" t="s">
        <v>383</v>
      </c>
      <c r="B264" t="s">
        <v>8219</v>
      </c>
      <c r="C264">
        <v>22</v>
      </c>
      <c r="E264" s="3" t="s">
        <v>683</v>
      </c>
      <c r="F264" t="s">
        <v>8221</v>
      </c>
      <c r="G264">
        <v>4</v>
      </c>
    </row>
    <row r="265" spans="1:7" ht="43.2" x14ac:dyDescent="0.3">
      <c r="A265" s="3" t="s">
        <v>384</v>
      </c>
      <c r="B265" t="s">
        <v>8219</v>
      </c>
      <c r="C265">
        <v>48</v>
      </c>
      <c r="E265" s="3" t="s">
        <v>684</v>
      </c>
      <c r="F265" t="s">
        <v>8221</v>
      </c>
      <c r="G265">
        <v>3</v>
      </c>
    </row>
    <row r="266" spans="1:7" ht="43.2" x14ac:dyDescent="0.3">
      <c r="A266" s="3" t="s">
        <v>385</v>
      </c>
      <c r="B266" t="s">
        <v>8219</v>
      </c>
      <c r="C266">
        <v>383</v>
      </c>
      <c r="E266" s="3" t="s">
        <v>685</v>
      </c>
      <c r="F266" t="s">
        <v>8221</v>
      </c>
      <c r="G266">
        <v>135</v>
      </c>
    </row>
    <row r="267" spans="1:7" ht="28.8" x14ac:dyDescent="0.3">
      <c r="A267" s="3" t="s">
        <v>386</v>
      </c>
      <c r="B267" t="s">
        <v>8219</v>
      </c>
      <c r="C267">
        <v>237</v>
      </c>
      <c r="E267" s="3" t="s">
        <v>686</v>
      </c>
      <c r="F267" t="s">
        <v>8221</v>
      </c>
      <c r="G267">
        <v>10</v>
      </c>
    </row>
    <row r="268" spans="1:7" ht="28.8" x14ac:dyDescent="0.3">
      <c r="A268" s="3" t="s">
        <v>387</v>
      </c>
      <c r="B268" t="s">
        <v>8219</v>
      </c>
      <c r="C268">
        <v>13</v>
      </c>
      <c r="E268" s="3" t="s">
        <v>687</v>
      </c>
      <c r="F268" t="s">
        <v>8221</v>
      </c>
      <c r="G268">
        <v>0</v>
      </c>
    </row>
    <row r="269" spans="1:7" ht="43.2" x14ac:dyDescent="0.3">
      <c r="A269" s="3" t="s">
        <v>388</v>
      </c>
      <c r="B269" t="s">
        <v>8219</v>
      </c>
      <c r="C269">
        <v>562</v>
      </c>
      <c r="E269" s="3" t="s">
        <v>688</v>
      </c>
      <c r="F269" t="s">
        <v>8221</v>
      </c>
      <c r="G269">
        <v>6</v>
      </c>
    </row>
    <row r="270" spans="1:7" ht="28.8" x14ac:dyDescent="0.3">
      <c r="A270" s="3" t="s">
        <v>389</v>
      </c>
      <c r="B270" t="s">
        <v>8219</v>
      </c>
      <c r="C270">
        <v>71</v>
      </c>
      <c r="E270" s="3" t="s">
        <v>689</v>
      </c>
      <c r="F270" t="s">
        <v>8221</v>
      </c>
      <c r="G270">
        <v>36</v>
      </c>
    </row>
    <row r="271" spans="1:7" ht="43.2" x14ac:dyDescent="0.3">
      <c r="A271" s="3" t="s">
        <v>390</v>
      </c>
      <c r="B271" t="s">
        <v>8219</v>
      </c>
      <c r="C271">
        <v>1510</v>
      </c>
      <c r="E271" s="3" t="s">
        <v>690</v>
      </c>
      <c r="F271" t="s">
        <v>8221</v>
      </c>
      <c r="G271">
        <v>336</v>
      </c>
    </row>
    <row r="272" spans="1:7" ht="28.8" x14ac:dyDescent="0.3">
      <c r="A272" s="3" t="s">
        <v>391</v>
      </c>
      <c r="B272" t="s">
        <v>8219</v>
      </c>
      <c r="C272">
        <v>14</v>
      </c>
      <c r="E272" s="3" t="s">
        <v>691</v>
      </c>
      <c r="F272" t="s">
        <v>8221</v>
      </c>
      <c r="G272">
        <v>34</v>
      </c>
    </row>
    <row r="273" spans="1:7" ht="28.8" x14ac:dyDescent="0.3">
      <c r="A273" s="3" t="s">
        <v>392</v>
      </c>
      <c r="B273" t="s">
        <v>8219</v>
      </c>
      <c r="C273">
        <v>193</v>
      </c>
      <c r="E273" s="3" t="s">
        <v>692</v>
      </c>
      <c r="F273" t="s">
        <v>8221</v>
      </c>
      <c r="G273">
        <v>10</v>
      </c>
    </row>
    <row r="274" spans="1:7" ht="28.8" x14ac:dyDescent="0.3">
      <c r="A274" s="3" t="s">
        <v>393</v>
      </c>
      <c r="B274" t="s">
        <v>8219</v>
      </c>
      <c r="C274">
        <v>206</v>
      </c>
      <c r="E274" s="3" t="s">
        <v>693</v>
      </c>
      <c r="F274" t="s">
        <v>8221</v>
      </c>
      <c r="G274">
        <v>201</v>
      </c>
    </row>
    <row r="275" spans="1:7" ht="28.8" x14ac:dyDescent="0.3">
      <c r="A275" s="3" t="s">
        <v>394</v>
      </c>
      <c r="B275" t="s">
        <v>8219</v>
      </c>
      <c r="C275">
        <v>351</v>
      </c>
      <c r="E275" s="3" t="s">
        <v>694</v>
      </c>
      <c r="F275" t="s">
        <v>8221</v>
      </c>
      <c r="G275">
        <v>296</v>
      </c>
    </row>
    <row r="276" spans="1:7" ht="28.8" x14ac:dyDescent="0.3">
      <c r="A276" s="3" t="s">
        <v>395</v>
      </c>
      <c r="B276" t="s">
        <v>8219</v>
      </c>
      <c r="C276">
        <v>50</v>
      </c>
      <c r="E276" s="3" t="s">
        <v>695</v>
      </c>
      <c r="F276" t="s">
        <v>8221</v>
      </c>
      <c r="G276">
        <v>7</v>
      </c>
    </row>
    <row r="277" spans="1:7" ht="28.8" x14ac:dyDescent="0.3">
      <c r="A277" s="3" t="s">
        <v>396</v>
      </c>
      <c r="B277" t="s">
        <v>8219</v>
      </c>
      <c r="C277">
        <v>184</v>
      </c>
      <c r="E277" s="3" t="s">
        <v>696</v>
      </c>
      <c r="F277" t="s">
        <v>8221</v>
      </c>
      <c r="G277">
        <v>7</v>
      </c>
    </row>
    <row r="278" spans="1:7" x14ac:dyDescent="0.3">
      <c r="A278" s="3" t="s">
        <v>397</v>
      </c>
      <c r="B278" t="s">
        <v>8219</v>
      </c>
      <c r="C278">
        <v>196</v>
      </c>
      <c r="E278" s="3" t="s">
        <v>697</v>
      </c>
      <c r="F278" t="s">
        <v>8221</v>
      </c>
      <c r="G278">
        <v>1</v>
      </c>
    </row>
    <row r="279" spans="1:7" ht="43.2" x14ac:dyDescent="0.3">
      <c r="A279" s="3" t="s">
        <v>398</v>
      </c>
      <c r="B279" t="s">
        <v>8219</v>
      </c>
      <c r="C279">
        <v>229</v>
      </c>
      <c r="E279" s="3" t="s">
        <v>698</v>
      </c>
      <c r="F279" t="s">
        <v>8221</v>
      </c>
      <c r="G279">
        <v>114</v>
      </c>
    </row>
    <row r="280" spans="1:7" ht="43.2" x14ac:dyDescent="0.3">
      <c r="A280" s="3" t="s">
        <v>399</v>
      </c>
      <c r="B280" t="s">
        <v>8219</v>
      </c>
      <c r="C280">
        <v>67</v>
      </c>
      <c r="E280" s="3" t="s">
        <v>699</v>
      </c>
      <c r="F280" t="s">
        <v>8221</v>
      </c>
      <c r="G280">
        <v>29</v>
      </c>
    </row>
    <row r="281" spans="1:7" ht="43.2" x14ac:dyDescent="0.3">
      <c r="A281" s="3" t="s">
        <v>400</v>
      </c>
      <c r="B281" t="s">
        <v>8219</v>
      </c>
      <c r="C281">
        <v>95</v>
      </c>
      <c r="E281" s="3" t="s">
        <v>700</v>
      </c>
      <c r="F281" t="s">
        <v>8221</v>
      </c>
      <c r="G281">
        <v>890</v>
      </c>
    </row>
    <row r="282" spans="1:7" ht="43.2" x14ac:dyDescent="0.3">
      <c r="A282" s="3" t="s">
        <v>401</v>
      </c>
      <c r="B282" t="s">
        <v>8219</v>
      </c>
      <c r="C282">
        <v>62</v>
      </c>
      <c r="E282" s="3" t="s">
        <v>701</v>
      </c>
      <c r="F282" t="s">
        <v>8221</v>
      </c>
      <c r="G282">
        <v>31</v>
      </c>
    </row>
    <row r="283" spans="1:7" ht="43.2" x14ac:dyDescent="0.3">
      <c r="A283" s="3" t="s">
        <v>402</v>
      </c>
      <c r="B283" t="s">
        <v>8219</v>
      </c>
      <c r="C283">
        <v>73</v>
      </c>
      <c r="E283" s="3" t="s">
        <v>702</v>
      </c>
      <c r="F283" t="s">
        <v>8221</v>
      </c>
      <c r="G283">
        <v>21</v>
      </c>
    </row>
    <row r="284" spans="1:7" ht="43.2" x14ac:dyDescent="0.3">
      <c r="A284" s="3" t="s">
        <v>403</v>
      </c>
      <c r="B284" t="s">
        <v>8219</v>
      </c>
      <c r="C284">
        <v>43</v>
      </c>
      <c r="E284" s="3" t="s">
        <v>703</v>
      </c>
      <c r="F284" t="s">
        <v>8221</v>
      </c>
      <c r="G284">
        <v>37</v>
      </c>
    </row>
    <row r="285" spans="1:7" ht="43.2" x14ac:dyDescent="0.3">
      <c r="A285" s="3" t="s">
        <v>404</v>
      </c>
      <c r="B285" t="s">
        <v>8219</v>
      </c>
      <c r="C285">
        <v>70</v>
      </c>
      <c r="E285" s="3" t="s">
        <v>704</v>
      </c>
      <c r="F285" t="s">
        <v>8221</v>
      </c>
      <c r="G285">
        <v>7</v>
      </c>
    </row>
    <row r="286" spans="1:7" ht="28.8" x14ac:dyDescent="0.3">
      <c r="A286" s="3" t="s">
        <v>405</v>
      </c>
      <c r="B286" t="s">
        <v>8219</v>
      </c>
      <c r="C286">
        <v>271</v>
      </c>
      <c r="E286" s="3" t="s">
        <v>705</v>
      </c>
      <c r="F286" t="s">
        <v>8221</v>
      </c>
      <c r="G286">
        <v>4</v>
      </c>
    </row>
    <row r="287" spans="1:7" x14ac:dyDescent="0.3">
      <c r="A287" s="3" t="s">
        <v>406</v>
      </c>
      <c r="B287" t="s">
        <v>8219</v>
      </c>
      <c r="C287">
        <v>55</v>
      </c>
      <c r="E287" s="3" t="s">
        <v>706</v>
      </c>
      <c r="F287" t="s">
        <v>8221</v>
      </c>
      <c r="G287">
        <v>5</v>
      </c>
    </row>
    <row r="288" spans="1:7" x14ac:dyDescent="0.3">
      <c r="A288" s="3" t="s">
        <v>407</v>
      </c>
      <c r="B288" t="s">
        <v>8219</v>
      </c>
      <c r="C288">
        <v>35</v>
      </c>
      <c r="E288" s="3" t="s">
        <v>707</v>
      </c>
      <c r="F288" t="s">
        <v>8221</v>
      </c>
      <c r="G288">
        <v>0</v>
      </c>
    </row>
    <row r="289" spans="1:7" ht="43.2" x14ac:dyDescent="0.3">
      <c r="A289" s="3" t="s">
        <v>408</v>
      </c>
      <c r="B289" t="s">
        <v>8219</v>
      </c>
      <c r="C289">
        <v>22</v>
      </c>
      <c r="E289" s="3" t="s">
        <v>708</v>
      </c>
      <c r="F289" t="s">
        <v>8221</v>
      </c>
      <c r="G289">
        <v>456</v>
      </c>
    </row>
    <row r="290" spans="1:7" ht="43.2" x14ac:dyDescent="0.3">
      <c r="A290" s="3" t="s">
        <v>409</v>
      </c>
      <c r="B290" t="s">
        <v>8219</v>
      </c>
      <c r="C290">
        <v>38</v>
      </c>
      <c r="E290" s="3" t="s">
        <v>709</v>
      </c>
      <c r="F290" t="s">
        <v>8221</v>
      </c>
      <c r="G290">
        <v>369</v>
      </c>
    </row>
    <row r="291" spans="1:7" x14ac:dyDescent="0.3">
      <c r="A291" s="3" t="s">
        <v>410</v>
      </c>
      <c r="B291" t="s">
        <v>8219</v>
      </c>
      <c r="C291">
        <v>15</v>
      </c>
      <c r="E291" s="3" t="s">
        <v>710</v>
      </c>
      <c r="F291" t="s">
        <v>8221</v>
      </c>
      <c r="G291">
        <v>2</v>
      </c>
    </row>
    <row r="292" spans="1:7" ht="28.8" x14ac:dyDescent="0.3">
      <c r="A292" s="3" t="s">
        <v>411</v>
      </c>
      <c r="B292" t="s">
        <v>8219</v>
      </c>
      <c r="C292">
        <v>7</v>
      </c>
      <c r="E292" s="3" t="s">
        <v>711</v>
      </c>
      <c r="F292" t="s">
        <v>8221</v>
      </c>
      <c r="G292">
        <v>0</v>
      </c>
    </row>
    <row r="293" spans="1:7" x14ac:dyDescent="0.3">
      <c r="A293" s="3" t="s">
        <v>412</v>
      </c>
      <c r="B293" t="s">
        <v>8219</v>
      </c>
      <c r="C293">
        <v>241</v>
      </c>
      <c r="E293" s="3" t="s">
        <v>712</v>
      </c>
      <c r="F293" t="s">
        <v>8221</v>
      </c>
      <c r="G293">
        <v>338</v>
      </c>
    </row>
    <row r="294" spans="1:7" ht="43.2" x14ac:dyDescent="0.3">
      <c r="A294" s="3" t="s">
        <v>413</v>
      </c>
      <c r="B294" t="s">
        <v>8219</v>
      </c>
      <c r="C294">
        <v>55</v>
      </c>
      <c r="E294" s="3" t="s">
        <v>713</v>
      </c>
      <c r="F294" t="s">
        <v>8221</v>
      </c>
      <c r="G294">
        <v>4</v>
      </c>
    </row>
    <row r="295" spans="1:7" ht="28.8" x14ac:dyDescent="0.3">
      <c r="A295" s="3" t="s">
        <v>414</v>
      </c>
      <c r="B295" t="s">
        <v>8219</v>
      </c>
      <c r="C295">
        <v>171</v>
      </c>
      <c r="E295" s="3" t="s">
        <v>714</v>
      </c>
      <c r="F295" t="s">
        <v>8221</v>
      </c>
      <c r="G295">
        <v>1</v>
      </c>
    </row>
    <row r="296" spans="1:7" x14ac:dyDescent="0.3">
      <c r="A296" s="3" t="s">
        <v>415</v>
      </c>
      <c r="B296" t="s">
        <v>8219</v>
      </c>
      <c r="C296">
        <v>208</v>
      </c>
      <c r="E296" s="3" t="s">
        <v>715</v>
      </c>
      <c r="F296" t="s">
        <v>8221</v>
      </c>
      <c r="G296">
        <v>28</v>
      </c>
    </row>
    <row r="297" spans="1:7" ht="28.8" x14ac:dyDescent="0.3">
      <c r="A297" s="3" t="s">
        <v>416</v>
      </c>
      <c r="B297" t="s">
        <v>8219</v>
      </c>
      <c r="C297">
        <v>21</v>
      </c>
      <c r="E297" s="3" t="s">
        <v>716</v>
      </c>
      <c r="F297" t="s">
        <v>8221</v>
      </c>
      <c r="G297">
        <v>12</v>
      </c>
    </row>
    <row r="298" spans="1:7" ht="28.8" x14ac:dyDescent="0.3">
      <c r="A298" s="3" t="s">
        <v>417</v>
      </c>
      <c r="B298" t="s">
        <v>8219</v>
      </c>
      <c r="C298">
        <v>25</v>
      </c>
      <c r="E298" s="3" t="s">
        <v>717</v>
      </c>
      <c r="F298" t="s">
        <v>8221</v>
      </c>
      <c r="G298">
        <v>16</v>
      </c>
    </row>
    <row r="299" spans="1:7" x14ac:dyDescent="0.3">
      <c r="A299" s="3" t="s">
        <v>418</v>
      </c>
      <c r="B299" t="s">
        <v>8219</v>
      </c>
      <c r="C299">
        <v>52</v>
      </c>
      <c r="E299" s="3" t="s">
        <v>718</v>
      </c>
      <c r="F299" t="s">
        <v>8221</v>
      </c>
      <c r="G299">
        <v>4</v>
      </c>
    </row>
    <row r="300" spans="1:7" ht="28.8" x14ac:dyDescent="0.3">
      <c r="A300" s="3" t="s">
        <v>419</v>
      </c>
      <c r="B300" t="s">
        <v>8219</v>
      </c>
      <c r="C300">
        <v>104</v>
      </c>
      <c r="E300" s="3" t="s">
        <v>719</v>
      </c>
      <c r="F300" t="s">
        <v>8221</v>
      </c>
      <c r="G300">
        <v>4</v>
      </c>
    </row>
    <row r="301" spans="1:7" ht="43.2" x14ac:dyDescent="0.3">
      <c r="A301" s="3" t="s">
        <v>420</v>
      </c>
      <c r="B301" t="s">
        <v>8219</v>
      </c>
      <c r="C301">
        <v>73</v>
      </c>
      <c r="E301" s="3" t="s">
        <v>720</v>
      </c>
      <c r="F301" t="s">
        <v>8221</v>
      </c>
      <c r="G301">
        <v>10</v>
      </c>
    </row>
    <row r="302" spans="1:7" ht="28.8" x14ac:dyDescent="0.3">
      <c r="A302" s="3" t="s">
        <v>521</v>
      </c>
      <c r="B302" t="s">
        <v>8219</v>
      </c>
      <c r="C302">
        <v>34</v>
      </c>
      <c r="E302" s="3" t="s">
        <v>761</v>
      </c>
      <c r="F302" t="s">
        <v>8221</v>
      </c>
      <c r="G302">
        <v>0</v>
      </c>
    </row>
    <row r="303" spans="1:7" ht="28.8" x14ac:dyDescent="0.3">
      <c r="A303" s="3" t="s">
        <v>522</v>
      </c>
      <c r="B303" t="s">
        <v>8219</v>
      </c>
      <c r="C303">
        <v>56</v>
      </c>
      <c r="E303" s="3" t="s">
        <v>762</v>
      </c>
      <c r="F303" t="s">
        <v>8221</v>
      </c>
      <c r="G303">
        <v>6</v>
      </c>
    </row>
    <row r="304" spans="1:7" ht="28.8" x14ac:dyDescent="0.3">
      <c r="A304" s="3" t="s">
        <v>523</v>
      </c>
      <c r="B304" t="s">
        <v>8219</v>
      </c>
      <c r="C304">
        <v>31</v>
      </c>
      <c r="E304" s="3" t="s">
        <v>763</v>
      </c>
      <c r="F304" t="s">
        <v>8221</v>
      </c>
      <c r="G304">
        <v>0</v>
      </c>
    </row>
    <row r="305" spans="1:7" ht="43.2" x14ac:dyDescent="0.3">
      <c r="A305" s="3" t="s">
        <v>524</v>
      </c>
      <c r="B305" t="s">
        <v>8219</v>
      </c>
      <c r="C305">
        <v>84</v>
      </c>
      <c r="E305" s="3" t="s">
        <v>764</v>
      </c>
      <c r="F305" t="s">
        <v>8221</v>
      </c>
      <c r="G305">
        <v>1</v>
      </c>
    </row>
    <row r="306" spans="1:7" x14ac:dyDescent="0.3">
      <c r="A306" s="3" t="s">
        <v>525</v>
      </c>
      <c r="B306" t="s">
        <v>8219</v>
      </c>
      <c r="C306">
        <v>130</v>
      </c>
      <c r="E306" s="3" t="s">
        <v>765</v>
      </c>
      <c r="F306" t="s">
        <v>8221</v>
      </c>
      <c r="G306">
        <v>0</v>
      </c>
    </row>
    <row r="307" spans="1:7" x14ac:dyDescent="0.3">
      <c r="A307" s="3" t="s">
        <v>526</v>
      </c>
      <c r="B307" t="s">
        <v>8219</v>
      </c>
      <c r="C307">
        <v>12</v>
      </c>
      <c r="E307" s="3" t="s">
        <v>766</v>
      </c>
      <c r="F307" t="s">
        <v>8221</v>
      </c>
      <c r="G307">
        <v>44</v>
      </c>
    </row>
    <row r="308" spans="1:7" ht="28.8" x14ac:dyDescent="0.3">
      <c r="A308" s="3" t="s">
        <v>527</v>
      </c>
      <c r="B308" t="s">
        <v>8219</v>
      </c>
      <c r="C308">
        <v>23</v>
      </c>
      <c r="E308" s="3" t="s">
        <v>767</v>
      </c>
      <c r="F308" t="s">
        <v>8221</v>
      </c>
      <c r="G308">
        <v>0</v>
      </c>
    </row>
    <row r="309" spans="1:7" ht="28.8" x14ac:dyDescent="0.3">
      <c r="A309" s="3" t="s">
        <v>528</v>
      </c>
      <c r="B309" t="s">
        <v>8219</v>
      </c>
      <c r="C309">
        <v>158</v>
      </c>
      <c r="E309" s="3" t="s">
        <v>768</v>
      </c>
      <c r="F309" t="s">
        <v>8221</v>
      </c>
      <c r="G309">
        <v>3</v>
      </c>
    </row>
    <row r="310" spans="1:7" ht="28.8" x14ac:dyDescent="0.3">
      <c r="A310" s="3" t="s">
        <v>529</v>
      </c>
      <c r="B310" t="s">
        <v>8219</v>
      </c>
      <c r="C310">
        <v>30</v>
      </c>
      <c r="E310" s="3" t="s">
        <v>769</v>
      </c>
      <c r="F310" t="s">
        <v>8221</v>
      </c>
      <c r="G310">
        <v>0</v>
      </c>
    </row>
    <row r="311" spans="1:7" ht="28.8" x14ac:dyDescent="0.3">
      <c r="A311" s="3" t="s">
        <v>530</v>
      </c>
      <c r="B311" t="s">
        <v>8219</v>
      </c>
      <c r="C311">
        <v>18</v>
      </c>
      <c r="E311" s="3" t="s">
        <v>770</v>
      </c>
      <c r="F311" t="s">
        <v>8221</v>
      </c>
      <c r="G311">
        <v>52</v>
      </c>
    </row>
    <row r="312" spans="1:7" ht="43.2" x14ac:dyDescent="0.3">
      <c r="A312" s="3" t="s">
        <v>531</v>
      </c>
      <c r="B312" t="s">
        <v>8219</v>
      </c>
      <c r="C312">
        <v>29</v>
      </c>
      <c r="E312" s="3" t="s">
        <v>771</v>
      </c>
      <c r="F312" t="s">
        <v>8221</v>
      </c>
      <c r="G312">
        <v>0</v>
      </c>
    </row>
    <row r="313" spans="1:7" ht="28.8" x14ac:dyDescent="0.3">
      <c r="A313" s="3" t="s">
        <v>532</v>
      </c>
      <c r="B313" t="s">
        <v>8219</v>
      </c>
      <c r="C313">
        <v>31</v>
      </c>
      <c r="E313" s="3" t="s">
        <v>772</v>
      </c>
      <c r="F313" t="s">
        <v>8221</v>
      </c>
      <c r="G313">
        <v>1</v>
      </c>
    </row>
    <row r="314" spans="1:7" ht="43.2" x14ac:dyDescent="0.3">
      <c r="A314" s="3" t="s">
        <v>533</v>
      </c>
      <c r="B314" t="s">
        <v>8219</v>
      </c>
      <c r="C314">
        <v>173</v>
      </c>
      <c r="E314" s="3" t="s">
        <v>773</v>
      </c>
      <c r="F314" t="s">
        <v>8221</v>
      </c>
      <c r="G314">
        <v>1</v>
      </c>
    </row>
    <row r="315" spans="1:7" ht="28.8" x14ac:dyDescent="0.3">
      <c r="A315" s="3" t="s">
        <v>534</v>
      </c>
      <c r="B315" t="s">
        <v>8219</v>
      </c>
      <c r="C315">
        <v>17</v>
      </c>
      <c r="E315" s="3" t="s">
        <v>774</v>
      </c>
      <c r="F315" t="s">
        <v>8221</v>
      </c>
      <c r="G315">
        <v>2</v>
      </c>
    </row>
    <row r="316" spans="1:7" ht="43.2" x14ac:dyDescent="0.3">
      <c r="A316" s="3" t="s">
        <v>535</v>
      </c>
      <c r="B316" t="s">
        <v>8219</v>
      </c>
      <c r="C316">
        <v>48</v>
      </c>
      <c r="E316" s="3" t="s">
        <v>775</v>
      </c>
      <c r="F316" t="s">
        <v>8221</v>
      </c>
      <c r="G316">
        <v>9</v>
      </c>
    </row>
    <row r="317" spans="1:7" ht="43.2" x14ac:dyDescent="0.3">
      <c r="A317" s="3" t="s">
        <v>536</v>
      </c>
      <c r="B317" t="s">
        <v>8219</v>
      </c>
      <c r="C317">
        <v>59</v>
      </c>
      <c r="E317" s="3" t="s">
        <v>776</v>
      </c>
      <c r="F317" t="s">
        <v>8221</v>
      </c>
      <c r="G317">
        <v>5</v>
      </c>
    </row>
    <row r="318" spans="1:7" ht="28.8" x14ac:dyDescent="0.3">
      <c r="A318" s="3" t="s">
        <v>537</v>
      </c>
      <c r="B318" t="s">
        <v>8219</v>
      </c>
      <c r="C318">
        <v>39</v>
      </c>
      <c r="E318" s="3" t="s">
        <v>777</v>
      </c>
      <c r="F318" t="s">
        <v>8221</v>
      </c>
      <c r="G318">
        <v>57</v>
      </c>
    </row>
    <row r="319" spans="1:7" ht="57.6" x14ac:dyDescent="0.3">
      <c r="A319" s="3" t="s">
        <v>538</v>
      </c>
      <c r="B319" t="s">
        <v>8219</v>
      </c>
      <c r="C319">
        <v>59</v>
      </c>
      <c r="E319" s="3" t="s">
        <v>778</v>
      </c>
      <c r="F319" t="s">
        <v>8221</v>
      </c>
      <c r="G319">
        <v>3</v>
      </c>
    </row>
    <row r="320" spans="1:7" ht="43.2" x14ac:dyDescent="0.3">
      <c r="A320" s="3" t="s">
        <v>539</v>
      </c>
      <c r="B320" t="s">
        <v>8219</v>
      </c>
      <c r="C320">
        <v>60</v>
      </c>
      <c r="E320" s="3" t="s">
        <v>779</v>
      </c>
      <c r="F320" t="s">
        <v>8221</v>
      </c>
      <c r="G320">
        <v>1</v>
      </c>
    </row>
    <row r="321" spans="1:7" ht="28.8" x14ac:dyDescent="0.3">
      <c r="A321" s="3" t="s">
        <v>540</v>
      </c>
      <c r="B321" t="s">
        <v>8219</v>
      </c>
      <c r="C321">
        <v>20</v>
      </c>
      <c r="E321" s="3" t="s">
        <v>780</v>
      </c>
      <c r="F321" t="s">
        <v>8221</v>
      </c>
      <c r="G321">
        <v>6</v>
      </c>
    </row>
    <row r="322" spans="1:7" ht="43.2" x14ac:dyDescent="0.3">
      <c r="A322" s="3" t="s">
        <v>641</v>
      </c>
      <c r="B322" t="s">
        <v>8219</v>
      </c>
      <c r="C322">
        <v>2</v>
      </c>
      <c r="E322" s="3" t="s">
        <v>861</v>
      </c>
      <c r="F322" t="s">
        <v>8221</v>
      </c>
      <c r="G322">
        <v>48</v>
      </c>
    </row>
    <row r="323" spans="1:7" ht="43.2" x14ac:dyDescent="0.3">
      <c r="A323" s="3" t="s">
        <v>642</v>
      </c>
      <c r="B323" t="s">
        <v>8219</v>
      </c>
      <c r="C323">
        <v>315</v>
      </c>
      <c r="E323" s="3" t="s">
        <v>862</v>
      </c>
      <c r="F323" t="s">
        <v>8221</v>
      </c>
      <c r="G323">
        <v>2</v>
      </c>
    </row>
    <row r="324" spans="1:7" ht="43.2" x14ac:dyDescent="0.3">
      <c r="A324" s="3" t="s">
        <v>643</v>
      </c>
      <c r="B324" t="s">
        <v>8219</v>
      </c>
      <c r="C324">
        <v>2174</v>
      </c>
      <c r="E324" s="3" t="s">
        <v>863</v>
      </c>
      <c r="F324" t="s">
        <v>8221</v>
      </c>
      <c r="G324">
        <v>4</v>
      </c>
    </row>
    <row r="325" spans="1:7" ht="28.8" x14ac:dyDescent="0.3">
      <c r="A325" s="3" t="s">
        <v>644</v>
      </c>
      <c r="B325" t="s">
        <v>8219</v>
      </c>
      <c r="C325">
        <v>152</v>
      </c>
      <c r="E325" s="3" t="s">
        <v>864</v>
      </c>
      <c r="F325" t="s">
        <v>8221</v>
      </c>
      <c r="G325">
        <v>5</v>
      </c>
    </row>
    <row r="326" spans="1:7" ht="43.2" x14ac:dyDescent="0.3">
      <c r="A326" s="3" t="s">
        <v>645</v>
      </c>
      <c r="B326" t="s">
        <v>8219</v>
      </c>
      <c r="C326">
        <v>1021</v>
      </c>
      <c r="E326" s="3" t="s">
        <v>865</v>
      </c>
      <c r="F326" t="s">
        <v>8221</v>
      </c>
      <c r="G326">
        <v>79</v>
      </c>
    </row>
    <row r="327" spans="1:7" ht="43.2" x14ac:dyDescent="0.3">
      <c r="A327" s="3" t="s">
        <v>646</v>
      </c>
      <c r="B327" t="s">
        <v>8219</v>
      </c>
      <c r="C327">
        <v>237</v>
      </c>
      <c r="E327" s="3" t="s">
        <v>866</v>
      </c>
      <c r="F327" t="s">
        <v>8221</v>
      </c>
      <c r="G327">
        <v>2</v>
      </c>
    </row>
    <row r="328" spans="1:7" ht="28.8" x14ac:dyDescent="0.3">
      <c r="A328" s="3" t="s">
        <v>647</v>
      </c>
      <c r="B328" t="s">
        <v>8219</v>
      </c>
      <c r="C328">
        <v>27</v>
      </c>
      <c r="E328" s="3" t="s">
        <v>867</v>
      </c>
      <c r="F328" t="s">
        <v>8221</v>
      </c>
      <c r="G328">
        <v>11</v>
      </c>
    </row>
    <row r="329" spans="1:7" ht="43.2" x14ac:dyDescent="0.3">
      <c r="A329" s="3" t="s">
        <v>648</v>
      </c>
      <c r="B329" t="s">
        <v>8219</v>
      </c>
      <c r="C329">
        <v>17</v>
      </c>
      <c r="E329" s="3" t="s">
        <v>868</v>
      </c>
      <c r="F329" t="s">
        <v>8221</v>
      </c>
      <c r="G329">
        <v>11</v>
      </c>
    </row>
    <row r="330" spans="1:7" ht="57.6" x14ac:dyDescent="0.3">
      <c r="A330" s="3" t="s">
        <v>649</v>
      </c>
      <c r="B330" t="s">
        <v>8219</v>
      </c>
      <c r="C330">
        <v>27</v>
      </c>
      <c r="E330" s="3" t="s">
        <v>869</v>
      </c>
      <c r="F330" t="s">
        <v>8221</v>
      </c>
      <c r="G330">
        <v>1</v>
      </c>
    </row>
    <row r="331" spans="1:7" ht="28.8" x14ac:dyDescent="0.3">
      <c r="A331" s="3" t="s">
        <v>650</v>
      </c>
      <c r="B331" t="s">
        <v>8219</v>
      </c>
      <c r="C331">
        <v>82</v>
      </c>
      <c r="E331" s="3" t="s">
        <v>870</v>
      </c>
      <c r="F331" t="s">
        <v>8221</v>
      </c>
      <c r="G331">
        <v>3</v>
      </c>
    </row>
    <row r="332" spans="1:7" ht="57.6" x14ac:dyDescent="0.3">
      <c r="A332" s="3" t="s">
        <v>651</v>
      </c>
      <c r="B332" t="s">
        <v>8219</v>
      </c>
      <c r="C332">
        <v>48</v>
      </c>
      <c r="E332" s="3" t="s">
        <v>871</v>
      </c>
      <c r="F332" t="s">
        <v>8221</v>
      </c>
      <c r="G332">
        <v>5</v>
      </c>
    </row>
    <row r="333" spans="1:7" ht="43.2" x14ac:dyDescent="0.3">
      <c r="A333" s="3" t="s">
        <v>652</v>
      </c>
      <c r="B333" t="s">
        <v>8219</v>
      </c>
      <c r="C333">
        <v>105</v>
      </c>
      <c r="E333" s="3" t="s">
        <v>872</v>
      </c>
      <c r="F333" t="s">
        <v>8221</v>
      </c>
      <c r="G333">
        <v>12</v>
      </c>
    </row>
    <row r="334" spans="1:7" ht="43.2" x14ac:dyDescent="0.3">
      <c r="A334" s="3" t="s">
        <v>653</v>
      </c>
      <c r="B334" t="s">
        <v>8219</v>
      </c>
      <c r="C334">
        <v>28</v>
      </c>
      <c r="E334" s="3" t="s">
        <v>873</v>
      </c>
      <c r="F334" t="s">
        <v>8221</v>
      </c>
      <c r="G334">
        <v>2</v>
      </c>
    </row>
    <row r="335" spans="1:7" ht="28.8" x14ac:dyDescent="0.3">
      <c r="A335" s="3" t="s">
        <v>654</v>
      </c>
      <c r="B335" t="s">
        <v>8219</v>
      </c>
      <c r="C335">
        <v>1107</v>
      </c>
      <c r="E335" s="3" t="s">
        <v>874</v>
      </c>
      <c r="F335" t="s">
        <v>8221</v>
      </c>
      <c r="G335">
        <v>5</v>
      </c>
    </row>
    <row r="336" spans="1:7" ht="28.8" x14ac:dyDescent="0.3">
      <c r="A336" s="3" t="s">
        <v>655</v>
      </c>
      <c r="B336" t="s">
        <v>8219</v>
      </c>
      <c r="C336">
        <v>1013</v>
      </c>
      <c r="E336" s="3" t="s">
        <v>875</v>
      </c>
      <c r="F336" t="s">
        <v>8221</v>
      </c>
      <c r="G336">
        <v>21</v>
      </c>
    </row>
    <row r="337" spans="1:7" ht="43.2" x14ac:dyDescent="0.3">
      <c r="A337" s="3" t="s">
        <v>656</v>
      </c>
      <c r="B337" t="s">
        <v>8219</v>
      </c>
      <c r="C337">
        <v>274</v>
      </c>
      <c r="E337" s="3" t="s">
        <v>876</v>
      </c>
      <c r="F337" t="s">
        <v>8221</v>
      </c>
      <c r="G337">
        <v>0</v>
      </c>
    </row>
    <row r="338" spans="1:7" ht="28.8" x14ac:dyDescent="0.3">
      <c r="A338" s="3" t="s">
        <v>657</v>
      </c>
      <c r="B338" t="s">
        <v>8219</v>
      </c>
      <c r="C338">
        <v>87</v>
      </c>
      <c r="E338" s="3" t="s">
        <v>877</v>
      </c>
      <c r="F338" t="s">
        <v>8221</v>
      </c>
      <c r="G338">
        <v>45</v>
      </c>
    </row>
    <row r="339" spans="1:7" ht="28.8" x14ac:dyDescent="0.3">
      <c r="A339" s="3" t="s">
        <v>658</v>
      </c>
      <c r="B339" t="s">
        <v>8219</v>
      </c>
      <c r="C339">
        <v>99</v>
      </c>
      <c r="E339" s="3" t="s">
        <v>878</v>
      </c>
      <c r="F339" t="s">
        <v>8221</v>
      </c>
      <c r="G339">
        <v>29</v>
      </c>
    </row>
    <row r="340" spans="1:7" ht="28.8" x14ac:dyDescent="0.3">
      <c r="A340" s="3" t="s">
        <v>659</v>
      </c>
      <c r="B340" t="s">
        <v>8219</v>
      </c>
      <c r="C340">
        <v>276</v>
      </c>
      <c r="E340" s="3" t="s">
        <v>879</v>
      </c>
      <c r="F340" t="s">
        <v>8221</v>
      </c>
      <c r="G340">
        <v>2</v>
      </c>
    </row>
    <row r="341" spans="1:7" ht="43.2" x14ac:dyDescent="0.3">
      <c r="A341" s="3" t="s">
        <v>660</v>
      </c>
      <c r="B341" t="s">
        <v>8219</v>
      </c>
      <c r="C341">
        <v>21</v>
      </c>
      <c r="E341" s="3" t="s">
        <v>880</v>
      </c>
      <c r="F341" t="s">
        <v>8221</v>
      </c>
      <c r="G341">
        <v>30</v>
      </c>
    </row>
    <row r="342" spans="1:7" ht="28.8" x14ac:dyDescent="0.3">
      <c r="A342" s="3" t="s">
        <v>721</v>
      </c>
      <c r="B342" t="s">
        <v>8219</v>
      </c>
      <c r="C342">
        <v>41</v>
      </c>
      <c r="E342" s="3" t="s">
        <v>881</v>
      </c>
      <c r="F342" t="s">
        <v>8221</v>
      </c>
      <c r="G342">
        <v>8</v>
      </c>
    </row>
    <row r="343" spans="1:7" ht="43.2" x14ac:dyDescent="0.3">
      <c r="A343" s="3" t="s">
        <v>722</v>
      </c>
      <c r="B343" t="s">
        <v>8219</v>
      </c>
      <c r="C343">
        <v>119</v>
      </c>
      <c r="E343" s="3" t="s">
        <v>882</v>
      </c>
      <c r="F343" t="s">
        <v>8221</v>
      </c>
      <c r="G343">
        <v>1</v>
      </c>
    </row>
    <row r="344" spans="1:7" ht="43.2" x14ac:dyDescent="0.3">
      <c r="A344" s="3" t="s">
        <v>723</v>
      </c>
      <c r="B344" t="s">
        <v>8219</v>
      </c>
      <c r="C344">
        <v>153</v>
      </c>
      <c r="E344" s="3" t="s">
        <v>883</v>
      </c>
      <c r="F344" t="s">
        <v>8221</v>
      </c>
      <c r="G344">
        <v>14</v>
      </c>
    </row>
    <row r="345" spans="1:7" ht="28.8" x14ac:dyDescent="0.3">
      <c r="A345" s="3" t="s">
        <v>724</v>
      </c>
      <c r="B345" t="s">
        <v>8219</v>
      </c>
      <c r="C345">
        <v>100</v>
      </c>
      <c r="E345" s="3" t="s">
        <v>884</v>
      </c>
      <c r="F345" t="s">
        <v>8221</v>
      </c>
      <c r="G345">
        <v>24</v>
      </c>
    </row>
    <row r="346" spans="1:7" ht="43.2" x14ac:dyDescent="0.3">
      <c r="A346" s="3" t="s">
        <v>725</v>
      </c>
      <c r="B346" t="s">
        <v>8219</v>
      </c>
      <c r="C346">
        <v>143</v>
      </c>
      <c r="E346" s="3" t="s">
        <v>885</v>
      </c>
      <c r="F346" t="s">
        <v>8221</v>
      </c>
      <c r="G346">
        <v>2</v>
      </c>
    </row>
    <row r="347" spans="1:7" ht="43.2" x14ac:dyDescent="0.3">
      <c r="A347" s="3" t="s">
        <v>726</v>
      </c>
      <c r="B347" t="s">
        <v>8219</v>
      </c>
      <c r="C347">
        <v>140</v>
      </c>
      <c r="E347" s="3" t="s">
        <v>886</v>
      </c>
      <c r="F347" t="s">
        <v>8221</v>
      </c>
      <c r="G347">
        <v>21</v>
      </c>
    </row>
    <row r="348" spans="1:7" ht="28.8" x14ac:dyDescent="0.3">
      <c r="A348" s="3" t="s">
        <v>727</v>
      </c>
      <c r="B348" t="s">
        <v>8219</v>
      </c>
      <c r="C348">
        <v>35</v>
      </c>
      <c r="E348" s="3" t="s">
        <v>887</v>
      </c>
      <c r="F348" t="s">
        <v>8221</v>
      </c>
      <c r="G348">
        <v>7</v>
      </c>
    </row>
    <row r="349" spans="1:7" ht="43.2" x14ac:dyDescent="0.3">
      <c r="A349" s="3" t="s">
        <v>728</v>
      </c>
      <c r="B349" t="s">
        <v>8219</v>
      </c>
      <c r="C349">
        <v>149</v>
      </c>
      <c r="E349" s="3" t="s">
        <v>888</v>
      </c>
      <c r="F349" t="s">
        <v>8221</v>
      </c>
      <c r="G349">
        <v>0</v>
      </c>
    </row>
    <row r="350" spans="1:7" ht="28.8" x14ac:dyDescent="0.3">
      <c r="A350" s="3" t="s">
        <v>729</v>
      </c>
      <c r="B350" t="s">
        <v>8219</v>
      </c>
      <c r="C350">
        <v>130</v>
      </c>
      <c r="E350" s="3" t="s">
        <v>889</v>
      </c>
      <c r="F350" t="s">
        <v>8221</v>
      </c>
      <c r="G350">
        <v>4</v>
      </c>
    </row>
    <row r="351" spans="1:7" ht="43.2" x14ac:dyDescent="0.3">
      <c r="A351" s="3" t="s">
        <v>730</v>
      </c>
      <c r="B351" t="s">
        <v>8219</v>
      </c>
      <c r="C351">
        <v>120</v>
      </c>
      <c r="E351" s="3" t="s">
        <v>890</v>
      </c>
      <c r="F351" t="s">
        <v>8221</v>
      </c>
      <c r="G351">
        <v>32</v>
      </c>
    </row>
    <row r="352" spans="1:7" ht="43.2" x14ac:dyDescent="0.3">
      <c r="A352" s="3" t="s">
        <v>731</v>
      </c>
      <c r="B352" t="s">
        <v>8219</v>
      </c>
      <c r="C352">
        <v>265</v>
      </c>
      <c r="E352" s="3" t="s">
        <v>891</v>
      </c>
      <c r="F352" t="s">
        <v>8221</v>
      </c>
      <c r="G352">
        <v>4</v>
      </c>
    </row>
    <row r="353" spans="1:7" ht="28.8" x14ac:dyDescent="0.3">
      <c r="A353" s="3" t="s">
        <v>732</v>
      </c>
      <c r="B353" t="s">
        <v>8219</v>
      </c>
      <c r="C353">
        <v>71</v>
      </c>
      <c r="E353" s="3" t="s">
        <v>892</v>
      </c>
      <c r="F353" t="s">
        <v>8221</v>
      </c>
      <c r="G353">
        <v>9</v>
      </c>
    </row>
    <row r="354" spans="1:7" ht="43.2" x14ac:dyDescent="0.3">
      <c r="A354" s="3" t="s">
        <v>733</v>
      </c>
      <c r="B354" t="s">
        <v>8219</v>
      </c>
      <c r="C354">
        <v>13</v>
      </c>
      <c r="E354" s="3" t="s">
        <v>893</v>
      </c>
      <c r="F354" t="s">
        <v>8221</v>
      </c>
      <c r="G354">
        <v>17</v>
      </c>
    </row>
    <row r="355" spans="1:7" ht="28.8" x14ac:dyDescent="0.3">
      <c r="A355" s="3" t="s">
        <v>734</v>
      </c>
      <c r="B355" t="s">
        <v>8219</v>
      </c>
      <c r="C355">
        <v>169</v>
      </c>
      <c r="E355" s="3" t="s">
        <v>894</v>
      </c>
      <c r="F355" t="s">
        <v>8221</v>
      </c>
      <c r="G355">
        <v>5</v>
      </c>
    </row>
    <row r="356" spans="1:7" ht="28.8" x14ac:dyDescent="0.3">
      <c r="A356" s="3" t="s">
        <v>735</v>
      </c>
      <c r="B356" t="s">
        <v>8219</v>
      </c>
      <c r="C356">
        <v>57</v>
      </c>
      <c r="E356" s="3" t="s">
        <v>895</v>
      </c>
      <c r="F356" t="s">
        <v>8221</v>
      </c>
      <c r="G356">
        <v>53</v>
      </c>
    </row>
    <row r="357" spans="1:7" ht="43.2" x14ac:dyDescent="0.3">
      <c r="A357" s="3" t="s">
        <v>736</v>
      </c>
      <c r="B357" t="s">
        <v>8219</v>
      </c>
      <c r="C357">
        <v>229</v>
      </c>
      <c r="E357" s="3" t="s">
        <v>896</v>
      </c>
      <c r="F357" t="s">
        <v>8221</v>
      </c>
      <c r="G357">
        <v>7</v>
      </c>
    </row>
    <row r="358" spans="1:7" ht="28.8" x14ac:dyDescent="0.3">
      <c r="A358" s="3" t="s">
        <v>737</v>
      </c>
      <c r="B358" t="s">
        <v>8219</v>
      </c>
      <c r="C358">
        <v>108</v>
      </c>
      <c r="E358" s="3" t="s">
        <v>897</v>
      </c>
      <c r="F358" t="s">
        <v>8221</v>
      </c>
      <c r="G358">
        <v>72</v>
      </c>
    </row>
    <row r="359" spans="1:7" ht="28.8" x14ac:dyDescent="0.3">
      <c r="A359" s="3" t="s">
        <v>738</v>
      </c>
      <c r="B359" t="s">
        <v>8219</v>
      </c>
      <c r="C359">
        <v>108</v>
      </c>
      <c r="E359" s="3" t="s">
        <v>898</v>
      </c>
      <c r="F359" t="s">
        <v>8221</v>
      </c>
      <c r="G359">
        <v>0</v>
      </c>
    </row>
    <row r="360" spans="1:7" ht="28.8" x14ac:dyDescent="0.3">
      <c r="A360" s="3" t="s">
        <v>739</v>
      </c>
      <c r="B360" t="s">
        <v>8219</v>
      </c>
      <c r="C360">
        <v>41</v>
      </c>
      <c r="E360" s="3" t="s">
        <v>899</v>
      </c>
      <c r="F360" t="s">
        <v>8221</v>
      </c>
      <c r="G360">
        <v>2</v>
      </c>
    </row>
    <row r="361" spans="1:7" ht="28.8" x14ac:dyDescent="0.3">
      <c r="A361" s="3" t="s">
        <v>740</v>
      </c>
      <c r="B361" t="s">
        <v>8219</v>
      </c>
      <c r="C361">
        <v>139</v>
      </c>
      <c r="E361" s="3" t="s">
        <v>900</v>
      </c>
      <c r="F361" t="s">
        <v>8221</v>
      </c>
      <c r="G361">
        <v>8</v>
      </c>
    </row>
    <row r="362" spans="1:7" ht="43.2" x14ac:dyDescent="0.3">
      <c r="A362" s="3" t="s">
        <v>741</v>
      </c>
      <c r="B362" t="s">
        <v>8219</v>
      </c>
      <c r="C362">
        <v>19</v>
      </c>
      <c r="E362" s="3" t="s">
        <v>901</v>
      </c>
      <c r="F362" t="s">
        <v>8221</v>
      </c>
      <c r="G362">
        <v>2</v>
      </c>
    </row>
    <row r="363" spans="1:7" ht="43.2" x14ac:dyDescent="0.3">
      <c r="A363" s="3" t="s">
        <v>742</v>
      </c>
      <c r="B363" t="s">
        <v>8219</v>
      </c>
      <c r="C363">
        <v>94</v>
      </c>
      <c r="E363" s="3" t="s">
        <v>902</v>
      </c>
      <c r="F363" t="s">
        <v>8221</v>
      </c>
      <c r="G363">
        <v>0</v>
      </c>
    </row>
    <row r="364" spans="1:7" x14ac:dyDescent="0.3">
      <c r="A364" s="3" t="s">
        <v>743</v>
      </c>
      <c r="B364" t="s">
        <v>8219</v>
      </c>
      <c r="C364">
        <v>23</v>
      </c>
      <c r="E364" s="3" t="s">
        <v>903</v>
      </c>
      <c r="F364" t="s">
        <v>8221</v>
      </c>
      <c r="G364">
        <v>3</v>
      </c>
    </row>
    <row r="365" spans="1:7" ht="28.8" x14ac:dyDescent="0.3">
      <c r="A365" s="3" t="s">
        <v>744</v>
      </c>
      <c r="B365" t="s">
        <v>8219</v>
      </c>
      <c r="C365">
        <v>15</v>
      </c>
      <c r="E365" s="3" t="s">
        <v>904</v>
      </c>
      <c r="F365" t="s">
        <v>8221</v>
      </c>
      <c r="G365">
        <v>4</v>
      </c>
    </row>
    <row r="366" spans="1:7" ht="28.8" x14ac:dyDescent="0.3">
      <c r="A366" s="3" t="s">
        <v>745</v>
      </c>
      <c r="B366" t="s">
        <v>8219</v>
      </c>
      <c r="C366">
        <v>62</v>
      </c>
      <c r="E366" s="3" t="s">
        <v>905</v>
      </c>
      <c r="F366" t="s">
        <v>8221</v>
      </c>
      <c r="G366">
        <v>3</v>
      </c>
    </row>
    <row r="367" spans="1:7" ht="28.8" x14ac:dyDescent="0.3">
      <c r="A367" s="3" t="s">
        <v>746</v>
      </c>
      <c r="B367" t="s">
        <v>8219</v>
      </c>
      <c r="C367">
        <v>74</v>
      </c>
      <c r="E367" s="3" t="s">
        <v>906</v>
      </c>
      <c r="F367" t="s">
        <v>8221</v>
      </c>
      <c r="G367">
        <v>6</v>
      </c>
    </row>
    <row r="368" spans="1:7" ht="43.2" x14ac:dyDescent="0.3">
      <c r="A368" s="3" t="s">
        <v>747</v>
      </c>
      <c r="B368" t="s">
        <v>8219</v>
      </c>
      <c r="C368">
        <v>97</v>
      </c>
      <c r="E368" s="3" t="s">
        <v>907</v>
      </c>
      <c r="F368" t="s">
        <v>8221</v>
      </c>
      <c r="G368">
        <v>0</v>
      </c>
    </row>
    <row r="369" spans="1:7" ht="28.8" x14ac:dyDescent="0.3">
      <c r="A369" s="3" t="s">
        <v>748</v>
      </c>
      <c r="B369" t="s">
        <v>8219</v>
      </c>
      <c r="C369">
        <v>55</v>
      </c>
      <c r="E369" s="3" t="s">
        <v>908</v>
      </c>
      <c r="F369" t="s">
        <v>8221</v>
      </c>
      <c r="G369">
        <v>0</v>
      </c>
    </row>
    <row r="370" spans="1:7" ht="43.2" x14ac:dyDescent="0.3">
      <c r="A370" s="3" t="s">
        <v>749</v>
      </c>
      <c r="B370" t="s">
        <v>8219</v>
      </c>
      <c r="C370">
        <v>44</v>
      </c>
      <c r="E370" s="3" t="s">
        <v>909</v>
      </c>
      <c r="F370" t="s">
        <v>8221</v>
      </c>
      <c r="G370">
        <v>0</v>
      </c>
    </row>
    <row r="371" spans="1:7" ht="28.8" x14ac:dyDescent="0.3">
      <c r="A371" s="3" t="s">
        <v>750</v>
      </c>
      <c r="B371" t="s">
        <v>8219</v>
      </c>
      <c r="C371">
        <v>110</v>
      </c>
      <c r="E371" s="3" t="s">
        <v>910</v>
      </c>
      <c r="F371" t="s">
        <v>8221</v>
      </c>
      <c r="G371">
        <v>8</v>
      </c>
    </row>
    <row r="372" spans="1:7" ht="28.8" x14ac:dyDescent="0.3">
      <c r="A372" s="3" t="s">
        <v>751</v>
      </c>
      <c r="B372" t="s">
        <v>8219</v>
      </c>
      <c r="C372">
        <v>59</v>
      </c>
      <c r="E372" s="3" t="s">
        <v>911</v>
      </c>
      <c r="F372" t="s">
        <v>8221</v>
      </c>
      <c r="G372">
        <v>5</v>
      </c>
    </row>
    <row r="373" spans="1:7" ht="28.8" x14ac:dyDescent="0.3">
      <c r="A373" s="3" t="s">
        <v>752</v>
      </c>
      <c r="B373" t="s">
        <v>8219</v>
      </c>
      <c r="C373">
        <v>62</v>
      </c>
      <c r="E373" s="3" t="s">
        <v>912</v>
      </c>
      <c r="F373" t="s">
        <v>8221</v>
      </c>
      <c r="G373">
        <v>0</v>
      </c>
    </row>
    <row r="374" spans="1:7" ht="28.8" x14ac:dyDescent="0.3">
      <c r="A374" s="3" t="s">
        <v>753</v>
      </c>
      <c r="B374" t="s">
        <v>8219</v>
      </c>
      <c r="C374">
        <v>105</v>
      </c>
      <c r="E374" s="3" t="s">
        <v>913</v>
      </c>
      <c r="F374" t="s">
        <v>8221</v>
      </c>
      <c r="G374">
        <v>2</v>
      </c>
    </row>
    <row r="375" spans="1:7" ht="43.2" x14ac:dyDescent="0.3">
      <c r="A375" s="3" t="s">
        <v>754</v>
      </c>
      <c r="B375" t="s">
        <v>8219</v>
      </c>
      <c r="C375">
        <v>26</v>
      </c>
      <c r="E375" s="3" t="s">
        <v>914</v>
      </c>
      <c r="F375" t="s">
        <v>8221</v>
      </c>
      <c r="G375">
        <v>24</v>
      </c>
    </row>
    <row r="376" spans="1:7" ht="28.8" x14ac:dyDescent="0.3">
      <c r="A376" s="3" t="s">
        <v>755</v>
      </c>
      <c r="B376" t="s">
        <v>8219</v>
      </c>
      <c r="C376">
        <v>49</v>
      </c>
      <c r="E376" s="3" t="s">
        <v>915</v>
      </c>
      <c r="F376" t="s">
        <v>8221</v>
      </c>
      <c r="G376">
        <v>0</v>
      </c>
    </row>
    <row r="377" spans="1:7" ht="57.6" x14ac:dyDescent="0.3">
      <c r="A377" s="3" t="s">
        <v>756</v>
      </c>
      <c r="B377" t="s">
        <v>8219</v>
      </c>
      <c r="C377">
        <v>68</v>
      </c>
      <c r="E377" s="3" t="s">
        <v>916</v>
      </c>
      <c r="F377" t="s">
        <v>8221</v>
      </c>
      <c r="G377">
        <v>9</v>
      </c>
    </row>
    <row r="378" spans="1:7" ht="57.6" x14ac:dyDescent="0.3">
      <c r="A378" s="3" t="s">
        <v>757</v>
      </c>
      <c r="B378" t="s">
        <v>8219</v>
      </c>
      <c r="C378">
        <v>22</v>
      </c>
      <c r="E378" s="3" t="s">
        <v>917</v>
      </c>
      <c r="F378" t="s">
        <v>8221</v>
      </c>
      <c r="G378">
        <v>0</v>
      </c>
    </row>
    <row r="379" spans="1:7" ht="43.2" x14ac:dyDescent="0.3">
      <c r="A379" s="3" t="s">
        <v>758</v>
      </c>
      <c r="B379" t="s">
        <v>8219</v>
      </c>
      <c r="C379">
        <v>18</v>
      </c>
      <c r="E379" s="3" t="s">
        <v>918</v>
      </c>
      <c r="F379" t="s">
        <v>8221</v>
      </c>
      <c r="G379">
        <v>1</v>
      </c>
    </row>
    <row r="380" spans="1:7" ht="43.2" x14ac:dyDescent="0.3">
      <c r="A380" s="3" t="s">
        <v>759</v>
      </c>
      <c r="B380" t="s">
        <v>8219</v>
      </c>
      <c r="C380">
        <v>19</v>
      </c>
      <c r="E380" s="3" t="s">
        <v>919</v>
      </c>
      <c r="F380" t="s">
        <v>8221</v>
      </c>
      <c r="G380">
        <v>10</v>
      </c>
    </row>
    <row r="381" spans="1:7" ht="28.8" x14ac:dyDescent="0.3">
      <c r="A381" s="3" t="s">
        <v>760</v>
      </c>
      <c r="B381" t="s">
        <v>8219</v>
      </c>
      <c r="C381">
        <v>99</v>
      </c>
      <c r="E381" s="3" t="s">
        <v>920</v>
      </c>
      <c r="F381" t="s">
        <v>8221</v>
      </c>
      <c r="G381">
        <v>1</v>
      </c>
    </row>
    <row r="382" spans="1:7" ht="43.2" x14ac:dyDescent="0.3">
      <c r="A382" s="3" t="s">
        <v>781</v>
      </c>
      <c r="B382" t="s">
        <v>8219</v>
      </c>
      <c r="C382">
        <v>27</v>
      </c>
      <c r="E382" s="3" t="s">
        <v>921</v>
      </c>
      <c r="F382" t="s">
        <v>8221</v>
      </c>
      <c r="G382">
        <v>0</v>
      </c>
    </row>
    <row r="383" spans="1:7" ht="43.2" x14ac:dyDescent="0.3">
      <c r="A383" s="3" t="s">
        <v>782</v>
      </c>
      <c r="B383" t="s">
        <v>8219</v>
      </c>
      <c r="C383">
        <v>25</v>
      </c>
      <c r="E383" s="3" t="s">
        <v>922</v>
      </c>
      <c r="F383" t="s">
        <v>8221</v>
      </c>
      <c r="G383">
        <v>20</v>
      </c>
    </row>
    <row r="384" spans="1:7" ht="43.2" x14ac:dyDescent="0.3">
      <c r="A384" s="3" t="s">
        <v>783</v>
      </c>
      <c r="B384" t="s">
        <v>8219</v>
      </c>
      <c r="C384">
        <v>14</v>
      </c>
      <c r="E384" s="3" t="s">
        <v>923</v>
      </c>
      <c r="F384" t="s">
        <v>8221</v>
      </c>
      <c r="G384">
        <v>30</v>
      </c>
    </row>
    <row r="385" spans="1:7" ht="28.8" x14ac:dyDescent="0.3">
      <c r="A385" s="3" t="s">
        <v>784</v>
      </c>
      <c r="B385" t="s">
        <v>8219</v>
      </c>
      <c r="C385">
        <v>35</v>
      </c>
      <c r="E385" s="3" t="s">
        <v>924</v>
      </c>
      <c r="F385" t="s">
        <v>8221</v>
      </c>
      <c r="G385">
        <v>6</v>
      </c>
    </row>
    <row r="386" spans="1:7" ht="28.8" x14ac:dyDescent="0.3">
      <c r="A386" s="3" t="s">
        <v>785</v>
      </c>
      <c r="B386" t="s">
        <v>8219</v>
      </c>
      <c r="C386">
        <v>10</v>
      </c>
      <c r="E386" s="3" t="s">
        <v>925</v>
      </c>
      <c r="F386" t="s">
        <v>8221</v>
      </c>
      <c r="G386">
        <v>15</v>
      </c>
    </row>
    <row r="387" spans="1:7" ht="28.8" x14ac:dyDescent="0.3">
      <c r="A387" s="3" t="s">
        <v>786</v>
      </c>
      <c r="B387" t="s">
        <v>8219</v>
      </c>
      <c r="C387">
        <v>29</v>
      </c>
      <c r="E387" s="3" t="s">
        <v>926</v>
      </c>
      <c r="F387" t="s">
        <v>8221</v>
      </c>
      <c r="G387">
        <v>5</v>
      </c>
    </row>
    <row r="388" spans="1:7" ht="72" x14ac:dyDescent="0.3">
      <c r="A388" s="3" t="s">
        <v>787</v>
      </c>
      <c r="B388" t="s">
        <v>8219</v>
      </c>
      <c r="C388">
        <v>44</v>
      </c>
      <c r="E388" s="3" t="s">
        <v>927</v>
      </c>
      <c r="F388" t="s">
        <v>8221</v>
      </c>
      <c r="G388">
        <v>0</v>
      </c>
    </row>
    <row r="389" spans="1:7" ht="28.8" x14ac:dyDescent="0.3">
      <c r="A389" s="3" t="s">
        <v>788</v>
      </c>
      <c r="B389" t="s">
        <v>8219</v>
      </c>
      <c r="C389">
        <v>17</v>
      </c>
      <c r="E389" s="3" t="s">
        <v>928</v>
      </c>
      <c r="F389" t="s">
        <v>8221</v>
      </c>
      <c r="G389">
        <v>0</v>
      </c>
    </row>
    <row r="390" spans="1:7" x14ac:dyDescent="0.3">
      <c r="A390" s="3" t="s">
        <v>789</v>
      </c>
      <c r="B390" t="s">
        <v>8219</v>
      </c>
      <c r="C390">
        <v>34</v>
      </c>
      <c r="E390" s="3" t="s">
        <v>929</v>
      </c>
      <c r="F390" t="s">
        <v>8221</v>
      </c>
      <c r="G390">
        <v>28</v>
      </c>
    </row>
    <row r="391" spans="1:7" ht="28.8" x14ac:dyDescent="0.3">
      <c r="A391" s="3" t="s">
        <v>790</v>
      </c>
      <c r="B391" t="s">
        <v>8219</v>
      </c>
      <c r="C391">
        <v>14</v>
      </c>
      <c r="E391" s="3" t="s">
        <v>930</v>
      </c>
      <c r="F391" t="s">
        <v>8221</v>
      </c>
      <c r="G391">
        <v>0</v>
      </c>
    </row>
    <row r="392" spans="1:7" ht="57.6" x14ac:dyDescent="0.3">
      <c r="A392" s="3" t="s">
        <v>791</v>
      </c>
      <c r="B392" t="s">
        <v>8219</v>
      </c>
      <c r="C392">
        <v>156</v>
      </c>
      <c r="E392" s="3" t="s">
        <v>931</v>
      </c>
      <c r="F392" t="s">
        <v>8221</v>
      </c>
      <c r="G392">
        <v>5</v>
      </c>
    </row>
    <row r="393" spans="1:7" ht="43.2" x14ac:dyDescent="0.3">
      <c r="A393" s="3" t="s">
        <v>792</v>
      </c>
      <c r="B393" t="s">
        <v>8219</v>
      </c>
      <c r="C393">
        <v>128</v>
      </c>
      <c r="E393" s="3" t="s">
        <v>932</v>
      </c>
      <c r="F393" t="s">
        <v>8221</v>
      </c>
      <c r="G393">
        <v>7</v>
      </c>
    </row>
    <row r="394" spans="1:7" ht="28.8" x14ac:dyDescent="0.3">
      <c r="A394" s="3" t="s">
        <v>793</v>
      </c>
      <c r="B394" t="s">
        <v>8219</v>
      </c>
      <c r="C394">
        <v>60</v>
      </c>
      <c r="E394" s="3" t="s">
        <v>933</v>
      </c>
      <c r="F394" t="s">
        <v>8221</v>
      </c>
      <c r="G394">
        <v>30</v>
      </c>
    </row>
    <row r="395" spans="1:7" ht="43.2" x14ac:dyDescent="0.3">
      <c r="A395" s="3" t="s">
        <v>794</v>
      </c>
      <c r="B395" t="s">
        <v>8219</v>
      </c>
      <c r="C395">
        <v>32</v>
      </c>
      <c r="E395" s="3" t="s">
        <v>934</v>
      </c>
      <c r="F395" t="s">
        <v>8221</v>
      </c>
      <c r="G395">
        <v>2</v>
      </c>
    </row>
    <row r="396" spans="1:7" ht="28.8" x14ac:dyDescent="0.3">
      <c r="A396" s="3" t="s">
        <v>795</v>
      </c>
      <c r="B396" t="s">
        <v>8219</v>
      </c>
      <c r="C396">
        <v>53</v>
      </c>
      <c r="E396" s="3" t="s">
        <v>935</v>
      </c>
      <c r="F396" t="s">
        <v>8221</v>
      </c>
      <c r="G396">
        <v>30</v>
      </c>
    </row>
    <row r="397" spans="1:7" ht="28.8" x14ac:dyDescent="0.3">
      <c r="A397" s="3" t="s">
        <v>796</v>
      </c>
      <c r="B397" t="s">
        <v>8219</v>
      </c>
      <c r="C397">
        <v>184</v>
      </c>
      <c r="E397" s="3" t="s">
        <v>936</v>
      </c>
      <c r="F397" t="s">
        <v>8221</v>
      </c>
      <c r="G397">
        <v>2</v>
      </c>
    </row>
    <row r="398" spans="1:7" ht="43.2" x14ac:dyDescent="0.3">
      <c r="A398" s="3" t="s">
        <v>797</v>
      </c>
      <c r="B398" t="s">
        <v>8219</v>
      </c>
      <c r="C398">
        <v>90</v>
      </c>
      <c r="E398" s="3" t="s">
        <v>937</v>
      </c>
      <c r="F398" t="s">
        <v>8221</v>
      </c>
      <c r="G398">
        <v>0</v>
      </c>
    </row>
    <row r="399" spans="1:7" ht="43.2" x14ac:dyDescent="0.3">
      <c r="A399" s="3" t="s">
        <v>798</v>
      </c>
      <c r="B399" t="s">
        <v>8219</v>
      </c>
      <c r="C399">
        <v>71</v>
      </c>
      <c r="E399" s="3" t="s">
        <v>938</v>
      </c>
      <c r="F399" t="s">
        <v>8221</v>
      </c>
      <c r="G399">
        <v>2</v>
      </c>
    </row>
    <row r="400" spans="1:7" ht="28.8" x14ac:dyDescent="0.3">
      <c r="A400" s="3" t="s">
        <v>799</v>
      </c>
      <c r="B400" t="s">
        <v>8219</v>
      </c>
      <c r="C400">
        <v>87</v>
      </c>
      <c r="E400" s="3" t="s">
        <v>939</v>
      </c>
      <c r="F400" t="s">
        <v>8221</v>
      </c>
      <c r="G400">
        <v>1</v>
      </c>
    </row>
    <row r="401" spans="1:7" ht="43.2" x14ac:dyDescent="0.3">
      <c r="A401" s="3" t="s">
        <v>800</v>
      </c>
      <c r="B401" t="s">
        <v>8219</v>
      </c>
      <c r="C401">
        <v>28</v>
      </c>
      <c r="E401" s="3" t="s">
        <v>940</v>
      </c>
      <c r="F401" t="s">
        <v>8221</v>
      </c>
      <c r="G401">
        <v>2</v>
      </c>
    </row>
    <row r="402" spans="1:7" ht="43.2" x14ac:dyDescent="0.3">
      <c r="A402" s="3" t="s">
        <v>801</v>
      </c>
      <c r="B402" t="s">
        <v>8219</v>
      </c>
      <c r="C402">
        <v>56</v>
      </c>
      <c r="E402" s="3" t="s">
        <v>941</v>
      </c>
      <c r="F402" t="s">
        <v>8221</v>
      </c>
      <c r="G402">
        <v>14</v>
      </c>
    </row>
    <row r="403" spans="1:7" ht="43.2" x14ac:dyDescent="0.3">
      <c r="A403" s="3" t="s">
        <v>802</v>
      </c>
      <c r="B403" t="s">
        <v>8219</v>
      </c>
      <c r="C403">
        <v>51</v>
      </c>
      <c r="E403" s="3" t="s">
        <v>942</v>
      </c>
      <c r="F403" t="s">
        <v>8221</v>
      </c>
      <c r="G403">
        <v>31</v>
      </c>
    </row>
    <row r="404" spans="1:7" ht="43.2" x14ac:dyDescent="0.3">
      <c r="A404" s="3" t="s">
        <v>803</v>
      </c>
      <c r="B404" t="s">
        <v>8219</v>
      </c>
      <c r="C404">
        <v>75</v>
      </c>
      <c r="E404" s="3" t="s">
        <v>943</v>
      </c>
      <c r="F404" t="s">
        <v>8221</v>
      </c>
      <c r="G404">
        <v>16</v>
      </c>
    </row>
    <row r="405" spans="1:7" x14ac:dyDescent="0.3">
      <c r="A405" s="3" t="s">
        <v>804</v>
      </c>
      <c r="B405" t="s">
        <v>8219</v>
      </c>
      <c r="C405">
        <v>38</v>
      </c>
      <c r="E405" s="3" t="s">
        <v>944</v>
      </c>
      <c r="F405" t="s">
        <v>8221</v>
      </c>
      <c r="G405">
        <v>12</v>
      </c>
    </row>
    <row r="406" spans="1:7" ht="28.8" x14ac:dyDescent="0.3">
      <c r="A406" s="3" t="s">
        <v>805</v>
      </c>
      <c r="B406" t="s">
        <v>8219</v>
      </c>
      <c r="C406">
        <v>18</v>
      </c>
      <c r="E406" s="3" t="s">
        <v>945</v>
      </c>
      <c r="F406" t="s">
        <v>8221</v>
      </c>
      <c r="G406">
        <v>96</v>
      </c>
    </row>
    <row r="407" spans="1:7" ht="28.8" x14ac:dyDescent="0.3">
      <c r="A407" s="3" t="s">
        <v>806</v>
      </c>
      <c r="B407" t="s">
        <v>8219</v>
      </c>
      <c r="C407">
        <v>54</v>
      </c>
      <c r="E407" s="3" t="s">
        <v>946</v>
      </c>
      <c r="F407" t="s">
        <v>8221</v>
      </c>
      <c r="G407">
        <v>16</v>
      </c>
    </row>
    <row r="408" spans="1:7" x14ac:dyDescent="0.3">
      <c r="A408" s="3" t="s">
        <v>807</v>
      </c>
      <c r="B408" t="s">
        <v>8219</v>
      </c>
      <c r="C408">
        <v>71</v>
      </c>
      <c r="E408" s="3" t="s">
        <v>947</v>
      </c>
      <c r="F408" t="s">
        <v>8221</v>
      </c>
      <c r="G408">
        <v>5</v>
      </c>
    </row>
    <row r="409" spans="1:7" ht="28.8" x14ac:dyDescent="0.3">
      <c r="A409" s="3" t="s">
        <v>808</v>
      </c>
      <c r="B409" t="s">
        <v>8219</v>
      </c>
      <c r="C409">
        <v>57</v>
      </c>
      <c r="E409" s="3" t="s">
        <v>948</v>
      </c>
      <c r="F409" t="s">
        <v>8221</v>
      </c>
      <c r="G409">
        <v>0</v>
      </c>
    </row>
    <row r="410" spans="1:7" ht="28.8" x14ac:dyDescent="0.3">
      <c r="A410" s="3" t="s">
        <v>809</v>
      </c>
      <c r="B410" t="s">
        <v>8219</v>
      </c>
      <c r="C410">
        <v>43</v>
      </c>
      <c r="E410" s="3" t="s">
        <v>949</v>
      </c>
      <c r="F410" t="s">
        <v>8221</v>
      </c>
      <c r="G410">
        <v>8</v>
      </c>
    </row>
    <row r="411" spans="1:7" x14ac:dyDescent="0.3">
      <c r="A411" s="3" t="s">
        <v>810</v>
      </c>
      <c r="B411" t="s">
        <v>8219</v>
      </c>
      <c r="C411">
        <v>52</v>
      </c>
      <c r="E411" s="3" t="s">
        <v>950</v>
      </c>
      <c r="F411" t="s">
        <v>8221</v>
      </c>
      <c r="G411">
        <v>7</v>
      </c>
    </row>
    <row r="412" spans="1:7" ht="28.8" x14ac:dyDescent="0.3">
      <c r="A412" s="3" t="s">
        <v>811</v>
      </c>
      <c r="B412" t="s">
        <v>8219</v>
      </c>
      <c r="C412">
        <v>27</v>
      </c>
      <c r="E412" s="3" t="s">
        <v>951</v>
      </c>
      <c r="F412" t="s">
        <v>8221</v>
      </c>
      <c r="G412">
        <v>24</v>
      </c>
    </row>
    <row r="413" spans="1:7" x14ac:dyDescent="0.3">
      <c r="A413" s="3" t="s">
        <v>812</v>
      </c>
      <c r="B413" t="s">
        <v>8219</v>
      </c>
      <c r="C413">
        <v>12</v>
      </c>
      <c r="E413" s="3" t="s">
        <v>952</v>
      </c>
      <c r="F413" t="s">
        <v>8221</v>
      </c>
      <c r="G413">
        <v>121</v>
      </c>
    </row>
    <row r="414" spans="1:7" ht="28.8" x14ac:dyDescent="0.3">
      <c r="A414" s="3" t="s">
        <v>813</v>
      </c>
      <c r="B414" t="s">
        <v>8219</v>
      </c>
      <c r="C414">
        <v>33</v>
      </c>
      <c r="E414" s="3" t="s">
        <v>953</v>
      </c>
      <c r="F414" t="s">
        <v>8221</v>
      </c>
      <c r="G414">
        <v>196</v>
      </c>
    </row>
    <row r="415" spans="1:7" ht="43.2" x14ac:dyDescent="0.3">
      <c r="A415" s="3" t="s">
        <v>814</v>
      </c>
      <c r="B415" t="s">
        <v>8219</v>
      </c>
      <c r="C415">
        <v>96</v>
      </c>
      <c r="E415" s="3" t="s">
        <v>954</v>
      </c>
      <c r="F415" t="s">
        <v>8221</v>
      </c>
      <c r="G415">
        <v>5</v>
      </c>
    </row>
    <row r="416" spans="1:7" ht="43.2" x14ac:dyDescent="0.3">
      <c r="A416" s="3" t="s">
        <v>815</v>
      </c>
      <c r="B416" t="s">
        <v>8219</v>
      </c>
      <c r="C416">
        <v>28</v>
      </c>
      <c r="E416" s="3" t="s">
        <v>955</v>
      </c>
      <c r="F416" t="s">
        <v>8221</v>
      </c>
      <c r="G416">
        <v>73</v>
      </c>
    </row>
    <row r="417" spans="1:7" ht="43.2" x14ac:dyDescent="0.3">
      <c r="A417" s="3" t="s">
        <v>816</v>
      </c>
      <c r="B417" t="s">
        <v>8219</v>
      </c>
      <c r="C417">
        <v>43</v>
      </c>
      <c r="E417" s="3" t="s">
        <v>956</v>
      </c>
      <c r="F417" t="s">
        <v>8221</v>
      </c>
      <c r="G417">
        <v>93</v>
      </c>
    </row>
    <row r="418" spans="1:7" ht="28.8" x14ac:dyDescent="0.3">
      <c r="A418" s="3" t="s">
        <v>817</v>
      </c>
      <c r="B418" t="s">
        <v>8219</v>
      </c>
      <c r="C418">
        <v>205</v>
      </c>
      <c r="E418" s="3" t="s">
        <v>957</v>
      </c>
      <c r="F418" t="s">
        <v>8221</v>
      </c>
      <c r="G418">
        <v>17</v>
      </c>
    </row>
    <row r="419" spans="1:7" ht="43.2" x14ac:dyDescent="0.3">
      <c r="A419" s="3" t="s">
        <v>818</v>
      </c>
      <c r="B419" t="s">
        <v>8219</v>
      </c>
      <c r="C419">
        <v>23</v>
      </c>
      <c r="E419" s="3" t="s">
        <v>958</v>
      </c>
      <c r="F419" t="s">
        <v>8221</v>
      </c>
      <c r="G419">
        <v>7</v>
      </c>
    </row>
    <row r="420" spans="1:7" ht="43.2" x14ac:dyDescent="0.3">
      <c r="A420" s="3" t="s">
        <v>819</v>
      </c>
      <c r="B420" t="s">
        <v>8219</v>
      </c>
      <c r="C420">
        <v>19</v>
      </c>
      <c r="E420" s="3" t="s">
        <v>959</v>
      </c>
      <c r="F420" t="s">
        <v>8221</v>
      </c>
      <c r="G420">
        <v>17</v>
      </c>
    </row>
    <row r="421" spans="1:7" ht="43.2" x14ac:dyDescent="0.3">
      <c r="A421" s="3" t="s">
        <v>820</v>
      </c>
      <c r="B421" t="s">
        <v>8219</v>
      </c>
      <c r="C421">
        <v>14</v>
      </c>
      <c r="E421" s="3" t="s">
        <v>960</v>
      </c>
      <c r="F421" t="s">
        <v>8221</v>
      </c>
      <c r="G421">
        <v>171</v>
      </c>
    </row>
    <row r="422" spans="1:7" ht="43.2" x14ac:dyDescent="0.3">
      <c r="A422" s="3" t="s">
        <v>821</v>
      </c>
      <c r="B422" t="s">
        <v>8219</v>
      </c>
      <c r="C422">
        <v>38</v>
      </c>
      <c r="E422" s="3" t="s">
        <v>961</v>
      </c>
      <c r="F422" t="s">
        <v>8221</v>
      </c>
      <c r="G422">
        <v>188</v>
      </c>
    </row>
    <row r="423" spans="1:7" ht="43.2" x14ac:dyDescent="0.3">
      <c r="A423" s="3" t="s">
        <v>822</v>
      </c>
      <c r="B423" t="s">
        <v>8219</v>
      </c>
      <c r="C423">
        <v>78</v>
      </c>
      <c r="E423" s="3" t="s">
        <v>962</v>
      </c>
      <c r="F423" t="s">
        <v>8221</v>
      </c>
      <c r="G423">
        <v>110</v>
      </c>
    </row>
    <row r="424" spans="1:7" ht="43.2" x14ac:dyDescent="0.3">
      <c r="A424" s="3" t="s">
        <v>823</v>
      </c>
      <c r="B424" t="s">
        <v>8219</v>
      </c>
      <c r="C424">
        <v>69</v>
      </c>
      <c r="E424" s="3" t="s">
        <v>963</v>
      </c>
      <c r="F424" t="s">
        <v>8221</v>
      </c>
      <c r="G424">
        <v>37</v>
      </c>
    </row>
    <row r="425" spans="1:7" ht="28.8" x14ac:dyDescent="0.3">
      <c r="A425" s="3" t="s">
        <v>824</v>
      </c>
      <c r="B425" t="s">
        <v>8219</v>
      </c>
      <c r="C425">
        <v>33</v>
      </c>
      <c r="E425" s="3" t="s">
        <v>964</v>
      </c>
      <c r="F425" t="s">
        <v>8221</v>
      </c>
      <c r="G425">
        <v>9</v>
      </c>
    </row>
    <row r="426" spans="1:7" ht="43.2" x14ac:dyDescent="0.3">
      <c r="A426" s="3" t="s">
        <v>825</v>
      </c>
      <c r="B426" t="s">
        <v>8219</v>
      </c>
      <c r="C426">
        <v>54</v>
      </c>
      <c r="E426" s="3" t="s">
        <v>965</v>
      </c>
      <c r="F426" t="s">
        <v>8221</v>
      </c>
      <c r="G426">
        <v>29</v>
      </c>
    </row>
    <row r="427" spans="1:7" ht="43.2" x14ac:dyDescent="0.3">
      <c r="A427" s="3" t="s">
        <v>826</v>
      </c>
      <c r="B427" t="s">
        <v>8219</v>
      </c>
      <c r="C427">
        <v>99</v>
      </c>
      <c r="E427" s="3" t="s">
        <v>966</v>
      </c>
      <c r="F427" t="s">
        <v>8221</v>
      </c>
      <c r="G427">
        <v>6</v>
      </c>
    </row>
    <row r="428" spans="1:7" ht="43.2" x14ac:dyDescent="0.3">
      <c r="A428" s="3" t="s">
        <v>827</v>
      </c>
      <c r="B428" t="s">
        <v>8219</v>
      </c>
      <c r="C428">
        <v>49</v>
      </c>
      <c r="E428" s="3" t="s">
        <v>967</v>
      </c>
      <c r="F428" t="s">
        <v>8221</v>
      </c>
      <c r="G428">
        <v>30</v>
      </c>
    </row>
    <row r="429" spans="1:7" x14ac:dyDescent="0.3">
      <c r="A429" s="3" t="s">
        <v>828</v>
      </c>
      <c r="B429" t="s">
        <v>8219</v>
      </c>
      <c r="C429">
        <v>11</v>
      </c>
      <c r="E429" s="3" t="s">
        <v>968</v>
      </c>
      <c r="F429" t="s">
        <v>8221</v>
      </c>
      <c r="G429">
        <v>81</v>
      </c>
    </row>
    <row r="430" spans="1:7" ht="43.2" x14ac:dyDescent="0.3">
      <c r="A430" s="3" t="s">
        <v>829</v>
      </c>
      <c r="B430" t="s">
        <v>8219</v>
      </c>
      <c r="C430">
        <v>38</v>
      </c>
      <c r="E430" s="3" t="s">
        <v>969</v>
      </c>
      <c r="F430" t="s">
        <v>8221</v>
      </c>
      <c r="G430">
        <v>4</v>
      </c>
    </row>
    <row r="431" spans="1:7" ht="43.2" x14ac:dyDescent="0.3">
      <c r="A431" s="3" t="s">
        <v>830</v>
      </c>
      <c r="B431" t="s">
        <v>8219</v>
      </c>
      <c r="C431">
        <v>16</v>
      </c>
      <c r="E431" s="3" t="s">
        <v>970</v>
      </c>
      <c r="F431" t="s">
        <v>8221</v>
      </c>
      <c r="G431">
        <v>11</v>
      </c>
    </row>
    <row r="432" spans="1:7" ht="57.6" x14ac:dyDescent="0.3">
      <c r="A432" s="3" t="s">
        <v>831</v>
      </c>
      <c r="B432" t="s">
        <v>8219</v>
      </c>
      <c r="C432">
        <v>32</v>
      </c>
      <c r="E432" s="3" t="s">
        <v>971</v>
      </c>
      <c r="F432" t="s">
        <v>8221</v>
      </c>
      <c r="G432">
        <v>14</v>
      </c>
    </row>
    <row r="433" spans="1:7" ht="43.2" x14ac:dyDescent="0.3">
      <c r="A433" s="3" t="s">
        <v>832</v>
      </c>
      <c r="B433" t="s">
        <v>8219</v>
      </c>
      <c r="C433">
        <v>20</v>
      </c>
      <c r="E433" s="3" t="s">
        <v>972</v>
      </c>
      <c r="F433" t="s">
        <v>8221</v>
      </c>
      <c r="G433">
        <v>5</v>
      </c>
    </row>
    <row r="434" spans="1:7" ht="43.2" x14ac:dyDescent="0.3">
      <c r="A434" s="3" t="s">
        <v>833</v>
      </c>
      <c r="B434" t="s">
        <v>8219</v>
      </c>
      <c r="C434">
        <v>154</v>
      </c>
      <c r="E434" s="3" t="s">
        <v>973</v>
      </c>
      <c r="F434" t="s">
        <v>8221</v>
      </c>
      <c r="G434">
        <v>45</v>
      </c>
    </row>
    <row r="435" spans="1:7" ht="43.2" x14ac:dyDescent="0.3">
      <c r="A435" s="3" t="s">
        <v>834</v>
      </c>
      <c r="B435" t="s">
        <v>8219</v>
      </c>
      <c r="C435">
        <v>41</v>
      </c>
      <c r="E435" s="3" t="s">
        <v>974</v>
      </c>
      <c r="F435" t="s">
        <v>8221</v>
      </c>
      <c r="G435">
        <v>8</v>
      </c>
    </row>
    <row r="436" spans="1:7" x14ac:dyDescent="0.3">
      <c r="A436" s="3" t="s">
        <v>835</v>
      </c>
      <c r="B436" t="s">
        <v>8219</v>
      </c>
      <c r="C436">
        <v>75</v>
      </c>
      <c r="E436" s="3" t="s">
        <v>975</v>
      </c>
      <c r="F436" t="s">
        <v>8221</v>
      </c>
      <c r="G436">
        <v>3</v>
      </c>
    </row>
    <row r="437" spans="1:7" ht="43.2" x14ac:dyDescent="0.3">
      <c r="A437" s="3" t="s">
        <v>836</v>
      </c>
      <c r="B437" t="s">
        <v>8219</v>
      </c>
      <c r="C437">
        <v>40</v>
      </c>
      <c r="E437" s="3" t="s">
        <v>976</v>
      </c>
      <c r="F437" t="s">
        <v>8221</v>
      </c>
      <c r="G437">
        <v>24</v>
      </c>
    </row>
    <row r="438" spans="1:7" ht="43.2" x14ac:dyDescent="0.3">
      <c r="A438" s="3" t="s">
        <v>837</v>
      </c>
      <c r="B438" t="s">
        <v>8219</v>
      </c>
      <c r="C438">
        <v>46</v>
      </c>
      <c r="E438" s="3" t="s">
        <v>977</v>
      </c>
      <c r="F438" t="s">
        <v>8221</v>
      </c>
      <c r="G438">
        <v>18</v>
      </c>
    </row>
    <row r="439" spans="1:7" ht="43.2" x14ac:dyDescent="0.3">
      <c r="A439" s="3" t="s">
        <v>838</v>
      </c>
      <c r="B439" t="s">
        <v>8219</v>
      </c>
      <c r="C439">
        <v>62</v>
      </c>
      <c r="E439" s="3" t="s">
        <v>978</v>
      </c>
      <c r="F439" t="s">
        <v>8221</v>
      </c>
      <c r="G439">
        <v>12</v>
      </c>
    </row>
    <row r="440" spans="1:7" ht="28.8" x14ac:dyDescent="0.3">
      <c r="A440" s="3" t="s">
        <v>839</v>
      </c>
      <c r="B440" t="s">
        <v>8219</v>
      </c>
      <c r="C440">
        <v>61</v>
      </c>
      <c r="E440" s="3" t="s">
        <v>979</v>
      </c>
      <c r="F440" t="s">
        <v>8221</v>
      </c>
      <c r="G440">
        <v>123</v>
      </c>
    </row>
    <row r="441" spans="1:7" ht="28.8" x14ac:dyDescent="0.3">
      <c r="A441" s="3" t="s">
        <v>840</v>
      </c>
      <c r="B441" t="s">
        <v>8219</v>
      </c>
      <c r="C441">
        <v>96</v>
      </c>
      <c r="E441" s="3" t="s">
        <v>980</v>
      </c>
      <c r="F441" t="s">
        <v>8221</v>
      </c>
      <c r="G441">
        <v>96</v>
      </c>
    </row>
    <row r="442" spans="1:7" ht="43.2" x14ac:dyDescent="0.3">
      <c r="A442" s="3" t="s">
        <v>841</v>
      </c>
      <c r="B442" t="s">
        <v>8219</v>
      </c>
      <c r="C442">
        <v>190</v>
      </c>
      <c r="E442" s="3" t="s">
        <v>981</v>
      </c>
      <c r="F442" t="s">
        <v>8221</v>
      </c>
      <c r="G442">
        <v>31</v>
      </c>
    </row>
    <row r="443" spans="1:7" ht="57.6" x14ac:dyDescent="0.3">
      <c r="A443" s="3" t="s">
        <v>842</v>
      </c>
      <c r="B443" t="s">
        <v>8219</v>
      </c>
      <c r="C443">
        <v>94</v>
      </c>
      <c r="E443" s="3" t="s">
        <v>982</v>
      </c>
      <c r="F443" t="s">
        <v>8221</v>
      </c>
      <c r="G443">
        <v>4</v>
      </c>
    </row>
    <row r="444" spans="1:7" ht="28.8" x14ac:dyDescent="0.3">
      <c r="A444" s="3" t="s">
        <v>843</v>
      </c>
      <c r="B444" t="s">
        <v>8219</v>
      </c>
      <c r="C444">
        <v>39</v>
      </c>
      <c r="E444" s="3" t="s">
        <v>983</v>
      </c>
      <c r="F444" t="s">
        <v>8221</v>
      </c>
      <c r="G444">
        <v>3</v>
      </c>
    </row>
    <row r="445" spans="1:7" ht="43.2" x14ac:dyDescent="0.3">
      <c r="A445" s="3" t="s">
        <v>844</v>
      </c>
      <c r="B445" t="s">
        <v>8219</v>
      </c>
      <c r="C445">
        <v>127</v>
      </c>
      <c r="E445" s="3" t="s">
        <v>984</v>
      </c>
      <c r="F445" t="s">
        <v>8221</v>
      </c>
      <c r="G445">
        <v>179</v>
      </c>
    </row>
    <row r="446" spans="1:7" ht="43.2" x14ac:dyDescent="0.3">
      <c r="A446" s="3" t="s">
        <v>845</v>
      </c>
      <c r="B446" t="s">
        <v>8219</v>
      </c>
      <c r="C446">
        <v>159</v>
      </c>
      <c r="E446" s="3" t="s">
        <v>985</v>
      </c>
      <c r="F446" t="s">
        <v>8221</v>
      </c>
      <c r="G446">
        <v>3</v>
      </c>
    </row>
    <row r="447" spans="1:7" ht="43.2" x14ac:dyDescent="0.3">
      <c r="A447" s="3" t="s">
        <v>846</v>
      </c>
      <c r="B447" t="s">
        <v>8219</v>
      </c>
      <c r="C447">
        <v>177</v>
      </c>
      <c r="E447" s="3" t="s">
        <v>986</v>
      </c>
      <c r="F447" t="s">
        <v>8221</v>
      </c>
      <c r="G447">
        <v>23</v>
      </c>
    </row>
    <row r="448" spans="1:7" ht="43.2" x14ac:dyDescent="0.3">
      <c r="A448" s="3" t="s">
        <v>847</v>
      </c>
      <c r="B448" t="s">
        <v>8219</v>
      </c>
      <c r="C448">
        <v>47</v>
      </c>
      <c r="E448" s="3" t="s">
        <v>987</v>
      </c>
      <c r="F448" t="s">
        <v>8221</v>
      </c>
      <c r="G448">
        <v>23</v>
      </c>
    </row>
    <row r="449" spans="1:7" x14ac:dyDescent="0.3">
      <c r="A449" s="3" t="s">
        <v>848</v>
      </c>
      <c r="B449" t="s">
        <v>8219</v>
      </c>
      <c r="C449">
        <v>1</v>
      </c>
      <c r="E449" s="3" t="s">
        <v>988</v>
      </c>
      <c r="F449" t="s">
        <v>8221</v>
      </c>
      <c r="G449">
        <v>41</v>
      </c>
    </row>
    <row r="450" spans="1:7" ht="43.2" x14ac:dyDescent="0.3">
      <c r="A450" s="3" t="s">
        <v>849</v>
      </c>
      <c r="B450" t="s">
        <v>8219</v>
      </c>
      <c r="C450">
        <v>16</v>
      </c>
      <c r="E450" s="3" t="s">
        <v>989</v>
      </c>
      <c r="F450" t="s">
        <v>8221</v>
      </c>
      <c r="G450">
        <v>0</v>
      </c>
    </row>
    <row r="451" spans="1:7" x14ac:dyDescent="0.3">
      <c r="A451" s="3" t="s">
        <v>850</v>
      </c>
      <c r="B451" t="s">
        <v>8219</v>
      </c>
      <c r="C451">
        <v>115</v>
      </c>
      <c r="E451" s="3" t="s">
        <v>990</v>
      </c>
      <c r="F451" t="s">
        <v>8221</v>
      </c>
      <c r="G451">
        <v>32</v>
      </c>
    </row>
    <row r="452" spans="1:7" ht="43.2" x14ac:dyDescent="0.3">
      <c r="A452" s="3" t="s">
        <v>851</v>
      </c>
      <c r="B452" t="s">
        <v>8219</v>
      </c>
      <c r="C452">
        <v>133</v>
      </c>
      <c r="E452" s="3" t="s">
        <v>991</v>
      </c>
      <c r="F452" t="s">
        <v>8221</v>
      </c>
      <c r="G452">
        <v>2</v>
      </c>
    </row>
    <row r="453" spans="1:7" x14ac:dyDescent="0.3">
      <c r="A453" s="3" t="s">
        <v>852</v>
      </c>
      <c r="B453" t="s">
        <v>8219</v>
      </c>
      <c r="C453">
        <v>70</v>
      </c>
      <c r="E453" s="3" t="s">
        <v>992</v>
      </c>
      <c r="F453" t="s">
        <v>8221</v>
      </c>
      <c r="G453">
        <v>7</v>
      </c>
    </row>
    <row r="454" spans="1:7" x14ac:dyDescent="0.3">
      <c r="A454" s="3" t="s">
        <v>853</v>
      </c>
      <c r="B454" t="s">
        <v>8219</v>
      </c>
      <c r="C454">
        <v>62</v>
      </c>
      <c r="E454" s="3" t="s">
        <v>993</v>
      </c>
      <c r="F454" t="s">
        <v>8221</v>
      </c>
      <c r="G454">
        <v>4</v>
      </c>
    </row>
    <row r="455" spans="1:7" ht="43.2" x14ac:dyDescent="0.3">
      <c r="A455" s="3" t="s">
        <v>854</v>
      </c>
      <c r="B455" t="s">
        <v>8219</v>
      </c>
      <c r="C455">
        <v>10</v>
      </c>
      <c r="E455" s="3" t="s">
        <v>994</v>
      </c>
      <c r="F455" t="s">
        <v>8221</v>
      </c>
      <c r="G455">
        <v>196</v>
      </c>
    </row>
    <row r="456" spans="1:7" ht="57.6" x14ac:dyDescent="0.3">
      <c r="A456" s="3" t="s">
        <v>855</v>
      </c>
      <c r="B456" t="s">
        <v>8219</v>
      </c>
      <c r="C456">
        <v>499</v>
      </c>
      <c r="E456" s="3" t="s">
        <v>995</v>
      </c>
      <c r="F456" t="s">
        <v>8221</v>
      </c>
      <c r="G456">
        <v>11</v>
      </c>
    </row>
    <row r="457" spans="1:7" ht="43.2" x14ac:dyDescent="0.3">
      <c r="A457" s="3" t="s">
        <v>856</v>
      </c>
      <c r="B457" t="s">
        <v>8219</v>
      </c>
      <c r="C457">
        <v>47</v>
      </c>
      <c r="E457" s="3" t="s">
        <v>996</v>
      </c>
      <c r="F457" t="s">
        <v>8221</v>
      </c>
      <c r="G457">
        <v>9</v>
      </c>
    </row>
    <row r="458" spans="1:7" ht="28.8" x14ac:dyDescent="0.3">
      <c r="A458" s="3" t="s">
        <v>857</v>
      </c>
      <c r="B458" t="s">
        <v>8219</v>
      </c>
      <c r="C458">
        <v>28</v>
      </c>
      <c r="E458" s="3" t="s">
        <v>997</v>
      </c>
      <c r="F458" t="s">
        <v>8221</v>
      </c>
      <c r="G458">
        <v>5</v>
      </c>
    </row>
    <row r="459" spans="1:7" x14ac:dyDescent="0.3">
      <c r="A459" s="3" t="s">
        <v>858</v>
      </c>
      <c r="B459" t="s">
        <v>8219</v>
      </c>
      <c r="C459">
        <v>24</v>
      </c>
      <c r="E459" s="3" t="s">
        <v>998</v>
      </c>
      <c r="F459" t="s">
        <v>8221</v>
      </c>
      <c r="G459">
        <v>8</v>
      </c>
    </row>
    <row r="460" spans="1:7" ht="28.8" x14ac:dyDescent="0.3">
      <c r="A460" s="3" t="s">
        <v>859</v>
      </c>
      <c r="B460" t="s">
        <v>8219</v>
      </c>
      <c r="C460">
        <v>76</v>
      </c>
      <c r="E460" s="3" t="s">
        <v>999</v>
      </c>
      <c r="F460" t="s">
        <v>8221</v>
      </c>
      <c r="G460">
        <v>229</v>
      </c>
    </row>
    <row r="461" spans="1:7" ht="43.2" x14ac:dyDescent="0.3">
      <c r="A461" s="3" t="s">
        <v>860</v>
      </c>
      <c r="B461" t="s">
        <v>8219</v>
      </c>
      <c r="C461">
        <v>98</v>
      </c>
      <c r="E461" s="3" t="s">
        <v>1000</v>
      </c>
      <c r="F461" t="s">
        <v>8221</v>
      </c>
      <c r="G461">
        <v>40</v>
      </c>
    </row>
    <row r="462" spans="1:7" ht="43.2" x14ac:dyDescent="0.3">
      <c r="A462" s="3" t="s">
        <v>1021</v>
      </c>
      <c r="B462" t="s">
        <v>8219</v>
      </c>
      <c r="C462">
        <v>30</v>
      </c>
      <c r="E462" s="3" t="s">
        <v>1065</v>
      </c>
      <c r="F462" t="s">
        <v>8221</v>
      </c>
      <c r="G462">
        <v>123</v>
      </c>
    </row>
    <row r="463" spans="1:7" ht="28.8" x14ac:dyDescent="0.3">
      <c r="A463" s="3" t="s">
        <v>1022</v>
      </c>
      <c r="B463" t="s">
        <v>8219</v>
      </c>
      <c r="C463">
        <v>478</v>
      </c>
      <c r="E463" s="3" t="s">
        <v>1066</v>
      </c>
      <c r="F463" t="s">
        <v>8221</v>
      </c>
      <c r="G463">
        <v>5</v>
      </c>
    </row>
    <row r="464" spans="1:7" x14ac:dyDescent="0.3">
      <c r="A464" s="3" t="s">
        <v>1023</v>
      </c>
      <c r="B464" t="s">
        <v>8219</v>
      </c>
      <c r="C464">
        <v>74</v>
      </c>
      <c r="E464" s="3" t="s">
        <v>1067</v>
      </c>
      <c r="F464" t="s">
        <v>8221</v>
      </c>
      <c r="G464">
        <v>148</v>
      </c>
    </row>
    <row r="465" spans="1:7" ht="43.2" x14ac:dyDescent="0.3">
      <c r="A465" s="3" t="s">
        <v>1024</v>
      </c>
      <c r="B465" t="s">
        <v>8219</v>
      </c>
      <c r="C465">
        <v>131</v>
      </c>
      <c r="E465" s="3" t="s">
        <v>1068</v>
      </c>
      <c r="F465" t="s">
        <v>8221</v>
      </c>
      <c r="G465">
        <v>10</v>
      </c>
    </row>
    <row r="466" spans="1:7" ht="28.8" x14ac:dyDescent="0.3">
      <c r="A466" s="3" t="s">
        <v>1025</v>
      </c>
      <c r="B466" t="s">
        <v>8219</v>
      </c>
      <c r="C466">
        <v>61</v>
      </c>
      <c r="E466" s="3" t="s">
        <v>1069</v>
      </c>
      <c r="F466" t="s">
        <v>8221</v>
      </c>
      <c r="G466">
        <v>4</v>
      </c>
    </row>
    <row r="467" spans="1:7" ht="28.8" x14ac:dyDescent="0.3">
      <c r="A467" s="3" t="s">
        <v>1026</v>
      </c>
      <c r="B467" t="s">
        <v>8219</v>
      </c>
      <c r="C467">
        <v>1071</v>
      </c>
      <c r="E467" s="3" t="s">
        <v>1070</v>
      </c>
      <c r="F467" t="s">
        <v>8221</v>
      </c>
      <c r="G467">
        <v>21</v>
      </c>
    </row>
    <row r="468" spans="1:7" ht="43.2" x14ac:dyDescent="0.3">
      <c r="A468" s="3" t="s">
        <v>1027</v>
      </c>
      <c r="B468" t="s">
        <v>8219</v>
      </c>
      <c r="C468">
        <v>122</v>
      </c>
      <c r="E468" s="3" t="s">
        <v>1071</v>
      </c>
      <c r="F468" t="s">
        <v>8221</v>
      </c>
      <c r="G468">
        <v>2</v>
      </c>
    </row>
    <row r="469" spans="1:7" ht="28.8" x14ac:dyDescent="0.3">
      <c r="A469" s="3" t="s">
        <v>1028</v>
      </c>
      <c r="B469" t="s">
        <v>8219</v>
      </c>
      <c r="C469">
        <v>111</v>
      </c>
      <c r="E469" s="3" t="s">
        <v>1072</v>
      </c>
      <c r="F469" t="s">
        <v>8221</v>
      </c>
      <c r="G469">
        <v>0</v>
      </c>
    </row>
    <row r="470" spans="1:7" ht="28.8" x14ac:dyDescent="0.3">
      <c r="A470" s="3" t="s">
        <v>1029</v>
      </c>
      <c r="B470" t="s">
        <v>8219</v>
      </c>
      <c r="C470">
        <v>255</v>
      </c>
      <c r="E470" s="3" t="s">
        <v>1073</v>
      </c>
      <c r="F470" t="s">
        <v>8221</v>
      </c>
      <c r="G470">
        <v>4</v>
      </c>
    </row>
    <row r="471" spans="1:7" ht="28.8" x14ac:dyDescent="0.3">
      <c r="A471" s="3" t="s">
        <v>1030</v>
      </c>
      <c r="B471" t="s">
        <v>8219</v>
      </c>
      <c r="C471">
        <v>141</v>
      </c>
      <c r="E471" s="3" t="s">
        <v>1074</v>
      </c>
      <c r="F471" t="s">
        <v>8221</v>
      </c>
      <c r="G471">
        <v>1</v>
      </c>
    </row>
    <row r="472" spans="1:7" x14ac:dyDescent="0.3">
      <c r="A472" s="3" t="s">
        <v>1031</v>
      </c>
      <c r="B472" t="s">
        <v>8219</v>
      </c>
      <c r="C472">
        <v>159</v>
      </c>
      <c r="E472" s="3" t="s">
        <v>1075</v>
      </c>
      <c r="F472" t="s">
        <v>8221</v>
      </c>
      <c r="G472">
        <v>30</v>
      </c>
    </row>
    <row r="473" spans="1:7" ht="28.8" x14ac:dyDescent="0.3">
      <c r="A473" s="3" t="s">
        <v>1032</v>
      </c>
      <c r="B473" t="s">
        <v>8219</v>
      </c>
      <c r="C473">
        <v>99</v>
      </c>
      <c r="E473" s="3" t="s">
        <v>1076</v>
      </c>
      <c r="F473" t="s">
        <v>8221</v>
      </c>
      <c r="G473">
        <v>3</v>
      </c>
    </row>
    <row r="474" spans="1:7" ht="28.8" x14ac:dyDescent="0.3">
      <c r="A474" s="3" t="s">
        <v>1033</v>
      </c>
      <c r="B474" t="s">
        <v>8219</v>
      </c>
      <c r="C474">
        <v>96</v>
      </c>
      <c r="E474" s="3" t="s">
        <v>1077</v>
      </c>
      <c r="F474" t="s">
        <v>8221</v>
      </c>
      <c r="G474">
        <v>975</v>
      </c>
    </row>
    <row r="475" spans="1:7" ht="43.2" x14ac:dyDescent="0.3">
      <c r="A475" s="3" t="s">
        <v>1034</v>
      </c>
      <c r="B475" t="s">
        <v>8219</v>
      </c>
      <c r="C475">
        <v>27</v>
      </c>
      <c r="E475" s="3" t="s">
        <v>1078</v>
      </c>
      <c r="F475" t="s">
        <v>8221</v>
      </c>
      <c r="G475">
        <v>167</v>
      </c>
    </row>
    <row r="476" spans="1:7" ht="43.2" x14ac:dyDescent="0.3">
      <c r="A476" s="3" t="s">
        <v>1035</v>
      </c>
      <c r="B476" t="s">
        <v>8219</v>
      </c>
      <c r="C476">
        <v>166</v>
      </c>
      <c r="E476" s="3" t="s">
        <v>1079</v>
      </c>
      <c r="F476" t="s">
        <v>8221</v>
      </c>
      <c r="G476">
        <v>5</v>
      </c>
    </row>
    <row r="477" spans="1:7" ht="28.8" x14ac:dyDescent="0.3">
      <c r="A477" s="3" t="s">
        <v>1036</v>
      </c>
      <c r="B477" t="s">
        <v>8219</v>
      </c>
      <c r="C477">
        <v>76</v>
      </c>
      <c r="E477" s="3" t="s">
        <v>1080</v>
      </c>
      <c r="F477" t="s">
        <v>8221</v>
      </c>
      <c r="G477">
        <v>18</v>
      </c>
    </row>
    <row r="478" spans="1:7" x14ac:dyDescent="0.3">
      <c r="A478" s="3" t="s">
        <v>1037</v>
      </c>
      <c r="B478" t="s">
        <v>8219</v>
      </c>
      <c r="C478">
        <v>211</v>
      </c>
      <c r="E478" s="3" t="s">
        <v>1081</v>
      </c>
      <c r="F478" t="s">
        <v>8221</v>
      </c>
      <c r="G478">
        <v>98</v>
      </c>
    </row>
    <row r="479" spans="1:7" ht="28.8" x14ac:dyDescent="0.3">
      <c r="A479" s="3" t="s">
        <v>1038</v>
      </c>
      <c r="B479" t="s">
        <v>8219</v>
      </c>
      <c r="C479">
        <v>21</v>
      </c>
      <c r="E479" s="3" t="s">
        <v>1082</v>
      </c>
      <c r="F479" t="s">
        <v>8221</v>
      </c>
      <c r="G479">
        <v>4</v>
      </c>
    </row>
    <row r="480" spans="1:7" ht="28.8" x14ac:dyDescent="0.3">
      <c r="A480" s="3" t="s">
        <v>1039</v>
      </c>
      <c r="B480" t="s">
        <v>8219</v>
      </c>
      <c r="C480">
        <v>61</v>
      </c>
      <c r="E480" s="3" t="s">
        <v>1083</v>
      </c>
      <c r="F480" t="s">
        <v>8221</v>
      </c>
      <c r="G480">
        <v>3</v>
      </c>
    </row>
    <row r="481" spans="1:7" ht="28.8" x14ac:dyDescent="0.3">
      <c r="A481" s="3" t="s">
        <v>1040</v>
      </c>
      <c r="B481" t="s">
        <v>8219</v>
      </c>
      <c r="C481">
        <v>30</v>
      </c>
      <c r="E481" s="3" t="s">
        <v>1084</v>
      </c>
      <c r="F481" t="s">
        <v>8221</v>
      </c>
      <c r="G481">
        <v>1</v>
      </c>
    </row>
    <row r="482" spans="1:7" x14ac:dyDescent="0.3">
      <c r="A482" s="3" t="s">
        <v>1185</v>
      </c>
      <c r="B482" t="s">
        <v>8219</v>
      </c>
      <c r="C482">
        <v>375</v>
      </c>
      <c r="E482" s="3" t="s">
        <v>1085</v>
      </c>
      <c r="F482" t="s">
        <v>8221</v>
      </c>
      <c r="G482">
        <v>0</v>
      </c>
    </row>
    <row r="483" spans="1:7" x14ac:dyDescent="0.3">
      <c r="A483" s="3" t="s">
        <v>1186</v>
      </c>
      <c r="B483" t="s">
        <v>8219</v>
      </c>
      <c r="C483">
        <v>111</v>
      </c>
      <c r="E483" s="3" t="s">
        <v>1086</v>
      </c>
      <c r="F483" t="s">
        <v>8221</v>
      </c>
      <c r="G483">
        <v>9</v>
      </c>
    </row>
    <row r="484" spans="1:7" ht="28.8" x14ac:dyDescent="0.3">
      <c r="A484" s="3" t="s">
        <v>1187</v>
      </c>
      <c r="B484" t="s">
        <v>8219</v>
      </c>
      <c r="C484">
        <v>123</v>
      </c>
      <c r="E484" s="3" t="s">
        <v>1087</v>
      </c>
      <c r="F484" t="s">
        <v>8221</v>
      </c>
      <c r="G484">
        <v>2</v>
      </c>
    </row>
    <row r="485" spans="1:7" x14ac:dyDescent="0.3">
      <c r="A485" s="3" t="s">
        <v>1188</v>
      </c>
      <c r="B485" t="s">
        <v>8219</v>
      </c>
      <c r="C485">
        <v>70</v>
      </c>
      <c r="E485" s="3" t="s">
        <v>1088</v>
      </c>
      <c r="F485" t="s">
        <v>8221</v>
      </c>
      <c r="G485">
        <v>0</v>
      </c>
    </row>
    <row r="486" spans="1:7" x14ac:dyDescent="0.3">
      <c r="A486" s="3" t="s">
        <v>1189</v>
      </c>
      <c r="B486" t="s">
        <v>8219</v>
      </c>
      <c r="C486">
        <v>85</v>
      </c>
      <c r="E486" s="3" t="s">
        <v>1089</v>
      </c>
      <c r="F486" t="s">
        <v>8221</v>
      </c>
      <c r="G486">
        <v>147</v>
      </c>
    </row>
    <row r="487" spans="1:7" x14ac:dyDescent="0.3">
      <c r="A487" s="3" t="s">
        <v>1190</v>
      </c>
      <c r="B487" t="s">
        <v>8219</v>
      </c>
      <c r="C487">
        <v>86</v>
      </c>
      <c r="E487" s="3" t="s">
        <v>1090</v>
      </c>
      <c r="F487" t="s">
        <v>8221</v>
      </c>
      <c r="G487">
        <v>49</v>
      </c>
    </row>
    <row r="488" spans="1:7" ht="28.8" x14ac:dyDescent="0.3">
      <c r="A488" s="3" t="s">
        <v>1191</v>
      </c>
      <c r="B488" t="s">
        <v>8219</v>
      </c>
      <c r="C488">
        <v>13</v>
      </c>
      <c r="E488" s="3" t="s">
        <v>1091</v>
      </c>
      <c r="F488" t="s">
        <v>8221</v>
      </c>
      <c r="G488">
        <v>1</v>
      </c>
    </row>
    <row r="489" spans="1:7" ht="43.2" x14ac:dyDescent="0.3">
      <c r="A489" s="3" t="s">
        <v>1192</v>
      </c>
      <c r="B489" t="s">
        <v>8219</v>
      </c>
      <c r="C489">
        <v>33</v>
      </c>
      <c r="E489" s="3" t="s">
        <v>1092</v>
      </c>
      <c r="F489" t="s">
        <v>8221</v>
      </c>
      <c r="G489">
        <v>2</v>
      </c>
    </row>
    <row r="490" spans="1:7" ht="43.2" x14ac:dyDescent="0.3">
      <c r="A490" s="3" t="s">
        <v>1193</v>
      </c>
      <c r="B490" t="s">
        <v>8219</v>
      </c>
      <c r="C490">
        <v>15</v>
      </c>
      <c r="E490" s="3" t="s">
        <v>1093</v>
      </c>
      <c r="F490" t="s">
        <v>8221</v>
      </c>
      <c r="G490">
        <v>7</v>
      </c>
    </row>
    <row r="491" spans="1:7" ht="28.8" x14ac:dyDescent="0.3">
      <c r="A491" s="3" t="s">
        <v>1194</v>
      </c>
      <c r="B491" t="s">
        <v>8219</v>
      </c>
      <c r="C491">
        <v>273</v>
      </c>
      <c r="E491" s="3" t="s">
        <v>1094</v>
      </c>
      <c r="F491" t="s">
        <v>8221</v>
      </c>
      <c r="G491">
        <v>4</v>
      </c>
    </row>
    <row r="492" spans="1:7" ht="28.8" x14ac:dyDescent="0.3">
      <c r="A492" s="3" t="s">
        <v>1195</v>
      </c>
      <c r="B492" t="s">
        <v>8219</v>
      </c>
      <c r="C492">
        <v>714</v>
      </c>
      <c r="E492" s="3" t="s">
        <v>1095</v>
      </c>
      <c r="F492" t="s">
        <v>8221</v>
      </c>
      <c r="G492">
        <v>27</v>
      </c>
    </row>
    <row r="493" spans="1:7" x14ac:dyDescent="0.3">
      <c r="A493" s="3" t="s">
        <v>1196</v>
      </c>
      <c r="B493" t="s">
        <v>8219</v>
      </c>
      <c r="C493">
        <v>170</v>
      </c>
      <c r="E493" s="3" t="s">
        <v>1096</v>
      </c>
      <c r="F493" t="s">
        <v>8221</v>
      </c>
      <c r="G493">
        <v>94</v>
      </c>
    </row>
    <row r="494" spans="1:7" ht="43.2" x14ac:dyDescent="0.3">
      <c r="A494" s="3" t="s">
        <v>1197</v>
      </c>
      <c r="B494" t="s">
        <v>8219</v>
      </c>
      <c r="C494">
        <v>512</v>
      </c>
      <c r="E494" s="3" t="s">
        <v>1097</v>
      </c>
      <c r="F494" t="s">
        <v>8221</v>
      </c>
      <c r="G494">
        <v>29</v>
      </c>
    </row>
    <row r="495" spans="1:7" ht="28.8" x14ac:dyDescent="0.3">
      <c r="A495" s="3" t="s">
        <v>1198</v>
      </c>
      <c r="B495" t="s">
        <v>8219</v>
      </c>
      <c r="C495">
        <v>314</v>
      </c>
      <c r="E495" s="3" t="s">
        <v>1098</v>
      </c>
      <c r="F495" t="s">
        <v>8221</v>
      </c>
      <c r="G495">
        <v>7</v>
      </c>
    </row>
    <row r="496" spans="1:7" ht="28.8" x14ac:dyDescent="0.3">
      <c r="A496" s="3" t="s">
        <v>1199</v>
      </c>
      <c r="B496" t="s">
        <v>8219</v>
      </c>
      <c r="C496">
        <v>167</v>
      </c>
      <c r="E496" s="3" t="s">
        <v>1099</v>
      </c>
      <c r="F496" t="s">
        <v>8221</v>
      </c>
      <c r="G496">
        <v>22</v>
      </c>
    </row>
    <row r="497" spans="1:7" ht="28.8" x14ac:dyDescent="0.3">
      <c r="A497" s="3" t="s">
        <v>1200</v>
      </c>
      <c r="B497" t="s">
        <v>8219</v>
      </c>
      <c r="C497">
        <v>9</v>
      </c>
      <c r="E497" s="3" t="s">
        <v>1100</v>
      </c>
      <c r="F497" t="s">
        <v>8221</v>
      </c>
      <c r="G497">
        <v>1</v>
      </c>
    </row>
    <row r="498" spans="1:7" x14ac:dyDescent="0.3">
      <c r="A498" s="3" t="s">
        <v>1201</v>
      </c>
      <c r="B498" t="s">
        <v>8219</v>
      </c>
      <c r="C498">
        <v>103</v>
      </c>
      <c r="E498" s="3" t="s">
        <v>1101</v>
      </c>
      <c r="F498" t="s">
        <v>8221</v>
      </c>
      <c r="G498">
        <v>10</v>
      </c>
    </row>
    <row r="499" spans="1:7" x14ac:dyDescent="0.3">
      <c r="A499" s="3" t="s">
        <v>1202</v>
      </c>
      <c r="B499" t="s">
        <v>8219</v>
      </c>
      <c r="C499">
        <v>111</v>
      </c>
      <c r="E499" s="3" t="s">
        <v>1102</v>
      </c>
      <c r="F499" t="s">
        <v>8221</v>
      </c>
      <c r="G499">
        <v>6</v>
      </c>
    </row>
    <row r="500" spans="1:7" ht="28.8" x14ac:dyDescent="0.3">
      <c r="A500" s="3" t="s">
        <v>1203</v>
      </c>
      <c r="B500" t="s">
        <v>8219</v>
      </c>
      <c r="C500">
        <v>271</v>
      </c>
      <c r="E500" s="3" t="s">
        <v>1103</v>
      </c>
      <c r="F500" t="s">
        <v>8221</v>
      </c>
      <c r="G500">
        <v>24</v>
      </c>
    </row>
    <row r="501" spans="1:7" ht="28.8" x14ac:dyDescent="0.3">
      <c r="A501" s="3" t="s">
        <v>1204</v>
      </c>
      <c r="B501" t="s">
        <v>8219</v>
      </c>
      <c r="C501">
        <v>101</v>
      </c>
      <c r="E501" s="3" t="s">
        <v>1104</v>
      </c>
      <c r="F501" t="s">
        <v>8221</v>
      </c>
      <c r="G501">
        <v>15</v>
      </c>
    </row>
    <row r="502" spans="1:7" ht="28.8" x14ac:dyDescent="0.3">
      <c r="A502" s="3" t="s">
        <v>1205</v>
      </c>
      <c r="B502" t="s">
        <v>8219</v>
      </c>
      <c r="C502">
        <v>57</v>
      </c>
      <c r="E502" s="3" t="s">
        <v>1105</v>
      </c>
      <c r="F502" t="s">
        <v>8221</v>
      </c>
      <c r="G502">
        <v>37</v>
      </c>
    </row>
    <row r="503" spans="1:7" x14ac:dyDescent="0.3">
      <c r="A503" s="3" t="s">
        <v>1206</v>
      </c>
      <c r="B503" t="s">
        <v>8219</v>
      </c>
      <c r="C503">
        <v>62</v>
      </c>
      <c r="E503" s="3" t="s">
        <v>1106</v>
      </c>
      <c r="F503" t="s">
        <v>8221</v>
      </c>
      <c r="G503">
        <v>20</v>
      </c>
    </row>
    <row r="504" spans="1:7" ht="28.8" x14ac:dyDescent="0.3">
      <c r="A504" s="3" t="s">
        <v>1207</v>
      </c>
      <c r="B504" t="s">
        <v>8219</v>
      </c>
      <c r="C504">
        <v>32</v>
      </c>
      <c r="E504" s="3" t="s">
        <v>1107</v>
      </c>
      <c r="F504" t="s">
        <v>8221</v>
      </c>
      <c r="G504">
        <v>7</v>
      </c>
    </row>
    <row r="505" spans="1:7" ht="43.2" x14ac:dyDescent="0.3">
      <c r="A505" s="3" t="s">
        <v>1208</v>
      </c>
      <c r="B505" t="s">
        <v>8219</v>
      </c>
      <c r="C505">
        <v>141</v>
      </c>
      <c r="E505" s="3" t="s">
        <v>1108</v>
      </c>
      <c r="F505" t="s">
        <v>8221</v>
      </c>
      <c r="G505">
        <v>0</v>
      </c>
    </row>
    <row r="506" spans="1:7" ht="28.8" x14ac:dyDescent="0.3">
      <c r="A506" s="3" t="s">
        <v>1209</v>
      </c>
      <c r="B506" t="s">
        <v>8219</v>
      </c>
      <c r="C506">
        <v>75</v>
      </c>
      <c r="E506" s="3" t="s">
        <v>1109</v>
      </c>
      <c r="F506" t="s">
        <v>8221</v>
      </c>
      <c r="G506">
        <v>21</v>
      </c>
    </row>
    <row r="507" spans="1:7" ht="43.2" x14ac:dyDescent="0.3">
      <c r="A507" s="3" t="s">
        <v>1210</v>
      </c>
      <c r="B507" t="s">
        <v>8219</v>
      </c>
      <c r="C507">
        <v>46</v>
      </c>
      <c r="E507" s="3" t="s">
        <v>1110</v>
      </c>
      <c r="F507" t="s">
        <v>8221</v>
      </c>
      <c r="G507">
        <v>3</v>
      </c>
    </row>
    <row r="508" spans="1:7" x14ac:dyDescent="0.3">
      <c r="A508" s="3" t="s">
        <v>1211</v>
      </c>
      <c r="B508" t="s">
        <v>8219</v>
      </c>
      <c r="C508">
        <v>103</v>
      </c>
      <c r="E508" s="3" t="s">
        <v>1111</v>
      </c>
      <c r="F508" t="s">
        <v>8221</v>
      </c>
      <c r="G508">
        <v>11</v>
      </c>
    </row>
    <row r="509" spans="1:7" ht="28.8" x14ac:dyDescent="0.3">
      <c r="A509" s="3" t="s">
        <v>1212</v>
      </c>
      <c r="B509" t="s">
        <v>8219</v>
      </c>
      <c r="C509">
        <v>6</v>
      </c>
      <c r="E509" s="3" t="s">
        <v>1112</v>
      </c>
      <c r="F509" t="s">
        <v>8221</v>
      </c>
      <c r="G509">
        <v>1</v>
      </c>
    </row>
    <row r="510" spans="1:7" ht="43.2" x14ac:dyDescent="0.3">
      <c r="A510" s="3" t="s">
        <v>1213</v>
      </c>
      <c r="B510" t="s">
        <v>8219</v>
      </c>
      <c r="C510">
        <v>83</v>
      </c>
      <c r="E510" s="3" t="s">
        <v>1113</v>
      </c>
      <c r="F510" t="s">
        <v>8221</v>
      </c>
      <c r="G510">
        <v>312</v>
      </c>
    </row>
    <row r="511" spans="1:7" ht="28.8" x14ac:dyDescent="0.3">
      <c r="A511" s="3" t="s">
        <v>1214</v>
      </c>
      <c r="B511" t="s">
        <v>8219</v>
      </c>
      <c r="C511">
        <v>108</v>
      </c>
      <c r="E511" s="3" t="s">
        <v>1114</v>
      </c>
      <c r="F511" t="s">
        <v>8221</v>
      </c>
      <c r="G511">
        <v>1</v>
      </c>
    </row>
    <row r="512" spans="1:7" ht="28.8" x14ac:dyDescent="0.3">
      <c r="A512" s="3" t="s">
        <v>1215</v>
      </c>
      <c r="B512" t="s">
        <v>8219</v>
      </c>
      <c r="C512">
        <v>25</v>
      </c>
      <c r="E512" s="3" t="s">
        <v>1115</v>
      </c>
      <c r="F512" t="s">
        <v>8221</v>
      </c>
      <c r="G512">
        <v>3</v>
      </c>
    </row>
    <row r="513" spans="1:7" ht="43.2" x14ac:dyDescent="0.3">
      <c r="A513" s="3" t="s">
        <v>1216</v>
      </c>
      <c r="B513" t="s">
        <v>8219</v>
      </c>
      <c r="C513">
        <v>549</v>
      </c>
      <c r="E513" s="3" t="s">
        <v>1116</v>
      </c>
      <c r="F513" t="s">
        <v>8221</v>
      </c>
      <c r="G513">
        <v>4</v>
      </c>
    </row>
    <row r="514" spans="1:7" ht="28.8" x14ac:dyDescent="0.3">
      <c r="A514" s="3" t="s">
        <v>1217</v>
      </c>
      <c r="B514" t="s">
        <v>8219</v>
      </c>
      <c r="C514">
        <v>222</v>
      </c>
      <c r="E514" s="3" t="s">
        <v>1117</v>
      </c>
      <c r="F514" t="s">
        <v>8221</v>
      </c>
      <c r="G514">
        <v>10</v>
      </c>
    </row>
    <row r="515" spans="1:7" ht="28.8" x14ac:dyDescent="0.3">
      <c r="A515" s="3" t="s">
        <v>1218</v>
      </c>
      <c r="B515" t="s">
        <v>8219</v>
      </c>
      <c r="C515">
        <v>183</v>
      </c>
      <c r="E515" s="3" t="s">
        <v>1118</v>
      </c>
      <c r="F515" t="s">
        <v>8221</v>
      </c>
      <c r="G515">
        <v>8</v>
      </c>
    </row>
    <row r="516" spans="1:7" ht="43.2" x14ac:dyDescent="0.3">
      <c r="A516" s="3" t="s">
        <v>1219</v>
      </c>
      <c r="B516" t="s">
        <v>8219</v>
      </c>
      <c r="C516">
        <v>89</v>
      </c>
      <c r="E516" s="3" t="s">
        <v>1119</v>
      </c>
      <c r="F516" t="s">
        <v>8221</v>
      </c>
      <c r="G516">
        <v>3</v>
      </c>
    </row>
    <row r="517" spans="1:7" ht="43.2" x14ac:dyDescent="0.3">
      <c r="A517" s="3" t="s">
        <v>1220</v>
      </c>
      <c r="B517" t="s">
        <v>8219</v>
      </c>
      <c r="C517">
        <v>253</v>
      </c>
      <c r="E517" s="3" t="s">
        <v>1120</v>
      </c>
      <c r="F517" t="s">
        <v>8221</v>
      </c>
      <c r="G517">
        <v>1</v>
      </c>
    </row>
    <row r="518" spans="1:7" x14ac:dyDescent="0.3">
      <c r="A518" s="3" t="s">
        <v>1221</v>
      </c>
      <c r="B518" t="s">
        <v>8219</v>
      </c>
      <c r="C518">
        <v>140</v>
      </c>
      <c r="E518" s="3" t="s">
        <v>1121</v>
      </c>
      <c r="F518" t="s">
        <v>8221</v>
      </c>
      <c r="G518">
        <v>0</v>
      </c>
    </row>
    <row r="519" spans="1:7" ht="28.8" x14ac:dyDescent="0.3">
      <c r="A519" s="3" t="s">
        <v>1222</v>
      </c>
      <c r="B519" t="s">
        <v>8219</v>
      </c>
      <c r="C519">
        <v>103</v>
      </c>
      <c r="E519" s="3" t="s">
        <v>1122</v>
      </c>
      <c r="F519" t="s">
        <v>8221</v>
      </c>
      <c r="G519">
        <v>5</v>
      </c>
    </row>
    <row r="520" spans="1:7" ht="28.8" x14ac:dyDescent="0.3">
      <c r="A520" s="3" t="s">
        <v>1223</v>
      </c>
      <c r="B520" t="s">
        <v>8219</v>
      </c>
      <c r="C520">
        <v>138</v>
      </c>
      <c r="E520" s="3" t="s">
        <v>1123</v>
      </c>
      <c r="F520" t="s">
        <v>8221</v>
      </c>
      <c r="G520">
        <v>0</v>
      </c>
    </row>
    <row r="521" spans="1:7" x14ac:dyDescent="0.3">
      <c r="A521" s="3" t="s">
        <v>1224</v>
      </c>
      <c r="B521" t="s">
        <v>8219</v>
      </c>
      <c r="C521">
        <v>191</v>
      </c>
      <c r="E521" s="3" t="s">
        <v>1124</v>
      </c>
      <c r="F521" t="s">
        <v>8221</v>
      </c>
      <c r="G521">
        <v>3</v>
      </c>
    </row>
    <row r="522" spans="1:7" ht="43.2" x14ac:dyDescent="0.3">
      <c r="A522" s="3" t="s">
        <v>1245</v>
      </c>
      <c r="B522" t="s">
        <v>8219</v>
      </c>
      <c r="C522">
        <v>45</v>
      </c>
      <c r="E522" s="3" t="s">
        <v>1125</v>
      </c>
      <c r="F522" t="s">
        <v>8221</v>
      </c>
      <c r="G522">
        <v>7</v>
      </c>
    </row>
    <row r="523" spans="1:7" ht="28.8" x14ac:dyDescent="0.3">
      <c r="A523" s="3" t="s">
        <v>1246</v>
      </c>
      <c r="B523" t="s">
        <v>8219</v>
      </c>
      <c r="C523">
        <v>17</v>
      </c>
      <c r="E523" s="3" t="s">
        <v>1126</v>
      </c>
      <c r="F523" t="s">
        <v>8221</v>
      </c>
      <c r="G523">
        <v>0</v>
      </c>
    </row>
    <row r="524" spans="1:7" x14ac:dyDescent="0.3">
      <c r="A524" s="3" t="s">
        <v>1247</v>
      </c>
      <c r="B524" t="s">
        <v>8219</v>
      </c>
      <c r="C524">
        <v>31</v>
      </c>
      <c r="E524" s="3" t="s">
        <v>1127</v>
      </c>
      <c r="F524" t="s">
        <v>8221</v>
      </c>
      <c r="G524">
        <v>2</v>
      </c>
    </row>
    <row r="525" spans="1:7" ht="28.8" x14ac:dyDescent="0.3">
      <c r="A525" s="3" t="s">
        <v>1248</v>
      </c>
      <c r="B525" t="s">
        <v>8219</v>
      </c>
      <c r="C525">
        <v>50</v>
      </c>
      <c r="E525" s="3" t="s">
        <v>1128</v>
      </c>
      <c r="F525" t="s">
        <v>8221</v>
      </c>
      <c r="G525">
        <v>23</v>
      </c>
    </row>
    <row r="526" spans="1:7" x14ac:dyDescent="0.3">
      <c r="A526" s="3" t="s">
        <v>1249</v>
      </c>
      <c r="B526" t="s">
        <v>8219</v>
      </c>
      <c r="C526">
        <v>59</v>
      </c>
      <c r="E526" s="3" t="s">
        <v>1129</v>
      </c>
      <c r="F526" t="s">
        <v>8221</v>
      </c>
      <c r="G526">
        <v>1</v>
      </c>
    </row>
    <row r="527" spans="1:7" ht="28.8" x14ac:dyDescent="0.3">
      <c r="A527" s="3" t="s">
        <v>1250</v>
      </c>
      <c r="B527" t="s">
        <v>8219</v>
      </c>
      <c r="C527">
        <v>81</v>
      </c>
      <c r="E527" s="3" t="s">
        <v>1130</v>
      </c>
      <c r="F527" t="s">
        <v>8221</v>
      </c>
      <c r="G527">
        <v>2</v>
      </c>
    </row>
    <row r="528" spans="1:7" ht="28.8" x14ac:dyDescent="0.3">
      <c r="A528" s="3" t="s">
        <v>1251</v>
      </c>
      <c r="B528" t="s">
        <v>8219</v>
      </c>
      <c r="C528">
        <v>508</v>
      </c>
      <c r="E528" s="3" t="s">
        <v>1131</v>
      </c>
      <c r="F528" t="s">
        <v>8221</v>
      </c>
      <c r="G528">
        <v>3</v>
      </c>
    </row>
    <row r="529" spans="1:7" ht="28.8" x14ac:dyDescent="0.3">
      <c r="A529" s="3" t="s">
        <v>1252</v>
      </c>
      <c r="B529" t="s">
        <v>8219</v>
      </c>
      <c r="C529">
        <v>74</v>
      </c>
      <c r="E529" s="3" t="s">
        <v>1132</v>
      </c>
      <c r="F529" t="s">
        <v>8221</v>
      </c>
      <c r="G529">
        <v>0</v>
      </c>
    </row>
    <row r="530" spans="1:7" ht="28.8" x14ac:dyDescent="0.3">
      <c r="A530" s="3" t="s">
        <v>1253</v>
      </c>
      <c r="B530" t="s">
        <v>8219</v>
      </c>
      <c r="C530">
        <v>141</v>
      </c>
      <c r="E530" s="3" t="s">
        <v>1133</v>
      </c>
      <c r="F530" t="s">
        <v>8221</v>
      </c>
      <c r="G530">
        <v>13</v>
      </c>
    </row>
    <row r="531" spans="1:7" x14ac:dyDescent="0.3">
      <c r="A531" s="3" t="s">
        <v>1254</v>
      </c>
      <c r="B531" t="s">
        <v>8219</v>
      </c>
      <c r="C531">
        <v>711</v>
      </c>
      <c r="E531" s="3" t="s">
        <v>1134</v>
      </c>
      <c r="F531" t="s">
        <v>8221</v>
      </c>
      <c r="G531">
        <v>1</v>
      </c>
    </row>
    <row r="532" spans="1:7" ht="28.8" x14ac:dyDescent="0.3">
      <c r="A532" s="3" t="s">
        <v>1255</v>
      </c>
      <c r="B532" t="s">
        <v>8219</v>
      </c>
      <c r="C532">
        <v>141</v>
      </c>
      <c r="E532" s="3" t="s">
        <v>1135</v>
      </c>
      <c r="F532" t="s">
        <v>8221</v>
      </c>
      <c r="G532">
        <v>1</v>
      </c>
    </row>
    <row r="533" spans="1:7" ht="28.8" x14ac:dyDescent="0.3">
      <c r="A533" s="3" t="s">
        <v>1256</v>
      </c>
      <c r="B533" t="s">
        <v>8219</v>
      </c>
      <c r="C533">
        <v>109</v>
      </c>
      <c r="E533" s="3" t="s">
        <v>1136</v>
      </c>
      <c r="F533" t="s">
        <v>8221</v>
      </c>
      <c r="G533">
        <v>1</v>
      </c>
    </row>
    <row r="534" spans="1:7" ht="43.2" x14ac:dyDescent="0.3">
      <c r="A534" s="3" t="s">
        <v>1257</v>
      </c>
      <c r="B534" t="s">
        <v>8219</v>
      </c>
      <c r="C534">
        <v>361</v>
      </c>
      <c r="E534" s="3" t="s">
        <v>1137</v>
      </c>
      <c r="F534" t="s">
        <v>8221</v>
      </c>
      <c r="G534">
        <v>6</v>
      </c>
    </row>
    <row r="535" spans="1:7" ht="28.8" x14ac:dyDescent="0.3">
      <c r="A535" s="3" t="s">
        <v>1258</v>
      </c>
      <c r="B535" t="s">
        <v>8219</v>
      </c>
      <c r="C535">
        <v>176</v>
      </c>
      <c r="E535" s="3" t="s">
        <v>1138</v>
      </c>
      <c r="F535" t="s">
        <v>8221</v>
      </c>
      <c r="G535">
        <v>39</v>
      </c>
    </row>
    <row r="536" spans="1:7" ht="43.2" x14ac:dyDescent="0.3">
      <c r="A536" s="3" t="s">
        <v>1259</v>
      </c>
      <c r="B536" t="s">
        <v>8219</v>
      </c>
      <c r="C536">
        <v>670</v>
      </c>
      <c r="E536" s="3" t="s">
        <v>1139</v>
      </c>
      <c r="F536" t="s">
        <v>8221</v>
      </c>
      <c r="G536">
        <v>4</v>
      </c>
    </row>
    <row r="537" spans="1:7" x14ac:dyDescent="0.3">
      <c r="A537" s="3" t="s">
        <v>1260</v>
      </c>
      <c r="B537" t="s">
        <v>8219</v>
      </c>
      <c r="C537">
        <v>96</v>
      </c>
      <c r="E537" s="3" t="s">
        <v>1140</v>
      </c>
      <c r="F537" t="s">
        <v>8221</v>
      </c>
      <c r="G537">
        <v>1</v>
      </c>
    </row>
    <row r="538" spans="1:7" ht="28.8" x14ac:dyDescent="0.3">
      <c r="A538" s="3" t="s">
        <v>1261</v>
      </c>
      <c r="B538" t="s">
        <v>8219</v>
      </c>
      <c r="C538">
        <v>74</v>
      </c>
      <c r="E538" s="3" t="s">
        <v>1141</v>
      </c>
      <c r="F538" t="s">
        <v>8221</v>
      </c>
      <c r="G538">
        <v>0</v>
      </c>
    </row>
    <row r="539" spans="1:7" ht="28.8" x14ac:dyDescent="0.3">
      <c r="A539" s="3" t="s">
        <v>1262</v>
      </c>
      <c r="B539" t="s">
        <v>8219</v>
      </c>
      <c r="C539">
        <v>52</v>
      </c>
      <c r="E539" s="3" t="s">
        <v>1142</v>
      </c>
      <c r="F539" t="s">
        <v>8221</v>
      </c>
      <c r="G539">
        <v>0</v>
      </c>
    </row>
    <row r="540" spans="1:7" ht="43.2" x14ac:dyDescent="0.3">
      <c r="A540" s="3" t="s">
        <v>1263</v>
      </c>
      <c r="B540" t="s">
        <v>8219</v>
      </c>
      <c r="C540">
        <v>105</v>
      </c>
      <c r="E540" s="3" t="s">
        <v>1143</v>
      </c>
      <c r="F540" t="s">
        <v>8221</v>
      </c>
      <c r="G540">
        <v>0</v>
      </c>
    </row>
    <row r="541" spans="1:7" ht="28.8" x14ac:dyDescent="0.3">
      <c r="A541" s="3" t="s">
        <v>1264</v>
      </c>
      <c r="B541" t="s">
        <v>8219</v>
      </c>
      <c r="C541">
        <v>41</v>
      </c>
      <c r="E541" s="3" t="s">
        <v>1144</v>
      </c>
      <c r="F541" t="s">
        <v>8221</v>
      </c>
      <c r="G541">
        <v>8</v>
      </c>
    </row>
    <row r="542" spans="1:7" ht="43.2" x14ac:dyDescent="0.3">
      <c r="A542" s="3" t="s">
        <v>1265</v>
      </c>
      <c r="B542" t="s">
        <v>8219</v>
      </c>
      <c r="C542">
        <v>34</v>
      </c>
      <c r="E542" s="3" t="s">
        <v>1145</v>
      </c>
      <c r="F542" t="s">
        <v>8221</v>
      </c>
      <c r="G542">
        <v>0</v>
      </c>
    </row>
    <row r="543" spans="1:7" ht="28.8" x14ac:dyDescent="0.3">
      <c r="A543" s="3" t="s">
        <v>1266</v>
      </c>
      <c r="B543" t="s">
        <v>8219</v>
      </c>
      <c r="C543">
        <v>66</v>
      </c>
      <c r="E543" s="3" t="s">
        <v>1146</v>
      </c>
      <c r="F543" t="s">
        <v>8221</v>
      </c>
      <c r="G543">
        <v>1</v>
      </c>
    </row>
    <row r="544" spans="1:7" ht="43.2" x14ac:dyDescent="0.3">
      <c r="A544" s="3" t="s">
        <v>1267</v>
      </c>
      <c r="B544" t="s">
        <v>8219</v>
      </c>
      <c r="C544">
        <v>50</v>
      </c>
      <c r="E544" s="3" t="s">
        <v>1147</v>
      </c>
      <c r="F544" t="s">
        <v>8221</v>
      </c>
      <c r="G544">
        <v>12</v>
      </c>
    </row>
    <row r="545" spans="1:7" ht="28.8" x14ac:dyDescent="0.3">
      <c r="A545" s="3" t="s">
        <v>1268</v>
      </c>
      <c r="B545" t="s">
        <v>8219</v>
      </c>
      <c r="C545">
        <v>159</v>
      </c>
      <c r="E545" s="3" t="s">
        <v>1148</v>
      </c>
      <c r="F545" t="s">
        <v>8221</v>
      </c>
      <c r="G545">
        <v>0</v>
      </c>
    </row>
    <row r="546" spans="1:7" ht="28.8" x14ac:dyDescent="0.3">
      <c r="A546" s="3" t="s">
        <v>1269</v>
      </c>
      <c r="B546" t="s">
        <v>8219</v>
      </c>
      <c r="C546">
        <v>182</v>
      </c>
      <c r="E546" s="3" t="s">
        <v>1149</v>
      </c>
      <c r="F546" t="s">
        <v>8221</v>
      </c>
      <c r="G546">
        <v>3</v>
      </c>
    </row>
    <row r="547" spans="1:7" ht="28.8" x14ac:dyDescent="0.3">
      <c r="A547" s="3" t="s">
        <v>1270</v>
      </c>
      <c r="B547" t="s">
        <v>8219</v>
      </c>
      <c r="C547">
        <v>206</v>
      </c>
      <c r="E547" s="3" t="s">
        <v>1150</v>
      </c>
      <c r="F547" t="s">
        <v>8221</v>
      </c>
      <c r="G547">
        <v>2</v>
      </c>
    </row>
    <row r="548" spans="1:7" x14ac:dyDescent="0.3">
      <c r="A548" s="3" t="s">
        <v>1271</v>
      </c>
      <c r="B548" t="s">
        <v>8219</v>
      </c>
      <c r="C548">
        <v>169</v>
      </c>
      <c r="E548" s="3" t="s">
        <v>1151</v>
      </c>
      <c r="F548" t="s">
        <v>8221</v>
      </c>
      <c r="G548">
        <v>6</v>
      </c>
    </row>
    <row r="549" spans="1:7" ht="28.8" x14ac:dyDescent="0.3">
      <c r="A549" s="3" t="s">
        <v>1272</v>
      </c>
      <c r="B549" t="s">
        <v>8219</v>
      </c>
      <c r="C549">
        <v>31</v>
      </c>
      <c r="E549" s="3" t="s">
        <v>1152</v>
      </c>
      <c r="F549" t="s">
        <v>8221</v>
      </c>
      <c r="G549">
        <v>0</v>
      </c>
    </row>
    <row r="550" spans="1:7" ht="28.8" x14ac:dyDescent="0.3">
      <c r="A550" s="3" t="s">
        <v>1273</v>
      </c>
      <c r="B550" t="s">
        <v>8219</v>
      </c>
      <c r="C550">
        <v>28</v>
      </c>
      <c r="E550" s="3" t="s">
        <v>1153</v>
      </c>
      <c r="F550" t="s">
        <v>8221</v>
      </c>
      <c r="G550">
        <v>15</v>
      </c>
    </row>
    <row r="551" spans="1:7" ht="28.8" x14ac:dyDescent="0.3">
      <c r="A551" s="3" t="s">
        <v>1274</v>
      </c>
      <c r="B551" t="s">
        <v>8219</v>
      </c>
      <c r="C551">
        <v>54</v>
      </c>
      <c r="E551" s="3" t="s">
        <v>1154</v>
      </c>
      <c r="F551" t="s">
        <v>8221</v>
      </c>
      <c r="G551">
        <v>1</v>
      </c>
    </row>
    <row r="552" spans="1:7" x14ac:dyDescent="0.3">
      <c r="A552" s="3" t="s">
        <v>1275</v>
      </c>
      <c r="B552" t="s">
        <v>8219</v>
      </c>
      <c r="C552">
        <v>467</v>
      </c>
      <c r="E552" s="3" t="s">
        <v>1155</v>
      </c>
      <c r="F552" t="s">
        <v>8221</v>
      </c>
      <c r="G552">
        <v>3</v>
      </c>
    </row>
    <row r="553" spans="1:7" ht="28.8" x14ac:dyDescent="0.3">
      <c r="A553" s="3" t="s">
        <v>1276</v>
      </c>
      <c r="B553" t="s">
        <v>8219</v>
      </c>
      <c r="C553">
        <v>389</v>
      </c>
      <c r="E553" s="3" t="s">
        <v>1156</v>
      </c>
      <c r="F553" t="s">
        <v>8221</v>
      </c>
      <c r="G553">
        <v>8</v>
      </c>
    </row>
    <row r="554" spans="1:7" x14ac:dyDescent="0.3">
      <c r="A554" s="3" t="s">
        <v>1277</v>
      </c>
      <c r="B554" t="s">
        <v>8219</v>
      </c>
      <c r="C554">
        <v>68</v>
      </c>
      <c r="E554" s="3" t="s">
        <v>1157</v>
      </c>
      <c r="F554" t="s">
        <v>8221</v>
      </c>
      <c r="G554">
        <v>0</v>
      </c>
    </row>
    <row r="555" spans="1:7" ht="43.2" x14ac:dyDescent="0.3">
      <c r="A555" s="3" t="s">
        <v>1278</v>
      </c>
      <c r="B555" t="s">
        <v>8219</v>
      </c>
      <c r="C555">
        <v>413</v>
      </c>
      <c r="E555" s="3" t="s">
        <v>1158</v>
      </c>
      <c r="F555" t="s">
        <v>8221</v>
      </c>
      <c r="G555">
        <v>3</v>
      </c>
    </row>
    <row r="556" spans="1:7" ht="43.2" x14ac:dyDescent="0.3">
      <c r="A556" s="3" t="s">
        <v>1279</v>
      </c>
      <c r="B556" t="s">
        <v>8219</v>
      </c>
      <c r="C556">
        <v>190</v>
      </c>
      <c r="E556" s="3" t="s">
        <v>1159</v>
      </c>
      <c r="F556" t="s">
        <v>8221</v>
      </c>
      <c r="G556">
        <v>3</v>
      </c>
    </row>
    <row r="557" spans="1:7" x14ac:dyDescent="0.3">
      <c r="A557" s="3" t="s">
        <v>1280</v>
      </c>
      <c r="B557" t="s">
        <v>8219</v>
      </c>
      <c r="C557">
        <v>189</v>
      </c>
      <c r="E557" s="3" t="s">
        <v>1160</v>
      </c>
      <c r="F557" t="s">
        <v>8221</v>
      </c>
      <c r="G557">
        <v>0</v>
      </c>
    </row>
    <row r="558" spans="1:7" ht="57.6" x14ac:dyDescent="0.3">
      <c r="A558" s="3" t="s">
        <v>1281</v>
      </c>
      <c r="B558" t="s">
        <v>8219</v>
      </c>
      <c r="C558">
        <v>130</v>
      </c>
      <c r="E558" s="3" t="s">
        <v>1161</v>
      </c>
      <c r="F558" t="s">
        <v>8221</v>
      </c>
      <c r="G558">
        <v>19</v>
      </c>
    </row>
    <row r="559" spans="1:7" ht="28.8" x14ac:dyDescent="0.3">
      <c r="A559" s="3" t="s">
        <v>1282</v>
      </c>
      <c r="B559" t="s">
        <v>8219</v>
      </c>
      <c r="C559">
        <v>74</v>
      </c>
      <c r="E559" s="3" t="s">
        <v>1162</v>
      </c>
      <c r="F559" t="s">
        <v>8221</v>
      </c>
      <c r="G559">
        <v>0</v>
      </c>
    </row>
    <row r="560" spans="1:7" x14ac:dyDescent="0.3">
      <c r="A560" s="3" t="s">
        <v>1283</v>
      </c>
      <c r="B560" t="s">
        <v>8219</v>
      </c>
      <c r="C560">
        <v>274</v>
      </c>
      <c r="E560" s="3" t="s">
        <v>1163</v>
      </c>
      <c r="F560" t="s">
        <v>8221</v>
      </c>
      <c r="G560">
        <v>2</v>
      </c>
    </row>
    <row r="561" spans="1:7" ht="43.2" x14ac:dyDescent="0.3">
      <c r="A561" s="3" t="s">
        <v>1284</v>
      </c>
      <c r="B561" t="s">
        <v>8219</v>
      </c>
      <c r="C561">
        <v>22</v>
      </c>
      <c r="E561" s="3" t="s">
        <v>1164</v>
      </c>
      <c r="F561" t="s">
        <v>8221</v>
      </c>
      <c r="G561">
        <v>0</v>
      </c>
    </row>
    <row r="562" spans="1:7" x14ac:dyDescent="0.3">
      <c r="A562" s="3" t="s">
        <v>1285</v>
      </c>
      <c r="B562" t="s">
        <v>8219</v>
      </c>
      <c r="C562">
        <v>31</v>
      </c>
      <c r="E562" s="3" t="s">
        <v>1165</v>
      </c>
      <c r="F562" t="s">
        <v>8221</v>
      </c>
      <c r="G562">
        <v>0</v>
      </c>
    </row>
    <row r="563" spans="1:7" ht="43.2" x14ac:dyDescent="0.3">
      <c r="A563" s="3" t="s">
        <v>1286</v>
      </c>
      <c r="B563" t="s">
        <v>8219</v>
      </c>
      <c r="C563">
        <v>63</v>
      </c>
      <c r="E563" s="3" t="s">
        <v>1166</v>
      </c>
      <c r="F563" t="s">
        <v>8221</v>
      </c>
      <c r="G563">
        <v>25</v>
      </c>
    </row>
    <row r="564" spans="1:7" ht="43.2" x14ac:dyDescent="0.3">
      <c r="A564" s="3" t="s">
        <v>1287</v>
      </c>
      <c r="B564" t="s">
        <v>8219</v>
      </c>
      <c r="C564">
        <v>20</v>
      </c>
      <c r="E564" s="3" t="s">
        <v>1167</v>
      </c>
      <c r="F564" t="s">
        <v>8221</v>
      </c>
      <c r="G564">
        <v>8</v>
      </c>
    </row>
    <row r="565" spans="1:7" ht="28.8" x14ac:dyDescent="0.3">
      <c r="A565" s="3" t="s">
        <v>1288</v>
      </c>
      <c r="B565" t="s">
        <v>8219</v>
      </c>
      <c r="C565">
        <v>25</v>
      </c>
      <c r="E565" s="3" t="s">
        <v>1168</v>
      </c>
      <c r="F565" t="s">
        <v>8221</v>
      </c>
      <c r="G565">
        <v>16</v>
      </c>
    </row>
    <row r="566" spans="1:7" ht="28.8" x14ac:dyDescent="0.3">
      <c r="A566" s="3" t="s">
        <v>1289</v>
      </c>
      <c r="B566" t="s">
        <v>8219</v>
      </c>
      <c r="C566">
        <v>61</v>
      </c>
      <c r="E566" s="3" t="s">
        <v>1169</v>
      </c>
      <c r="F566" t="s">
        <v>8221</v>
      </c>
      <c r="G566">
        <v>3</v>
      </c>
    </row>
    <row r="567" spans="1:7" ht="28.8" x14ac:dyDescent="0.3">
      <c r="A567" s="3" t="s">
        <v>1290</v>
      </c>
      <c r="B567" t="s">
        <v>8219</v>
      </c>
      <c r="C567">
        <v>52</v>
      </c>
      <c r="E567" s="3" t="s">
        <v>1170</v>
      </c>
      <c r="F567" t="s">
        <v>8221</v>
      </c>
      <c r="G567">
        <v>3</v>
      </c>
    </row>
    <row r="568" spans="1:7" x14ac:dyDescent="0.3">
      <c r="A568" s="3" t="s">
        <v>1291</v>
      </c>
      <c r="B568" t="s">
        <v>8219</v>
      </c>
      <c r="C568">
        <v>86</v>
      </c>
      <c r="E568" s="3" t="s">
        <v>1171</v>
      </c>
      <c r="F568" t="s">
        <v>8221</v>
      </c>
      <c r="G568">
        <v>2</v>
      </c>
    </row>
    <row r="569" spans="1:7" ht="28.8" x14ac:dyDescent="0.3">
      <c r="A569" s="3" t="s">
        <v>1292</v>
      </c>
      <c r="B569" t="s">
        <v>8219</v>
      </c>
      <c r="C569">
        <v>42</v>
      </c>
      <c r="E569" s="3" t="s">
        <v>1172</v>
      </c>
      <c r="F569" t="s">
        <v>8221</v>
      </c>
      <c r="G569">
        <v>1</v>
      </c>
    </row>
    <row r="570" spans="1:7" ht="28.8" x14ac:dyDescent="0.3">
      <c r="A570" s="3" t="s">
        <v>1293</v>
      </c>
      <c r="B570" t="s">
        <v>8219</v>
      </c>
      <c r="C570">
        <v>52</v>
      </c>
      <c r="E570" s="3" t="s">
        <v>1173</v>
      </c>
      <c r="F570" t="s">
        <v>8221</v>
      </c>
      <c r="G570">
        <v>0</v>
      </c>
    </row>
    <row r="571" spans="1:7" ht="43.2" x14ac:dyDescent="0.3">
      <c r="A571" s="3" t="s">
        <v>1294</v>
      </c>
      <c r="B571" t="s">
        <v>8219</v>
      </c>
      <c r="C571">
        <v>120</v>
      </c>
      <c r="E571" s="3" t="s">
        <v>1174</v>
      </c>
      <c r="F571" t="s">
        <v>8221</v>
      </c>
      <c r="G571">
        <v>1</v>
      </c>
    </row>
    <row r="572" spans="1:7" ht="28.8" x14ac:dyDescent="0.3">
      <c r="A572" s="3" t="s">
        <v>1295</v>
      </c>
      <c r="B572" t="s">
        <v>8219</v>
      </c>
      <c r="C572">
        <v>22</v>
      </c>
      <c r="E572" s="3" t="s">
        <v>1175</v>
      </c>
      <c r="F572" t="s">
        <v>8221</v>
      </c>
      <c r="G572">
        <v>19</v>
      </c>
    </row>
    <row r="573" spans="1:7" ht="28.8" x14ac:dyDescent="0.3">
      <c r="A573" s="3" t="s">
        <v>1296</v>
      </c>
      <c r="B573" t="s">
        <v>8219</v>
      </c>
      <c r="C573">
        <v>64</v>
      </c>
      <c r="E573" s="3" t="s">
        <v>1176</v>
      </c>
      <c r="F573" t="s">
        <v>8221</v>
      </c>
      <c r="G573">
        <v>9</v>
      </c>
    </row>
    <row r="574" spans="1:7" x14ac:dyDescent="0.3">
      <c r="A574" s="3" t="s">
        <v>1297</v>
      </c>
      <c r="B574" t="s">
        <v>8219</v>
      </c>
      <c r="C574">
        <v>23</v>
      </c>
      <c r="E574" s="3" t="s">
        <v>1177</v>
      </c>
      <c r="F574" t="s">
        <v>8221</v>
      </c>
      <c r="G574">
        <v>1</v>
      </c>
    </row>
    <row r="575" spans="1:7" ht="28.8" x14ac:dyDescent="0.3">
      <c r="A575" s="3" t="s">
        <v>1298</v>
      </c>
      <c r="B575" t="s">
        <v>8219</v>
      </c>
      <c r="C575">
        <v>238</v>
      </c>
      <c r="E575" s="3" t="s">
        <v>1178</v>
      </c>
      <c r="F575" t="s">
        <v>8221</v>
      </c>
      <c r="G575">
        <v>0</v>
      </c>
    </row>
    <row r="576" spans="1:7" ht="28.8" x14ac:dyDescent="0.3">
      <c r="A576" s="3" t="s">
        <v>1299</v>
      </c>
      <c r="B576" t="s">
        <v>8219</v>
      </c>
      <c r="C576">
        <v>33</v>
      </c>
      <c r="E576" s="3" t="s">
        <v>1179</v>
      </c>
      <c r="F576" t="s">
        <v>8221</v>
      </c>
      <c r="G576">
        <v>1</v>
      </c>
    </row>
    <row r="577" spans="1:7" x14ac:dyDescent="0.3">
      <c r="A577" s="3" t="s">
        <v>1300</v>
      </c>
      <c r="B577" t="s">
        <v>8219</v>
      </c>
      <c r="C577">
        <v>32</v>
      </c>
      <c r="E577" s="3" t="s">
        <v>1180</v>
      </c>
      <c r="F577" t="s">
        <v>8221</v>
      </c>
      <c r="G577">
        <v>5</v>
      </c>
    </row>
    <row r="578" spans="1:7" ht="57.6" x14ac:dyDescent="0.3">
      <c r="A578" s="3" t="s">
        <v>1301</v>
      </c>
      <c r="B578" t="s">
        <v>8219</v>
      </c>
      <c r="C578">
        <v>24</v>
      </c>
      <c r="E578" s="3" t="s">
        <v>1181</v>
      </c>
      <c r="F578" t="s">
        <v>8221</v>
      </c>
      <c r="G578">
        <v>85</v>
      </c>
    </row>
    <row r="579" spans="1:7" ht="28.8" x14ac:dyDescent="0.3">
      <c r="A579" s="3" t="s">
        <v>1302</v>
      </c>
      <c r="B579" t="s">
        <v>8219</v>
      </c>
      <c r="C579">
        <v>29</v>
      </c>
      <c r="E579" s="3" t="s">
        <v>1182</v>
      </c>
      <c r="F579" t="s">
        <v>8221</v>
      </c>
      <c r="G579">
        <v>3</v>
      </c>
    </row>
    <row r="580" spans="1:7" ht="28.8" x14ac:dyDescent="0.3">
      <c r="A580" s="3" t="s">
        <v>1303</v>
      </c>
      <c r="B580" t="s">
        <v>8219</v>
      </c>
      <c r="C580">
        <v>50</v>
      </c>
      <c r="E580" s="3" t="s">
        <v>1183</v>
      </c>
      <c r="F580" t="s">
        <v>8221</v>
      </c>
      <c r="G580">
        <v>4</v>
      </c>
    </row>
    <row r="581" spans="1:7" ht="28.8" x14ac:dyDescent="0.3">
      <c r="A581" s="3" t="s">
        <v>1304</v>
      </c>
      <c r="B581" t="s">
        <v>8219</v>
      </c>
      <c r="C581">
        <v>108</v>
      </c>
      <c r="E581" s="3" t="s">
        <v>1184</v>
      </c>
      <c r="F581" t="s">
        <v>8221</v>
      </c>
      <c r="G581">
        <v>3</v>
      </c>
    </row>
    <row r="582" spans="1:7" x14ac:dyDescent="0.3">
      <c r="A582" s="3" t="s">
        <v>1345</v>
      </c>
      <c r="B582" t="s">
        <v>8219</v>
      </c>
      <c r="C582">
        <v>139</v>
      </c>
      <c r="E582" s="3" t="s">
        <v>1405</v>
      </c>
      <c r="F582" t="s">
        <v>8221</v>
      </c>
      <c r="G582">
        <v>5</v>
      </c>
    </row>
    <row r="583" spans="1:7" ht="28.8" x14ac:dyDescent="0.3">
      <c r="A583" s="3" t="s">
        <v>1346</v>
      </c>
      <c r="B583" t="s">
        <v>8219</v>
      </c>
      <c r="C583">
        <v>7</v>
      </c>
      <c r="E583" s="3" t="s">
        <v>1406</v>
      </c>
      <c r="F583" t="s">
        <v>8221</v>
      </c>
      <c r="G583">
        <v>17</v>
      </c>
    </row>
    <row r="584" spans="1:7" ht="28.8" x14ac:dyDescent="0.3">
      <c r="A584" s="3" t="s">
        <v>1347</v>
      </c>
      <c r="B584" t="s">
        <v>8219</v>
      </c>
      <c r="C584">
        <v>149</v>
      </c>
      <c r="E584" s="3" t="s">
        <v>1407</v>
      </c>
      <c r="F584" t="s">
        <v>8221</v>
      </c>
      <c r="G584">
        <v>3</v>
      </c>
    </row>
    <row r="585" spans="1:7" ht="28.8" x14ac:dyDescent="0.3">
      <c r="A585" s="3" t="s">
        <v>1348</v>
      </c>
      <c r="B585" t="s">
        <v>8219</v>
      </c>
      <c r="C585">
        <v>31</v>
      </c>
      <c r="E585" s="3" t="s">
        <v>1408</v>
      </c>
      <c r="F585" t="s">
        <v>8221</v>
      </c>
      <c r="G585">
        <v>2</v>
      </c>
    </row>
    <row r="586" spans="1:7" ht="43.2" x14ac:dyDescent="0.3">
      <c r="A586" s="3" t="s">
        <v>1349</v>
      </c>
      <c r="B586" t="s">
        <v>8219</v>
      </c>
      <c r="C586">
        <v>26</v>
      </c>
      <c r="E586" s="3" t="s">
        <v>1409</v>
      </c>
      <c r="F586" t="s">
        <v>8221</v>
      </c>
      <c r="G586">
        <v>6</v>
      </c>
    </row>
    <row r="587" spans="1:7" ht="28.8" x14ac:dyDescent="0.3">
      <c r="A587" s="3" t="s">
        <v>1350</v>
      </c>
      <c r="B587" t="s">
        <v>8219</v>
      </c>
      <c r="C587">
        <v>172</v>
      </c>
      <c r="E587" s="3" t="s">
        <v>1410</v>
      </c>
      <c r="F587" t="s">
        <v>8221</v>
      </c>
      <c r="G587">
        <v>0</v>
      </c>
    </row>
    <row r="588" spans="1:7" ht="43.2" x14ac:dyDescent="0.3">
      <c r="A588" s="3" t="s">
        <v>1351</v>
      </c>
      <c r="B588" t="s">
        <v>8219</v>
      </c>
      <c r="C588">
        <v>78</v>
      </c>
      <c r="E588" s="3" t="s">
        <v>1411</v>
      </c>
      <c r="F588" t="s">
        <v>8221</v>
      </c>
      <c r="G588">
        <v>1</v>
      </c>
    </row>
    <row r="589" spans="1:7" ht="28.8" x14ac:dyDescent="0.3">
      <c r="A589" s="3" t="s">
        <v>1352</v>
      </c>
      <c r="B589" t="s">
        <v>8219</v>
      </c>
      <c r="C589">
        <v>120</v>
      </c>
      <c r="E589" s="3" t="s">
        <v>1412</v>
      </c>
      <c r="F589" t="s">
        <v>8221</v>
      </c>
      <c r="G589">
        <v>3</v>
      </c>
    </row>
    <row r="590" spans="1:7" ht="43.2" x14ac:dyDescent="0.3">
      <c r="A590" s="3" t="s">
        <v>1353</v>
      </c>
      <c r="B590" t="s">
        <v>8219</v>
      </c>
      <c r="C590">
        <v>227</v>
      </c>
      <c r="E590" s="3" t="s">
        <v>1413</v>
      </c>
      <c r="F590" t="s">
        <v>8221</v>
      </c>
      <c r="G590">
        <v>13</v>
      </c>
    </row>
    <row r="591" spans="1:7" ht="28.8" x14ac:dyDescent="0.3">
      <c r="A591" s="3" t="s">
        <v>1354</v>
      </c>
      <c r="B591" t="s">
        <v>8219</v>
      </c>
      <c r="C591">
        <v>42</v>
      </c>
      <c r="E591" s="3" t="s">
        <v>1414</v>
      </c>
      <c r="F591" t="s">
        <v>8221</v>
      </c>
      <c r="G591">
        <v>1</v>
      </c>
    </row>
    <row r="592" spans="1:7" ht="28.8" x14ac:dyDescent="0.3">
      <c r="A592" s="3" t="s">
        <v>1355</v>
      </c>
      <c r="B592" t="s">
        <v>8219</v>
      </c>
      <c r="C592">
        <v>64</v>
      </c>
      <c r="E592" s="3" t="s">
        <v>1415</v>
      </c>
      <c r="F592" t="s">
        <v>8221</v>
      </c>
      <c r="G592">
        <v>1</v>
      </c>
    </row>
    <row r="593" spans="1:7" ht="43.2" x14ac:dyDescent="0.3">
      <c r="A593" s="3" t="s">
        <v>1356</v>
      </c>
      <c r="B593" t="s">
        <v>8219</v>
      </c>
      <c r="C593">
        <v>121</v>
      </c>
      <c r="E593" s="3" t="s">
        <v>1416</v>
      </c>
      <c r="F593" t="s">
        <v>8221</v>
      </c>
      <c r="G593">
        <v>9</v>
      </c>
    </row>
    <row r="594" spans="1:7" ht="28.8" x14ac:dyDescent="0.3">
      <c r="A594" s="3" t="s">
        <v>1357</v>
      </c>
      <c r="B594" t="s">
        <v>8219</v>
      </c>
      <c r="C594">
        <v>87</v>
      </c>
      <c r="E594" s="3" t="s">
        <v>1417</v>
      </c>
      <c r="F594" t="s">
        <v>8221</v>
      </c>
      <c r="G594">
        <v>0</v>
      </c>
    </row>
    <row r="595" spans="1:7" ht="28.8" x14ac:dyDescent="0.3">
      <c r="A595" s="3" t="s">
        <v>1358</v>
      </c>
      <c r="B595" t="s">
        <v>8219</v>
      </c>
      <c r="C595">
        <v>65</v>
      </c>
      <c r="E595" s="3" t="s">
        <v>1418</v>
      </c>
      <c r="F595" t="s">
        <v>8221</v>
      </c>
      <c r="G595">
        <v>2</v>
      </c>
    </row>
    <row r="596" spans="1:7" x14ac:dyDescent="0.3">
      <c r="A596" s="3" t="s">
        <v>1359</v>
      </c>
      <c r="B596" t="s">
        <v>8219</v>
      </c>
      <c r="C596">
        <v>49</v>
      </c>
      <c r="E596" s="3" t="s">
        <v>1419</v>
      </c>
      <c r="F596" t="s">
        <v>8221</v>
      </c>
      <c r="G596">
        <v>1</v>
      </c>
    </row>
    <row r="597" spans="1:7" ht="43.2" x14ac:dyDescent="0.3">
      <c r="A597" s="3" t="s">
        <v>1360</v>
      </c>
      <c r="B597" t="s">
        <v>8219</v>
      </c>
      <c r="C597">
        <v>19</v>
      </c>
      <c r="E597" s="3" t="s">
        <v>1420</v>
      </c>
      <c r="F597" t="s">
        <v>8221</v>
      </c>
      <c r="G597">
        <v>10</v>
      </c>
    </row>
    <row r="598" spans="1:7" ht="43.2" x14ac:dyDescent="0.3">
      <c r="A598" s="3" t="s">
        <v>1361</v>
      </c>
      <c r="B598" t="s">
        <v>8219</v>
      </c>
      <c r="C598">
        <v>81</v>
      </c>
      <c r="E598" s="3" t="s">
        <v>1421</v>
      </c>
      <c r="F598" t="s">
        <v>8221</v>
      </c>
      <c r="G598">
        <v>3</v>
      </c>
    </row>
    <row r="599" spans="1:7" ht="43.2" x14ac:dyDescent="0.3">
      <c r="A599" s="3" t="s">
        <v>1362</v>
      </c>
      <c r="B599" t="s">
        <v>8219</v>
      </c>
      <c r="C599">
        <v>264</v>
      </c>
      <c r="E599" s="3" t="s">
        <v>1422</v>
      </c>
      <c r="F599" t="s">
        <v>8221</v>
      </c>
      <c r="G599">
        <v>2</v>
      </c>
    </row>
    <row r="600" spans="1:7" ht="43.2" x14ac:dyDescent="0.3">
      <c r="A600" s="3" t="s">
        <v>1363</v>
      </c>
      <c r="B600" t="s">
        <v>8219</v>
      </c>
      <c r="C600">
        <v>25</v>
      </c>
      <c r="E600" s="3" t="s">
        <v>1423</v>
      </c>
      <c r="F600" t="s">
        <v>8221</v>
      </c>
      <c r="G600">
        <v>2</v>
      </c>
    </row>
    <row r="601" spans="1:7" ht="43.2" x14ac:dyDescent="0.3">
      <c r="A601" s="3" t="s">
        <v>1364</v>
      </c>
      <c r="B601" t="s">
        <v>8219</v>
      </c>
      <c r="C601">
        <v>5</v>
      </c>
      <c r="E601" s="3" t="s">
        <v>1424</v>
      </c>
      <c r="F601" t="s">
        <v>8221</v>
      </c>
      <c r="G601">
        <v>1</v>
      </c>
    </row>
    <row r="602" spans="1:7" ht="28.8" x14ac:dyDescent="0.3">
      <c r="A602" s="3" t="s">
        <v>1365</v>
      </c>
      <c r="B602" t="s">
        <v>8219</v>
      </c>
      <c r="C602">
        <v>144</v>
      </c>
      <c r="E602" s="3" t="s">
        <v>1425</v>
      </c>
      <c r="F602" t="s">
        <v>8221</v>
      </c>
      <c r="G602">
        <v>14</v>
      </c>
    </row>
    <row r="603" spans="1:7" ht="28.8" x14ac:dyDescent="0.3">
      <c r="A603" s="3" t="s">
        <v>1366</v>
      </c>
      <c r="B603" t="s">
        <v>8219</v>
      </c>
      <c r="C603">
        <v>92</v>
      </c>
      <c r="E603" s="3" t="s">
        <v>1426</v>
      </c>
      <c r="F603" t="s">
        <v>8221</v>
      </c>
      <c r="G603">
        <v>0</v>
      </c>
    </row>
    <row r="604" spans="1:7" ht="43.2" x14ac:dyDescent="0.3">
      <c r="A604" s="3" t="s">
        <v>1367</v>
      </c>
      <c r="B604" t="s">
        <v>8219</v>
      </c>
      <c r="C604">
        <v>147</v>
      </c>
      <c r="E604" s="3" t="s">
        <v>1427</v>
      </c>
      <c r="F604" t="s">
        <v>8221</v>
      </c>
      <c r="G604">
        <v>0</v>
      </c>
    </row>
    <row r="605" spans="1:7" x14ac:dyDescent="0.3">
      <c r="A605" s="3" t="s">
        <v>1368</v>
      </c>
      <c r="B605" t="s">
        <v>8219</v>
      </c>
      <c r="C605">
        <v>90</v>
      </c>
      <c r="E605" s="3" t="s">
        <v>1428</v>
      </c>
      <c r="F605" t="s">
        <v>8221</v>
      </c>
      <c r="G605">
        <v>4</v>
      </c>
    </row>
    <row r="606" spans="1:7" ht="43.2" x14ac:dyDescent="0.3">
      <c r="A606" s="3" t="s">
        <v>1369</v>
      </c>
      <c r="B606" t="s">
        <v>8219</v>
      </c>
      <c r="C606">
        <v>87</v>
      </c>
      <c r="E606" s="3" t="s">
        <v>1429</v>
      </c>
      <c r="F606" t="s">
        <v>8221</v>
      </c>
      <c r="G606">
        <v>3</v>
      </c>
    </row>
    <row r="607" spans="1:7" ht="28.8" x14ac:dyDescent="0.3">
      <c r="A607" s="3" t="s">
        <v>1370</v>
      </c>
      <c r="B607" t="s">
        <v>8219</v>
      </c>
      <c r="C607">
        <v>406</v>
      </c>
      <c r="E607" s="3" t="s">
        <v>1430</v>
      </c>
      <c r="F607" t="s">
        <v>8221</v>
      </c>
      <c r="G607">
        <v>0</v>
      </c>
    </row>
    <row r="608" spans="1:7" ht="28.8" x14ac:dyDescent="0.3">
      <c r="A608" s="3" t="s">
        <v>1371</v>
      </c>
      <c r="B608" t="s">
        <v>8219</v>
      </c>
      <c r="C608">
        <v>20</v>
      </c>
      <c r="E608" s="3" t="s">
        <v>1431</v>
      </c>
      <c r="F608" t="s">
        <v>8221</v>
      </c>
      <c r="G608">
        <v>5</v>
      </c>
    </row>
    <row r="609" spans="1:7" ht="43.2" x14ac:dyDescent="0.3">
      <c r="A609" s="3" t="s">
        <v>1372</v>
      </c>
      <c r="B609" t="s">
        <v>8219</v>
      </c>
      <c r="C609">
        <v>70</v>
      </c>
      <c r="E609" s="3" t="s">
        <v>1432</v>
      </c>
      <c r="F609" t="s">
        <v>8221</v>
      </c>
      <c r="G609">
        <v>47</v>
      </c>
    </row>
    <row r="610" spans="1:7" x14ac:dyDescent="0.3">
      <c r="A610" s="3" t="s">
        <v>1373</v>
      </c>
      <c r="B610" t="s">
        <v>8219</v>
      </c>
      <c r="C610">
        <v>16</v>
      </c>
      <c r="E610" s="3" t="s">
        <v>1433</v>
      </c>
      <c r="F610" t="s">
        <v>8221</v>
      </c>
      <c r="G610">
        <v>0</v>
      </c>
    </row>
    <row r="611" spans="1:7" ht="28.8" x14ac:dyDescent="0.3">
      <c r="A611" s="3" t="s">
        <v>1374</v>
      </c>
      <c r="B611" t="s">
        <v>8219</v>
      </c>
      <c r="C611">
        <v>52</v>
      </c>
      <c r="E611" s="3" t="s">
        <v>1434</v>
      </c>
      <c r="F611" t="s">
        <v>8221</v>
      </c>
      <c r="G611">
        <v>10</v>
      </c>
    </row>
    <row r="612" spans="1:7" ht="43.2" x14ac:dyDescent="0.3">
      <c r="A612" s="3" t="s">
        <v>1375</v>
      </c>
      <c r="B612" t="s">
        <v>8219</v>
      </c>
      <c r="C612">
        <v>66</v>
      </c>
      <c r="E612" s="3" t="s">
        <v>1435</v>
      </c>
      <c r="F612" t="s">
        <v>8221</v>
      </c>
      <c r="G612">
        <v>11</v>
      </c>
    </row>
    <row r="613" spans="1:7" ht="28.8" x14ac:dyDescent="0.3">
      <c r="A613" s="3" t="s">
        <v>1376</v>
      </c>
      <c r="B613" t="s">
        <v>8219</v>
      </c>
      <c r="C613">
        <v>109</v>
      </c>
      <c r="E613" s="3" t="s">
        <v>1436</v>
      </c>
      <c r="F613" t="s">
        <v>8221</v>
      </c>
      <c r="G613">
        <v>2</v>
      </c>
    </row>
    <row r="614" spans="1:7" ht="43.2" x14ac:dyDescent="0.3">
      <c r="A614" s="3" t="s">
        <v>1377</v>
      </c>
      <c r="B614" t="s">
        <v>8219</v>
      </c>
      <c r="C614">
        <v>168</v>
      </c>
      <c r="E614" s="3" t="s">
        <v>1437</v>
      </c>
      <c r="F614" t="s">
        <v>8221</v>
      </c>
      <c r="G614">
        <v>2</v>
      </c>
    </row>
    <row r="615" spans="1:7" ht="28.8" x14ac:dyDescent="0.3">
      <c r="A615" s="3" t="s">
        <v>1378</v>
      </c>
      <c r="B615" t="s">
        <v>8219</v>
      </c>
      <c r="C615">
        <v>31</v>
      </c>
      <c r="E615" s="3" t="s">
        <v>1438</v>
      </c>
      <c r="F615" t="s">
        <v>8221</v>
      </c>
      <c r="G615">
        <v>22</v>
      </c>
    </row>
    <row r="616" spans="1:7" ht="43.2" x14ac:dyDescent="0.3">
      <c r="A616" s="3" t="s">
        <v>1379</v>
      </c>
      <c r="B616" t="s">
        <v>8219</v>
      </c>
      <c r="C616">
        <v>133</v>
      </c>
      <c r="E616" s="3" t="s">
        <v>1439</v>
      </c>
      <c r="F616" t="s">
        <v>8221</v>
      </c>
      <c r="G616">
        <v>8</v>
      </c>
    </row>
    <row r="617" spans="1:7" ht="43.2" x14ac:dyDescent="0.3">
      <c r="A617" s="3" t="s">
        <v>1380</v>
      </c>
      <c r="B617" t="s">
        <v>8219</v>
      </c>
      <c r="C617">
        <v>151</v>
      </c>
      <c r="E617" s="3" t="s">
        <v>1440</v>
      </c>
      <c r="F617" t="s">
        <v>8221</v>
      </c>
      <c r="G617">
        <v>6</v>
      </c>
    </row>
    <row r="618" spans="1:7" ht="43.2" x14ac:dyDescent="0.3">
      <c r="A618" s="3" t="s">
        <v>1381</v>
      </c>
      <c r="B618" t="s">
        <v>8219</v>
      </c>
      <c r="C618">
        <v>5</v>
      </c>
      <c r="E618" s="3" t="s">
        <v>1441</v>
      </c>
      <c r="F618" t="s">
        <v>8221</v>
      </c>
      <c r="G618">
        <v>1</v>
      </c>
    </row>
    <row r="619" spans="1:7" ht="28.8" x14ac:dyDescent="0.3">
      <c r="A619" s="3" t="s">
        <v>1382</v>
      </c>
      <c r="B619" t="s">
        <v>8219</v>
      </c>
      <c r="C619">
        <v>73</v>
      </c>
      <c r="E619" s="3" t="s">
        <v>1442</v>
      </c>
      <c r="F619" t="s">
        <v>8221</v>
      </c>
      <c r="G619">
        <v>3</v>
      </c>
    </row>
    <row r="620" spans="1:7" ht="43.2" x14ac:dyDescent="0.3">
      <c r="A620" s="3" t="s">
        <v>1383</v>
      </c>
      <c r="B620" t="s">
        <v>8219</v>
      </c>
      <c r="C620">
        <v>148</v>
      </c>
      <c r="E620" s="3" t="s">
        <v>1443</v>
      </c>
      <c r="F620" t="s">
        <v>8221</v>
      </c>
      <c r="G620">
        <v>0</v>
      </c>
    </row>
    <row r="621" spans="1:7" ht="43.2" x14ac:dyDescent="0.3">
      <c r="A621" s="3" t="s">
        <v>1384</v>
      </c>
      <c r="B621" t="s">
        <v>8219</v>
      </c>
      <c r="C621">
        <v>93</v>
      </c>
      <c r="E621" s="3" t="s">
        <v>1444</v>
      </c>
      <c r="F621" t="s">
        <v>8221</v>
      </c>
      <c r="G621">
        <v>0</v>
      </c>
    </row>
    <row r="622" spans="1:7" ht="43.2" x14ac:dyDescent="0.3">
      <c r="A622" s="3" t="s">
        <v>1385</v>
      </c>
      <c r="B622" t="s">
        <v>8219</v>
      </c>
      <c r="C622">
        <v>63</v>
      </c>
      <c r="E622" s="3" t="s">
        <v>1445</v>
      </c>
      <c r="F622" t="s">
        <v>8221</v>
      </c>
      <c r="G622">
        <v>0</v>
      </c>
    </row>
    <row r="623" spans="1:7" ht="43.2" x14ac:dyDescent="0.3">
      <c r="A623" s="3" t="s">
        <v>1386</v>
      </c>
      <c r="B623" t="s">
        <v>8219</v>
      </c>
      <c r="C623">
        <v>134</v>
      </c>
      <c r="E623" s="3" t="s">
        <v>1446</v>
      </c>
      <c r="F623" t="s">
        <v>8221</v>
      </c>
      <c r="G623">
        <v>0</v>
      </c>
    </row>
    <row r="624" spans="1:7" ht="43.2" x14ac:dyDescent="0.3">
      <c r="A624" s="3" t="s">
        <v>1387</v>
      </c>
      <c r="B624" t="s">
        <v>8219</v>
      </c>
      <c r="C624">
        <v>14</v>
      </c>
      <c r="E624" s="3" t="s">
        <v>1447</v>
      </c>
      <c r="F624" t="s">
        <v>8221</v>
      </c>
      <c r="G624">
        <v>0</v>
      </c>
    </row>
    <row r="625" spans="1:7" ht="28.8" x14ac:dyDescent="0.3">
      <c r="A625" s="3" t="s">
        <v>1388</v>
      </c>
      <c r="B625" t="s">
        <v>8219</v>
      </c>
      <c r="C625">
        <v>78</v>
      </c>
      <c r="E625" s="3" t="s">
        <v>1448</v>
      </c>
      <c r="F625" t="s">
        <v>8221</v>
      </c>
      <c r="G625">
        <v>3</v>
      </c>
    </row>
    <row r="626" spans="1:7" ht="28.8" x14ac:dyDescent="0.3">
      <c r="A626" s="3" t="s">
        <v>1389</v>
      </c>
      <c r="B626" t="s">
        <v>8219</v>
      </c>
      <c r="C626">
        <v>112</v>
      </c>
      <c r="E626" s="3" t="s">
        <v>1449</v>
      </c>
      <c r="F626" t="s">
        <v>8221</v>
      </c>
      <c r="G626">
        <v>0</v>
      </c>
    </row>
    <row r="627" spans="1:7" ht="43.2" x14ac:dyDescent="0.3">
      <c r="A627" s="3" t="s">
        <v>1390</v>
      </c>
      <c r="B627" t="s">
        <v>8219</v>
      </c>
      <c r="C627">
        <v>34</v>
      </c>
      <c r="E627" s="3" t="s">
        <v>1450</v>
      </c>
      <c r="F627" t="s">
        <v>8221</v>
      </c>
      <c r="G627">
        <v>0</v>
      </c>
    </row>
    <row r="628" spans="1:7" x14ac:dyDescent="0.3">
      <c r="A628" s="3" t="s">
        <v>1391</v>
      </c>
      <c r="B628" t="s">
        <v>8219</v>
      </c>
      <c r="C628">
        <v>19</v>
      </c>
      <c r="E628" s="3" t="s">
        <v>1451</v>
      </c>
      <c r="F628" t="s">
        <v>8221</v>
      </c>
      <c r="G628">
        <v>1</v>
      </c>
    </row>
    <row r="629" spans="1:7" ht="43.2" x14ac:dyDescent="0.3">
      <c r="A629" s="3" t="s">
        <v>1392</v>
      </c>
      <c r="B629" t="s">
        <v>8219</v>
      </c>
      <c r="C629">
        <v>13</v>
      </c>
      <c r="E629" s="3" t="s">
        <v>1482</v>
      </c>
      <c r="F629" t="s">
        <v>8221</v>
      </c>
      <c r="G629">
        <v>6</v>
      </c>
    </row>
    <row r="630" spans="1:7" ht="43.2" x14ac:dyDescent="0.3">
      <c r="A630" s="3" t="s">
        <v>1393</v>
      </c>
      <c r="B630" t="s">
        <v>8219</v>
      </c>
      <c r="C630">
        <v>104</v>
      </c>
      <c r="E630" s="3" t="s">
        <v>1483</v>
      </c>
      <c r="F630" t="s">
        <v>8221</v>
      </c>
      <c r="G630">
        <v>1</v>
      </c>
    </row>
    <row r="631" spans="1:7" ht="28.8" x14ac:dyDescent="0.3">
      <c r="A631" s="3" t="s">
        <v>1394</v>
      </c>
      <c r="B631" t="s">
        <v>8219</v>
      </c>
      <c r="C631">
        <v>52</v>
      </c>
      <c r="E631" s="3" t="s">
        <v>1484</v>
      </c>
      <c r="F631" t="s">
        <v>8221</v>
      </c>
      <c r="G631">
        <v>2</v>
      </c>
    </row>
    <row r="632" spans="1:7" ht="28.8" x14ac:dyDescent="0.3">
      <c r="A632" s="3" t="s">
        <v>1395</v>
      </c>
      <c r="B632" t="s">
        <v>8219</v>
      </c>
      <c r="C632">
        <v>17</v>
      </c>
      <c r="E632" s="3" t="s">
        <v>1485</v>
      </c>
      <c r="F632" t="s">
        <v>8221</v>
      </c>
      <c r="G632">
        <v>0</v>
      </c>
    </row>
    <row r="633" spans="1:7" ht="28.8" x14ac:dyDescent="0.3">
      <c r="A633" s="3" t="s">
        <v>1396</v>
      </c>
      <c r="B633" t="s">
        <v>8219</v>
      </c>
      <c r="C633">
        <v>82</v>
      </c>
      <c r="E633" s="3" t="s">
        <v>1486</v>
      </c>
      <c r="F633" t="s">
        <v>8221</v>
      </c>
      <c r="G633">
        <v>3</v>
      </c>
    </row>
    <row r="634" spans="1:7" ht="28.8" x14ac:dyDescent="0.3">
      <c r="A634" s="3" t="s">
        <v>1397</v>
      </c>
      <c r="B634" t="s">
        <v>8219</v>
      </c>
      <c r="C634">
        <v>73</v>
      </c>
      <c r="E634" s="3" t="s">
        <v>1487</v>
      </c>
      <c r="F634" t="s">
        <v>8221</v>
      </c>
      <c r="G634">
        <v>3</v>
      </c>
    </row>
    <row r="635" spans="1:7" x14ac:dyDescent="0.3">
      <c r="A635" s="3" t="s">
        <v>1398</v>
      </c>
      <c r="B635" t="s">
        <v>8219</v>
      </c>
      <c r="C635">
        <v>158</v>
      </c>
      <c r="E635" s="3" t="s">
        <v>1488</v>
      </c>
      <c r="F635" t="s">
        <v>8221</v>
      </c>
      <c r="G635">
        <v>0</v>
      </c>
    </row>
    <row r="636" spans="1:7" ht="28.8" x14ac:dyDescent="0.3">
      <c r="A636" s="3" t="s">
        <v>1399</v>
      </c>
      <c r="B636" t="s">
        <v>8219</v>
      </c>
      <c r="C636">
        <v>65</v>
      </c>
      <c r="E636" s="3" t="s">
        <v>1489</v>
      </c>
      <c r="F636" t="s">
        <v>8221</v>
      </c>
      <c r="G636">
        <v>6</v>
      </c>
    </row>
    <row r="637" spans="1:7" ht="43.2" x14ac:dyDescent="0.3">
      <c r="A637" s="3" t="s">
        <v>1400</v>
      </c>
      <c r="B637" t="s">
        <v>8219</v>
      </c>
      <c r="C637">
        <v>184</v>
      </c>
      <c r="E637" s="3" t="s">
        <v>1490</v>
      </c>
      <c r="F637" t="s">
        <v>8221</v>
      </c>
      <c r="G637">
        <v>0</v>
      </c>
    </row>
    <row r="638" spans="1:7" ht="43.2" x14ac:dyDescent="0.3">
      <c r="A638" s="3" t="s">
        <v>1401</v>
      </c>
      <c r="B638" t="s">
        <v>8219</v>
      </c>
      <c r="C638">
        <v>34</v>
      </c>
      <c r="E638" s="3" t="s">
        <v>1491</v>
      </c>
      <c r="F638" t="s">
        <v>8221</v>
      </c>
      <c r="G638">
        <v>19</v>
      </c>
    </row>
    <row r="639" spans="1:7" ht="43.2" x14ac:dyDescent="0.3">
      <c r="A639" s="3" t="s">
        <v>1402</v>
      </c>
      <c r="B639" t="s">
        <v>8219</v>
      </c>
      <c r="C639">
        <v>240</v>
      </c>
      <c r="E639" s="3" t="s">
        <v>1492</v>
      </c>
      <c r="F639" t="s">
        <v>8221</v>
      </c>
      <c r="G639">
        <v>1</v>
      </c>
    </row>
    <row r="640" spans="1:7" ht="28.8" x14ac:dyDescent="0.3">
      <c r="A640" s="3" t="s">
        <v>1403</v>
      </c>
      <c r="B640" t="s">
        <v>8219</v>
      </c>
      <c r="C640">
        <v>113</v>
      </c>
      <c r="E640" s="3" t="s">
        <v>1493</v>
      </c>
      <c r="F640" t="s">
        <v>8221</v>
      </c>
      <c r="G640">
        <v>2</v>
      </c>
    </row>
    <row r="641" spans="1:7" ht="28.8" x14ac:dyDescent="0.3">
      <c r="A641" s="3" t="s">
        <v>1404</v>
      </c>
      <c r="B641" t="s">
        <v>8219</v>
      </c>
      <c r="C641">
        <v>66</v>
      </c>
      <c r="E641" s="3" t="s">
        <v>1494</v>
      </c>
      <c r="F641" t="s">
        <v>8221</v>
      </c>
      <c r="G641">
        <v>0</v>
      </c>
    </row>
    <row r="642" spans="1:7" ht="28.8" x14ac:dyDescent="0.3">
      <c r="A642" s="3" t="s">
        <v>1462</v>
      </c>
      <c r="B642" t="s">
        <v>8219</v>
      </c>
      <c r="C642">
        <v>340</v>
      </c>
      <c r="E642" s="3" t="s">
        <v>1495</v>
      </c>
      <c r="F642" t="s">
        <v>8221</v>
      </c>
      <c r="G642">
        <v>11</v>
      </c>
    </row>
    <row r="643" spans="1:7" ht="43.2" x14ac:dyDescent="0.3">
      <c r="A643" s="3" t="s">
        <v>1463</v>
      </c>
      <c r="B643" t="s">
        <v>8219</v>
      </c>
      <c r="C643">
        <v>150</v>
      </c>
      <c r="E643" s="3" t="s">
        <v>1496</v>
      </c>
      <c r="F643" t="s">
        <v>8221</v>
      </c>
      <c r="G643">
        <v>0</v>
      </c>
    </row>
    <row r="644" spans="1:7" ht="28.8" x14ac:dyDescent="0.3">
      <c r="A644" s="3" t="s">
        <v>1464</v>
      </c>
      <c r="B644" t="s">
        <v>8219</v>
      </c>
      <c r="C644">
        <v>25</v>
      </c>
      <c r="E644" s="3" t="s">
        <v>1497</v>
      </c>
      <c r="F644" t="s">
        <v>8221</v>
      </c>
      <c r="G644">
        <v>0</v>
      </c>
    </row>
    <row r="645" spans="1:7" x14ac:dyDescent="0.3">
      <c r="A645" s="3" t="s">
        <v>1465</v>
      </c>
      <c r="B645" t="s">
        <v>8219</v>
      </c>
      <c r="C645">
        <v>234</v>
      </c>
      <c r="E645" s="3" t="s">
        <v>1498</v>
      </c>
      <c r="F645" t="s">
        <v>8221</v>
      </c>
      <c r="G645">
        <v>1</v>
      </c>
    </row>
    <row r="646" spans="1:7" ht="57.6" x14ac:dyDescent="0.3">
      <c r="A646" s="3" t="s">
        <v>1466</v>
      </c>
      <c r="B646" t="s">
        <v>8219</v>
      </c>
      <c r="C646">
        <v>2602</v>
      </c>
      <c r="E646" s="3" t="s">
        <v>1499</v>
      </c>
      <c r="F646" t="s">
        <v>8221</v>
      </c>
      <c r="G646">
        <v>3</v>
      </c>
    </row>
    <row r="647" spans="1:7" ht="28.8" x14ac:dyDescent="0.3">
      <c r="A647" s="3" t="s">
        <v>1467</v>
      </c>
      <c r="B647" t="s">
        <v>8219</v>
      </c>
      <c r="C647">
        <v>248</v>
      </c>
      <c r="E647" s="3" t="s">
        <v>1500</v>
      </c>
      <c r="F647" t="s">
        <v>8221</v>
      </c>
      <c r="G647">
        <v>1</v>
      </c>
    </row>
    <row r="648" spans="1:7" ht="28.8" x14ac:dyDescent="0.3">
      <c r="A648" s="3" t="s">
        <v>1468</v>
      </c>
      <c r="B648" t="s">
        <v>8219</v>
      </c>
      <c r="C648">
        <v>600</v>
      </c>
      <c r="E648" s="3" t="s">
        <v>1501</v>
      </c>
      <c r="F648" t="s">
        <v>8221</v>
      </c>
      <c r="G648">
        <v>15</v>
      </c>
    </row>
    <row r="649" spans="1:7" ht="28.8" x14ac:dyDescent="0.3">
      <c r="A649" s="3" t="s">
        <v>1469</v>
      </c>
      <c r="B649" t="s">
        <v>8219</v>
      </c>
      <c r="C649">
        <v>293</v>
      </c>
      <c r="E649" s="3" t="s">
        <v>1542</v>
      </c>
      <c r="F649" t="s">
        <v>8221</v>
      </c>
      <c r="G649">
        <v>2</v>
      </c>
    </row>
    <row r="650" spans="1:7" ht="28.8" x14ac:dyDescent="0.3">
      <c r="A650" s="3" t="s">
        <v>1470</v>
      </c>
      <c r="B650" t="s">
        <v>8219</v>
      </c>
      <c r="C650">
        <v>321</v>
      </c>
      <c r="E650" s="3" t="s">
        <v>1543</v>
      </c>
      <c r="F650" t="s">
        <v>8221</v>
      </c>
      <c r="G650">
        <v>1</v>
      </c>
    </row>
    <row r="651" spans="1:7" x14ac:dyDescent="0.3">
      <c r="A651" s="3" t="s">
        <v>1471</v>
      </c>
      <c r="B651" t="s">
        <v>8219</v>
      </c>
      <c r="C651">
        <v>81</v>
      </c>
      <c r="E651" s="3" t="s">
        <v>1544</v>
      </c>
      <c r="F651" t="s">
        <v>8221</v>
      </c>
      <c r="G651">
        <v>1</v>
      </c>
    </row>
    <row r="652" spans="1:7" x14ac:dyDescent="0.3">
      <c r="A652" s="3" t="s">
        <v>1472</v>
      </c>
      <c r="B652" t="s">
        <v>8219</v>
      </c>
      <c r="C652">
        <v>343</v>
      </c>
      <c r="E652" s="3" t="s">
        <v>1545</v>
      </c>
      <c r="F652" t="s">
        <v>8221</v>
      </c>
      <c r="G652">
        <v>0</v>
      </c>
    </row>
    <row r="653" spans="1:7" x14ac:dyDescent="0.3">
      <c r="A653" s="3" t="s">
        <v>1473</v>
      </c>
      <c r="B653" t="s">
        <v>8219</v>
      </c>
      <c r="C653">
        <v>336</v>
      </c>
      <c r="E653" s="3" t="s">
        <v>1546</v>
      </c>
      <c r="F653" t="s">
        <v>8221</v>
      </c>
      <c r="G653">
        <v>1</v>
      </c>
    </row>
    <row r="654" spans="1:7" ht="28.8" x14ac:dyDescent="0.3">
      <c r="A654" s="3" t="s">
        <v>1474</v>
      </c>
      <c r="B654" t="s">
        <v>8219</v>
      </c>
      <c r="C654">
        <v>47</v>
      </c>
      <c r="E654" s="3" t="s">
        <v>1547</v>
      </c>
      <c r="F654" t="s">
        <v>8221</v>
      </c>
      <c r="G654">
        <v>11</v>
      </c>
    </row>
    <row r="655" spans="1:7" x14ac:dyDescent="0.3">
      <c r="A655" s="3" t="s">
        <v>1475</v>
      </c>
      <c r="B655" t="s">
        <v>8219</v>
      </c>
      <c r="C655">
        <v>76</v>
      </c>
      <c r="E655" s="3" t="s">
        <v>1548</v>
      </c>
      <c r="F655" t="s">
        <v>8221</v>
      </c>
      <c r="G655">
        <v>0</v>
      </c>
    </row>
    <row r="656" spans="1:7" ht="28.8" x14ac:dyDescent="0.3">
      <c r="A656" s="3" t="s">
        <v>1476</v>
      </c>
      <c r="B656" t="s">
        <v>8219</v>
      </c>
      <c r="C656">
        <v>441</v>
      </c>
      <c r="E656" s="3" t="s">
        <v>1549</v>
      </c>
      <c r="F656" t="s">
        <v>8221</v>
      </c>
      <c r="G656">
        <v>1</v>
      </c>
    </row>
    <row r="657" spans="1:7" ht="28.8" x14ac:dyDescent="0.3">
      <c r="A657" s="3" t="s">
        <v>1477</v>
      </c>
      <c r="B657" t="s">
        <v>8219</v>
      </c>
      <c r="C657">
        <v>916</v>
      </c>
      <c r="E657" s="3" t="s">
        <v>1550</v>
      </c>
      <c r="F657" t="s">
        <v>8221</v>
      </c>
      <c r="G657">
        <v>6</v>
      </c>
    </row>
    <row r="658" spans="1:7" ht="43.2" x14ac:dyDescent="0.3">
      <c r="A658" s="3" t="s">
        <v>1478</v>
      </c>
      <c r="B658" t="s">
        <v>8219</v>
      </c>
      <c r="C658">
        <v>369</v>
      </c>
      <c r="E658" s="3" t="s">
        <v>1551</v>
      </c>
      <c r="F658" t="s">
        <v>8221</v>
      </c>
      <c r="G658">
        <v>7</v>
      </c>
    </row>
    <row r="659" spans="1:7" ht="28.8" x14ac:dyDescent="0.3">
      <c r="A659" s="3" t="s">
        <v>1479</v>
      </c>
      <c r="B659" t="s">
        <v>8219</v>
      </c>
      <c r="C659">
        <v>20242</v>
      </c>
      <c r="E659" s="3" t="s">
        <v>1552</v>
      </c>
      <c r="F659" t="s">
        <v>8221</v>
      </c>
      <c r="G659">
        <v>0</v>
      </c>
    </row>
    <row r="660" spans="1:7" ht="43.2" x14ac:dyDescent="0.3">
      <c r="A660" s="3" t="s">
        <v>1480</v>
      </c>
      <c r="B660" t="s">
        <v>8219</v>
      </c>
      <c r="C660">
        <v>71</v>
      </c>
      <c r="E660" s="3" t="s">
        <v>1553</v>
      </c>
      <c r="F660" t="s">
        <v>8221</v>
      </c>
      <c r="G660">
        <v>16</v>
      </c>
    </row>
    <row r="661" spans="1:7" ht="43.2" x14ac:dyDescent="0.3">
      <c r="A661" s="3" t="s">
        <v>1481</v>
      </c>
      <c r="B661" t="s">
        <v>8219</v>
      </c>
      <c r="C661">
        <v>635</v>
      </c>
      <c r="E661" s="3" t="s">
        <v>1554</v>
      </c>
      <c r="F661" t="s">
        <v>8221</v>
      </c>
      <c r="G661">
        <v>0</v>
      </c>
    </row>
    <row r="662" spans="1:7" ht="28.8" x14ac:dyDescent="0.3">
      <c r="A662" s="3" t="s">
        <v>1502</v>
      </c>
      <c r="B662" t="s">
        <v>8219</v>
      </c>
      <c r="C662">
        <v>885</v>
      </c>
      <c r="E662" s="3" t="s">
        <v>1555</v>
      </c>
      <c r="F662" t="s">
        <v>8221</v>
      </c>
      <c r="G662">
        <v>0</v>
      </c>
    </row>
    <row r="663" spans="1:7" ht="28.8" x14ac:dyDescent="0.3">
      <c r="A663" s="3" t="s">
        <v>1503</v>
      </c>
      <c r="B663" t="s">
        <v>8219</v>
      </c>
      <c r="C663">
        <v>329</v>
      </c>
      <c r="E663" s="3" t="s">
        <v>1556</v>
      </c>
      <c r="F663" t="s">
        <v>8221</v>
      </c>
      <c r="G663">
        <v>0</v>
      </c>
    </row>
    <row r="664" spans="1:7" ht="28.8" x14ac:dyDescent="0.3">
      <c r="A664" s="3" t="s">
        <v>1504</v>
      </c>
      <c r="B664" t="s">
        <v>8219</v>
      </c>
      <c r="C664">
        <v>71</v>
      </c>
      <c r="E664" s="3" t="s">
        <v>1557</v>
      </c>
      <c r="F664" t="s">
        <v>8221</v>
      </c>
      <c r="G664">
        <v>12</v>
      </c>
    </row>
    <row r="665" spans="1:7" x14ac:dyDescent="0.3">
      <c r="A665" s="3" t="s">
        <v>1505</v>
      </c>
      <c r="B665" t="s">
        <v>8219</v>
      </c>
      <c r="C665">
        <v>269</v>
      </c>
      <c r="E665" s="3" t="s">
        <v>1558</v>
      </c>
      <c r="F665" t="s">
        <v>8221</v>
      </c>
      <c r="G665">
        <v>1</v>
      </c>
    </row>
    <row r="666" spans="1:7" ht="43.2" x14ac:dyDescent="0.3">
      <c r="A666" s="3" t="s">
        <v>1506</v>
      </c>
      <c r="B666" t="s">
        <v>8219</v>
      </c>
      <c r="C666">
        <v>345</v>
      </c>
      <c r="E666" s="3" t="s">
        <v>1559</v>
      </c>
      <c r="F666" t="s">
        <v>8221</v>
      </c>
      <c r="G666">
        <v>3</v>
      </c>
    </row>
    <row r="667" spans="1:7" ht="28.8" x14ac:dyDescent="0.3">
      <c r="A667" s="3" t="s">
        <v>1507</v>
      </c>
      <c r="B667" t="s">
        <v>8219</v>
      </c>
      <c r="C667">
        <v>43</v>
      </c>
      <c r="E667" s="3" t="s">
        <v>1560</v>
      </c>
      <c r="F667" t="s">
        <v>8221</v>
      </c>
      <c r="G667">
        <v>1</v>
      </c>
    </row>
    <row r="668" spans="1:7" ht="28.8" x14ac:dyDescent="0.3">
      <c r="A668" s="3" t="s">
        <v>1508</v>
      </c>
      <c r="B668" t="s">
        <v>8219</v>
      </c>
      <c r="C668">
        <v>33</v>
      </c>
      <c r="E668" s="3" t="s">
        <v>1561</v>
      </c>
      <c r="F668" t="s">
        <v>8221</v>
      </c>
      <c r="G668">
        <v>4</v>
      </c>
    </row>
    <row r="669" spans="1:7" ht="28.8" x14ac:dyDescent="0.3">
      <c r="A669" s="3" t="s">
        <v>1509</v>
      </c>
      <c r="B669" t="s">
        <v>8219</v>
      </c>
      <c r="C669">
        <v>211</v>
      </c>
      <c r="E669" s="3" t="s">
        <v>1582</v>
      </c>
      <c r="F669" t="s">
        <v>8221</v>
      </c>
      <c r="G669">
        <v>1</v>
      </c>
    </row>
    <row r="670" spans="1:7" ht="28.8" x14ac:dyDescent="0.3">
      <c r="A670" s="3" t="s">
        <v>1510</v>
      </c>
      <c r="B670" t="s">
        <v>8219</v>
      </c>
      <c r="C670">
        <v>196</v>
      </c>
      <c r="E670" s="3" t="s">
        <v>1583</v>
      </c>
      <c r="F670" t="s">
        <v>8221</v>
      </c>
      <c r="G670">
        <v>3</v>
      </c>
    </row>
    <row r="671" spans="1:7" ht="43.2" x14ac:dyDescent="0.3">
      <c r="A671" s="3" t="s">
        <v>1511</v>
      </c>
      <c r="B671" t="s">
        <v>8219</v>
      </c>
      <c r="C671">
        <v>405</v>
      </c>
      <c r="E671" s="3" t="s">
        <v>1584</v>
      </c>
      <c r="F671" t="s">
        <v>8221</v>
      </c>
      <c r="G671">
        <v>1</v>
      </c>
    </row>
    <row r="672" spans="1:7" ht="28.8" x14ac:dyDescent="0.3">
      <c r="A672" s="3" t="s">
        <v>1512</v>
      </c>
      <c r="B672" t="s">
        <v>8219</v>
      </c>
      <c r="C672">
        <v>206</v>
      </c>
      <c r="E672" s="3" t="s">
        <v>1585</v>
      </c>
      <c r="F672" t="s">
        <v>8221</v>
      </c>
      <c r="G672">
        <v>0</v>
      </c>
    </row>
    <row r="673" spans="1:7" ht="28.8" x14ac:dyDescent="0.3">
      <c r="A673" s="3" t="s">
        <v>1513</v>
      </c>
      <c r="B673" t="s">
        <v>8219</v>
      </c>
      <c r="C673">
        <v>335</v>
      </c>
      <c r="E673" s="3" t="s">
        <v>1586</v>
      </c>
      <c r="F673" t="s">
        <v>8221</v>
      </c>
      <c r="G673">
        <v>12</v>
      </c>
    </row>
    <row r="674" spans="1:7" x14ac:dyDescent="0.3">
      <c r="A674" s="3" t="s">
        <v>1514</v>
      </c>
      <c r="B674" t="s">
        <v>8219</v>
      </c>
      <c r="C674">
        <v>215</v>
      </c>
      <c r="E674" s="3" t="s">
        <v>1587</v>
      </c>
      <c r="F674" t="s">
        <v>8221</v>
      </c>
      <c r="G674">
        <v>0</v>
      </c>
    </row>
    <row r="675" spans="1:7" ht="43.2" x14ac:dyDescent="0.3">
      <c r="A675" s="3" t="s">
        <v>1515</v>
      </c>
      <c r="B675" t="s">
        <v>8219</v>
      </c>
      <c r="C675">
        <v>176</v>
      </c>
      <c r="E675" s="3" t="s">
        <v>1588</v>
      </c>
      <c r="F675" t="s">
        <v>8221</v>
      </c>
      <c r="G675">
        <v>1</v>
      </c>
    </row>
    <row r="676" spans="1:7" x14ac:dyDescent="0.3">
      <c r="A676" s="3" t="s">
        <v>1516</v>
      </c>
      <c r="B676" t="s">
        <v>8219</v>
      </c>
      <c r="C676">
        <v>555</v>
      </c>
      <c r="E676" s="3" t="s">
        <v>1589</v>
      </c>
      <c r="F676" t="s">
        <v>8221</v>
      </c>
      <c r="G676">
        <v>0</v>
      </c>
    </row>
    <row r="677" spans="1:7" ht="28.8" x14ac:dyDescent="0.3">
      <c r="A677" s="3" t="s">
        <v>1517</v>
      </c>
      <c r="B677" t="s">
        <v>8219</v>
      </c>
      <c r="C677">
        <v>116</v>
      </c>
      <c r="E677" s="3" t="s">
        <v>1590</v>
      </c>
      <c r="F677" t="s">
        <v>8221</v>
      </c>
      <c r="G677">
        <v>0</v>
      </c>
    </row>
    <row r="678" spans="1:7" ht="28.8" x14ac:dyDescent="0.3">
      <c r="A678" s="3" t="s">
        <v>1518</v>
      </c>
      <c r="B678" t="s">
        <v>8219</v>
      </c>
      <c r="C678">
        <v>615</v>
      </c>
      <c r="E678" s="3" t="s">
        <v>1591</v>
      </c>
      <c r="F678" t="s">
        <v>8221</v>
      </c>
      <c r="G678">
        <v>2</v>
      </c>
    </row>
    <row r="679" spans="1:7" ht="43.2" x14ac:dyDescent="0.3">
      <c r="A679" s="3" t="s">
        <v>1519</v>
      </c>
      <c r="B679" t="s">
        <v>8219</v>
      </c>
      <c r="C679">
        <v>236</v>
      </c>
      <c r="E679" s="3" t="s">
        <v>1592</v>
      </c>
      <c r="F679" t="s">
        <v>8221</v>
      </c>
      <c r="G679">
        <v>92</v>
      </c>
    </row>
    <row r="680" spans="1:7" x14ac:dyDescent="0.3">
      <c r="A680" s="3" t="s">
        <v>1520</v>
      </c>
      <c r="B680" t="s">
        <v>8219</v>
      </c>
      <c r="C680">
        <v>145</v>
      </c>
      <c r="E680" s="3" t="s">
        <v>1593</v>
      </c>
      <c r="F680" t="s">
        <v>8221</v>
      </c>
      <c r="G680">
        <v>0</v>
      </c>
    </row>
    <row r="681" spans="1:7" x14ac:dyDescent="0.3">
      <c r="A681" s="3" t="s">
        <v>1521</v>
      </c>
      <c r="B681" t="s">
        <v>8219</v>
      </c>
      <c r="C681">
        <v>167</v>
      </c>
      <c r="E681" s="3" t="s">
        <v>1594</v>
      </c>
      <c r="F681" t="s">
        <v>8221</v>
      </c>
      <c r="G681">
        <v>3</v>
      </c>
    </row>
    <row r="682" spans="1:7" ht="28.8" x14ac:dyDescent="0.3">
      <c r="A682" s="3" t="s">
        <v>1522</v>
      </c>
      <c r="B682" t="s">
        <v>8219</v>
      </c>
      <c r="C682">
        <v>235</v>
      </c>
      <c r="E682" s="3" t="s">
        <v>1595</v>
      </c>
      <c r="F682" t="s">
        <v>8221</v>
      </c>
      <c r="G682">
        <v>10</v>
      </c>
    </row>
    <row r="683" spans="1:7" ht="28.8" x14ac:dyDescent="0.3">
      <c r="A683" s="3" t="s">
        <v>1523</v>
      </c>
      <c r="B683" t="s">
        <v>8219</v>
      </c>
      <c r="C683">
        <v>452</v>
      </c>
      <c r="E683" s="3" t="s">
        <v>1596</v>
      </c>
      <c r="F683" t="s">
        <v>8221</v>
      </c>
      <c r="G683">
        <v>7</v>
      </c>
    </row>
    <row r="684" spans="1:7" x14ac:dyDescent="0.3">
      <c r="A684" s="3" t="s">
        <v>1524</v>
      </c>
      <c r="B684" t="s">
        <v>8219</v>
      </c>
      <c r="C684">
        <v>241</v>
      </c>
      <c r="E684" s="3" t="s">
        <v>1597</v>
      </c>
      <c r="F684" t="s">
        <v>8221</v>
      </c>
      <c r="G684">
        <v>3</v>
      </c>
    </row>
    <row r="685" spans="1:7" ht="28.8" x14ac:dyDescent="0.3">
      <c r="A685" s="3" t="s">
        <v>1525</v>
      </c>
      <c r="B685" t="s">
        <v>8219</v>
      </c>
      <c r="C685">
        <v>28</v>
      </c>
      <c r="E685" s="3" t="s">
        <v>1598</v>
      </c>
      <c r="F685" t="s">
        <v>8221</v>
      </c>
      <c r="G685">
        <v>0</v>
      </c>
    </row>
    <row r="686" spans="1:7" ht="28.8" x14ac:dyDescent="0.3">
      <c r="A686" s="3" t="s">
        <v>1526</v>
      </c>
      <c r="B686" t="s">
        <v>8219</v>
      </c>
      <c r="C686">
        <v>140</v>
      </c>
      <c r="E686" s="3" t="s">
        <v>1599</v>
      </c>
      <c r="F686" t="s">
        <v>8221</v>
      </c>
      <c r="G686">
        <v>1</v>
      </c>
    </row>
    <row r="687" spans="1:7" ht="28.8" x14ac:dyDescent="0.3">
      <c r="A687" s="3" t="s">
        <v>1527</v>
      </c>
      <c r="B687" t="s">
        <v>8219</v>
      </c>
      <c r="C687">
        <v>280</v>
      </c>
      <c r="E687" s="3" t="s">
        <v>1600</v>
      </c>
      <c r="F687" t="s">
        <v>8221</v>
      </c>
      <c r="G687">
        <v>0</v>
      </c>
    </row>
    <row r="688" spans="1:7" x14ac:dyDescent="0.3">
      <c r="A688" s="3" t="s">
        <v>1528</v>
      </c>
      <c r="B688" t="s">
        <v>8219</v>
      </c>
      <c r="C688">
        <v>70</v>
      </c>
      <c r="E688" s="3" t="s">
        <v>1601</v>
      </c>
      <c r="F688" t="s">
        <v>8221</v>
      </c>
      <c r="G688">
        <v>9</v>
      </c>
    </row>
    <row r="689" spans="1:7" ht="57.6" x14ac:dyDescent="0.3">
      <c r="A689" s="3" t="s">
        <v>1529</v>
      </c>
      <c r="B689" t="s">
        <v>8219</v>
      </c>
      <c r="C689">
        <v>160</v>
      </c>
      <c r="E689" s="3" t="s">
        <v>1702</v>
      </c>
      <c r="F689" t="s">
        <v>8221</v>
      </c>
      <c r="G689">
        <v>2</v>
      </c>
    </row>
    <row r="690" spans="1:7" ht="43.2" x14ac:dyDescent="0.3">
      <c r="A690" s="3" t="s">
        <v>1530</v>
      </c>
      <c r="B690" t="s">
        <v>8219</v>
      </c>
      <c r="C690">
        <v>141</v>
      </c>
      <c r="E690" s="3" t="s">
        <v>1703</v>
      </c>
      <c r="F690" t="s">
        <v>8221</v>
      </c>
      <c r="G690">
        <v>1</v>
      </c>
    </row>
    <row r="691" spans="1:7" x14ac:dyDescent="0.3">
      <c r="A691" s="3" t="s">
        <v>1531</v>
      </c>
      <c r="B691" t="s">
        <v>8219</v>
      </c>
      <c r="C691">
        <v>874</v>
      </c>
      <c r="E691" s="3" t="s">
        <v>1704</v>
      </c>
      <c r="F691" t="s">
        <v>8221</v>
      </c>
      <c r="G691">
        <v>2</v>
      </c>
    </row>
    <row r="692" spans="1:7" ht="28.8" x14ac:dyDescent="0.3">
      <c r="A692" s="3" t="s">
        <v>1532</v>
      </c>
      <c r="B692" t="s">
        <v>8219</v>
      </c>
      <c r="C692">
        <v>73</v>
      </c>
      <c r="E692" s="3" t="s">
        <v>1705</v>
      </c>
      <c r="F692" t="s">
        <v>8221</v>
      </c>
      <c r="G692">
        <v>11</v>
      </c>
    </row>
    <row r="693" spans="1:7" ht="28.8" x14ac:dyDescent="0.3">
      <c r="A693" s="3" t="s">
        <v>1533</v>
      </c>
      <c r="B693" t="s">
        <v>8219</v>
      </c>
      <c r="C693">
        <v>294</v>
      </c>
      <c r="E693" s="3" t="s">
        <v>1706</v>
      </c>
      <c r="F693" t="s">
        <v>8221</v>
      </c>
      <c r="G693">
        <v>0</v>
      </c>
    </row>
    <row r="694" spans="1:7" x14ac:dyDescent="0.3">
      <c r="A694" s="3" t="s">
        <v>1534</v>
      </c>
      <c r="B694" t="s">
        <v>8219</v>
      </c>
      <c r="C694">
        <v>740</v>
      </c>
      <c r="E694" s="3" t="s">
        <v>1707</v>
      </c>
      <c r="F694" t="s">
        <v>8221</v>
      </c>
      <c r="G694">
        <v>0</v>
      </c>
    </row>
    <row r="695" spans="1:7" ht="43.2" x14ac:dyDescent="0.3">
      <c r="A695" s="3" t="s">
        <v>1535</v>
      </c>
      <c r="B695" t="s">
        <v>8219</v>
      </c>
      <c r="C695">
        <v>369</v>
      </c>
      <c r="E695" s="3" t="s">
        <v>1708</v>
      </c>
      <c r="F695" t="s">
        <v>8221</v>
      </c>
      <c r="G695">
        <v>9</v>
      </c>
    </row>
    <row r="696" spans="1:7" x14ac:dyDescent="0.3">
      <c r="A696" s="3" t="s">
        <v>1536</v>
      </c>
      <c r="B696" t="s">
        <v>8219</v>
      </c>
      <c r="C696">
        <v>110</v>
      </c>
      <c r="E696" s="3" t="s">
        <v>1709</v>
      </c>
      <c r="F696" t="s">
        <v>8221</v>
      </c>
      <c r="G696">
        <v>0</v>
      </c>
    </row>
    <row r="697" spans="1:7" ht="28.8" x14ac:dyDescent="0.3">
      <c r="A697" s="3" t="s">
        <v>1537</v>
      </c>
      <c r="B697" t="s">
        <v>8219</v>
      </c>
      <c r="C697">
        <v>455</v>
      </c>
      <c r="E697" s="3" t="s">
        <v>1710</v>
      </c>
      <c r="F697" t="s">
        <v>8221</v>
      </c>
      <c r="G697">
        <v>4</v>
      </c>
    </row>
    <row r="698" spans="1:7" ht="43.2" x14ac:dyDescent="0.3">
      <c r="A698" s="3" t="s">
        <v>1538</v>
      </c>
      <c r="B698" t="s">
        <v>8219</v>
      </c>
      <c r="C698">
        <v>224</v>
      </c>
      <c r="E698" s="3" t="s">
        <v>1711</v>
      </c>
      <c r="F698" t="s">
        <v>8221</v>
      </c>
      <c r="G698">
        <v>1</v>
      </c>
    </row>
    <row r="699" spans="1:7" ht="43.2" x14ac:dyDescent="0.3">
      <c r="A699" s="3" t="s">
        <v>1539</v>
      </c>
      <c r="B699" t="s">
        <v>8219</v>
      </c>
      <c r="C699">
        <v>46</v>
      </c>
      <c r="E699" s="3" t="s">
        <v>1712</v>
      </c>
      <c r="F699" t="s">
        <v>8221</v>
      </c>
      <c r="G699">
        <v>2</v>
      </c>
    </row>
    <row r="700" spans="1:7" ht="28.8" x14ac:dyDescent="0.3">
      <c r="A700" s="3" t="s">
        <v>1540</v>
      </c>
      <c r="B700" t="s">
        <v>8219</v>
      </c>
      <c r="C700">
        <v>284</v>
      </c>
      <c r="E700" s="3" t="s">
        <v>1713</v>
      </c>
      <c r="F700" t="s">
        <v>8221</v>
      </c>
      <c r="G700">
        <v>0</v>
      </c>
    </row>
    <row r="701" spans="1:7" ht="28.8" x14ac:dyDescent="0.3">
      <c r="A701" s="3" t="s">
        <v>1541</v>
      </c>
      <c r="B701" t="s">
        <v>8219</v>
      </c>
      <c r="C701">
        <v>98</v>
      </c>
      <c r="E701" s="3" t="s">
        <v>1714</v>
      </c>
      <c r="F701" t="s">
        <v>8221</v>
      </c>
      <c r="G701">
        <v>1</v>
      </c>
    </row>
    <row r="702" spans="1:7" ht="43.2" x14ac:dyDescent="0.3">
      <c r="A702" s="3" t="s">
        <v>1602</v>
      </c>
      <c r="B702" t="s">
        <v>8219</v>
      </c>
      <c r="C702">
        <v>56</v>
      </c>
      <c r="E702" s="3" t="s">
        <v>1715</v>
      </c>
      <c r="F702" t="s">
        <v>8221</v>
      </c>
      <c r="G702">
        <v>17</v>
      </c>
    </row>
    <row r="703" spans="1:7" x14ac:dyDescent="0.3">
      <c r="A703" s="3" t="s">
        <v>1603</v>
      </c>
      <c r="B703" t="s">
        <v>8219</v>
      </c>
      <c r="C703">
        <v>32</v>
      </c>
      <c r="E703" s="3" t="s">
        <v>1716</v>
      </c>
      <c r="F703" t="s">
        <v>8221</v>
      </c>
      <c r="G703">
        <v>2</v>
      </c>
    </row>
    <row r="704" spans="1:7" ht="43.2" x14ac:dyDescent="0.3">
      <c r="A704" s="3" t="s">
        <v>1604</v>
      </c>
      <c r="B704" t="s">
        <v>8219</v>
      </c>
      <c r="C704">
        <v>30</v>
      </c>
      <c r="E704" s="3" t="s">
        <v>1717</v>
      </c>
      <c r="F704" t="s">
        <v>8221</v>
      </c>
      <c r="G704">
        <v>3</v>
      </c>
    </row>
    <row r="705" spans="1:7" ht="28.8" x14ac:dyDescent="0.3">
      <c r="A705" s="3" t="s">
        <v>1605</v>
      </c>
      <c r="B705" t="s">
        <v>8219</v>
      </c>
      <c r="C705">
        <v>70</v>
      </c>
      <c r="E705" s="3" t="s">
        <v>1718</v>
      </c>
      <c r="F705" t="s">
        <v>8221</v>
      </c>
      <c r="G705">
        <v>41</v>
      </c>
    </row>
    <row r="706" spans="1:7" ht="28.8" x14ac:dyDescent="0.3">
      <c r="A706" s="3" t="s">
        <v>1606</v>
      </c>
      <c r="B706" t="s">
        <v>8219</v>
      </c>
      <c r="C706">
        <v>44</v>
      </c>
      <c r="E706" s="3" t="s">
        <v>1719</v>
      </c>
      <c r="F706" t="s">
        <v>8221</v>
      </c>
      <c r="G706">
        <v>2</v>
      </c>
    </row>
    <row r="707" spans="1:7" ht="28.8" x14ac:dyDescent="0.3">
      <c r="A707" s="3" t="s">
        <v>1607</v>
      </c>
      <c r="B707" t="s">
        <v>8219</v>
      </c>
      <c r="C707">
        <v>92</v>
      </c>
      <c r="E707" s="3" t="s">
        <v>1720</v>
      </c>
      <c r="F707" t="s">
        <v>8221</v>
      </c>
      <c r="G707">
        <v>3</v>
      </c>
    </row>
    <row r="708" spans="1:7" ht="28.8" x14ac:dyDescent="0.3">
      <c r="A708" s="3" t="s">
        <v>1608</v>
      </c>
      <c r="B708" t="s">
        <v>8219</v>
      </c>
      <c r="C708">
        <v>205</v>
      </c>
      <c r="E708" s="3" t="s">
        <v>1721</v>
      </c>
      <c r="F708" t="s">
        <v>8221</v>
      </c>
      <c r="G708">
        <v>8</v>
      </c>
    </row>
    <row r="709" spans="1:7" ht="28.8" x14ac:dyDescent="0.3">
      <c r="A709" s="3" t="s">
        <v>1609</v>
      </c>
      <c r="B709" t="s">
        <v>8219</v>
      </c>
      <c r="C709">
        <v>23</v>
      </c>
      <c r="E709" s="3" t="s">
        <v>1722</v>
      </c>
      <c r="F709" t="s">
        <v>8221</v>
      </c>
      <c r="G709">
        <v>0</v>
      </c>
    </row>
    <row r="710" spans="1:7" ht="28.8" x14ac:dyDescent="0.3">
      <c r="A710" s="3" t="s">
        <v>1610</v>
      </c>
      <c r="B710" t="s">
        <v>8219</v>
      </c>
      <c r="C710">
        <v>4</v>
      </c>
      <c r="E710" s="3" t="s">
        <v>1723</v>
      </c>
      <c r="F710" t="s">
        <v>8221</v>
      </c>
      <c r="G710">
        <v>1</v>
      </c>
    </row>
    <row r="711" spans="1:7" ht="28.8" x14ac:dyDescent="0.3">
      <c r="A711" s="3" t="s">
        <v>1611</v>
      </c>
      <c r="B711" t="s">
        <v>8219</v>
      </c>
      <c r="C711">
        <v>112</v>
      </c>
      <c r="E711" s="3" t="s">
        <v>1724</v>
      </c>
      <c r="F711" t="s">
        <v>8221</v>
      </c>
      <c r="G711">
        <v>3</v>
      </c>
    </row>
    <row r="712" spans="1:7" ht="28.8" x14ac:dyDescent="0.3">
      <c r="A712" s="3" t="s">
        <v>1612</v>
      </c>
      <c r="B712" t="s">
        <v>8219</v>
      </c>
      <c r="C712">
        <v>27</v>
      </c>
      <c r="E712" s="3" t="s">
        <v>1725</v>
      </c>
      <c r="F712" t="s">
        <v>8221</v>
      </c>
      <c r="G712">
        <v>4</v>
      </c>
    </row>
    <row r="713" spans="1:7" ht="28.8" x14ac:dyDescent="0.3">
      <c r="A713" s="3" t="s">
        <v>1613</v>
      </c>
      <c r="B713" t="s">
        <v>8219</v>
      </c>
      <c r="C713">
        <v>11</v>
      </c>
      <c r="E713" s="3" t="s">
        <v>1726</v>
      </c>
      <c r="F713" t="s">
        <v>8221</v>
      </c>
      <c r="G713">
        <v>9</v>
      </c>
    </row>
    <row r="714" spans="1:7" ht="28.8" x14ac:dyDescent="0.3">
      <c r="A714" s="3" t="s">
        <v>1614</v>
      </c>
      <c r="B714" t="s">
        <v>8219</v>
      </c>
      <c r="C714">
        <v>26</v>
      </c>
      <c r="E714" s="3" t="s">
        <v>1727</v>
      </c>
      <c r="F714" t="s">
        <v>8221</v>
      </c>
      <c r="G714">
        <v>16</v>
      </c>
    </row>
    <row r="715" spans="1:7" ht="43.2" x14ac:dyDescent="0.3">
      <c r="A715" s="3" t="s">
        <v>1615</v>
      </c>
      <c r="B715" t="s">
        <v>8219</v>
      </c>
      <c r="C715">
        <v>77</v>
      </c>
      <c r="E715" s="3" t="s">
        <v>1728</v>
      </c>
      <c r="F715" t="s">
        <v>8221</v>
      </c>
      <c r="G715">
        <v>1</v>
      </c>
    </row>
    <row r="716" spans="1:7" ht="28.8" x14ac:dyDescent="0.3">
      <c r="A716" s="3" t="s">
        <v>1616</v>
      </c>
      <c r="B716" t="s">
        <v>8219</v>
      </c>
      <c r="C716">
        <v>136</v>
      </c>
      <c r="E716" s="3" t="s">
        <v>1729</v>
      </c>
      <c r="F716" t="s">
        <v>8221</v>
      </c>
      <c r="G716">
        <v>7</v>
      </c>
    </row>
    <row r="717" spans="1:7" ht="28.8" x14ac:dyDescent="0.3">
      <c r="A717" s="3" t="s">
        <v>1617</v>
      </c>
      <c r="B717" t="s">
        <v>8219</v>
      </c>
      <c r="C717">
        <v>157</v>
      </c>
      <c r="E717" s="3" t="s">
        <v>1730</v>
      </c>
      <c r="F717" t="s">
        <v>8221</v>
      </c>
      <c r="G717">
        <v>0</v>
      </c>
    </row>
    <row r="718" spans="1:7" ht="28.8" x14ac:dyDescent="0.3">
      <c r="A718" s="3" t="s">
        <v>1618</v>
      </c>
      <c r="B718" t="s">
        <v>8219</v>
      </c>
      <c r="C718">
        <v>158</v>
      </c>
      <c r="E718" s="3" t="s">
        <v>1731</v>
      </c>
      <c r="F718" t="s">
        <v>8221</v>
      </c>
      <c r="G718">
        <v>0</v>
      </c>
    </row>
    <row r="719" spans="1:7" ht="28.8" x14ac:dyDescent="0.3">
      <c r="A719" s="3" t="s">
        <v>1619</v>
      </c>
      <c r="B719" t="s">
        <v>8219</v>
      </c>
      <c r="C719">
        <v>27</v>
      </c>
      <c r="E719" s="3" t="s">
        <v>1732</v>
      </c>
      <c r="F719" t="s">
        <v>8221</v>
      </c>
      <c r="G719">
        <v>0</v>
      </c>
    </row>
    <row r="720" spans="1:7" ht="28.8" x14ac:dyDescent="0.3">
      <c r="A720" s="3" t="s">
        <v>1620</v>
      </c>
      <c r="B720" t="s">
        <v>8219</v>
      </c>
      <c r="C720">
        <v>23</v>
      </c>
      <c r="E720" s="3" t="s">
        <v>1733</v>
      </c>
      <c r="F720" t="s">
        <v>8221</v>
      </c>
      <c r="G720">
        <v>0</v>
      </c>
    </row>
    <row r="721" spans="1:7" x14ac:dyDescent="0.3">
      <c r="A721" s="3" t="s">
        <v>1621</v>
      </c>
      <c r="B721" t="s">
        <v>8219</v>
      </c>
      <c r="C721">
        <v>17</v>
      </c>
      <c r="E721" s="3" t="s">
        <v>1734</v>
      </c>
      <c r="F721" t="s">
        <v>8221</v>
      </c>
      <c r="G721">
        <v>0</v>
      </c>
    </row>
    <row r="722" spans="1:7" ht="28.8" x14ac:dyDescent="0.3">
      <c r="A722" s="3" t="s">
        <v>1622</v>
      </c>
      <c r="B722" t="s">
        <v>8219</v>
      </c>
      <c r="C722">
        <v>37</v>
      </c>
      <c r="E722" s="3" t="s">
        <v>1735</v>
      </c>
      <c r="F722" t="s">
        <v>8221</v>
      </c>
      <c r="G722">
        <v>1</v>
      </c>
    </row>
    <row r="723" spans="1:7" ht="28.8" x14ac:dyDescent="0.3">
      <c r="A723" s="3" t="s">
        <v>1623</v>
      </c>
      <c r="B723" t="s">
        <v>8219</v>
      </c>
      <c r="C723">
        <v>65</v>
      </c>
      <c r="E723" s="3" t="s">
        <v>1736</v>
      </c>
      <c r="F723" t="s">
        <v>8221</v>
      </c>
      <c r="G723">
        <v>2</v>
      </c>
    </row>
    <row r="724" spans="1:7" ht="28.8" x14ac:dyDescent="0.3">
      <c r="A724" s="3" t="s">
        <v>1624</v>
      </c>
      <c r="B724" t="s">
        <v>8219</v>
      </c>
      <c r="C724">
        <v>18</v>
      </c>
      <c r="E724" s="3" t="s">
        <v>1737</v>
      </c>
      <c r="F724" t="s">
        <v>8221</v>
      </c>
      <c r="G724">
        <v>1</v>
      </c>
    </row>
    <row r="725" spans="1:7" x14ac:dyDescent="0.3">
      <c r="A725" s="3" t="s">
        <v>1625</v>
      </c>
      <c r="B725" t="s">
        <v>8219</v>
      </c>
      <c r="C725">
        <v>25</v>
      </c>
      <c r="E725" s="3" t="s">
        <v>1738</v>
      </c>
      <c r="F725" t="s">
        <v>8221</v>
      </c>
      <c r="G725">
        <v>15</v>
      </c>
    </row>
    <row r="726" spans="1:7" x14ac:dyDescent="0.3">
      <c r="A726" s="3" t="s">
        <v>1626</v>
      </c>
      <c r="B726" t="s">
        <v>8219</v>
      </c>
      <c r="C726">
        <v>104</v>
      </c>
      <c r="E726" s="3" t="s">
        <v>1739</v>
      </c>
      <c r="F726" t="s">
        <v>8221</v>
      </c>
      <c r="G726">
        <v>1</v>
      </c>
    </row>
    <row r="727" spans="1:7" ht="43.2" x14ac:dyDescent="0.3">
      <c r="A727" s="3" t="s">
        <v>1627</v>
      </c>
      <c r="B727" t="s">
        <v>8219</v>
      </c>
      <c r="C727">
        <v>108</v>
      </c>
      <c r="E727" s="3" t="s">
        <v>1740</v>
      </c>
      <c r="F727" t="s">
        <v>8221</v>
      </c>
      <c r="G727">
        <v>1</v>
      </c>
    </row>
    <row r="728" spans="1:7" x14ac:dyDescent="0.3">
      <c r="A728" s="3" t="s">
        <v>1628</v>
      </c>
      <c r="B728" t="s">
        <v>8219</v>
      </c>
      <c r="C728">
        <v>38</v>
      </c>
      <c r="E728" s="3" t="s">
        <v>1741</v>
      </c>
      <c r="F728" t="s">
        <v>8221</v>
      </c>
      <c r="G728">
        <v>0</v>
      </c>
    </row>
    <row r="729" spans="1:7" ht="28.8" x14ac:dyDescent="0.3">
      <c r="A729" s="3" t="s">
        <v>1629</v>
      </c>
      <c r="B729" t="s">
        <v>8219</v>
      </c>
      <c r="C729">
        <v>88</v>
      </c>
      <c r="E729" s="3" t="s">
        <v>1765</v>
      </c>
      <c r="F729" t="s">
        <v>8221</v>
      </c>
      <c r="G729">
        <v>39</v>
      </c>
    </row>
    <row r="730" spans="1:7" ht="28.8" x14ac:dyDescent="0.3">
      <c r="A730" s="3" t="s">
        <v>1630</v>
      </c>
      <c r="B730" t="s">
        <v>8219</v>
      </c>
      <c r="C730">
        <v>82</v>
      </c>
      <c r="E730" s="3" t="s">
        <v>1766</v>
      </c>
      <c r="F730" t="s">
        <v>8221</v>
      </c>
      <c r="G730">
        <v>103</v>
      </c>
    </row>
    <row r="731" spans="1:7" ht="43.2" x14ac:dyDescent="0.3">
      <c r="A731" s="3" t="s">
        <v>1631</v>
      </c>
      <c r="B731" t="s">
        <v>8219</v>
      </c>
      <c r="C731">
        <v>126</v>
      </c>
      <c r="E731" s="3" t="s">
        <v>1767</v>
      </c>
      <c r="F731" t="s">
        <v>8221</v>
      </c>
      <c r="G731">
        <v>0</v>
      </c>
    </row>
    <row r="732" spans="1:7" ht="43.2" x14ac:dyDescent="0.3">
      <c r="A732" s="3" t="s">
        <v>1632</v>
      </c>
      <c r="B732" t="s">
        <v>8219</v>
      </c>
      <c r="C732">
        <v>133</v>
      </c>
      <c r="E732" s="3" t="s">
        <v>1768</v>
      </c>
      <c r="F732" t="s">
        <v>8221</v>
      </c>
      <c r="G732">
        <v>39</v>
      </c>
    </row>
    <row r="733" spans="1:7" ht="28.8" x14ac:dyDescent="0.3">
      <c r="A733" s="3" t="s">
        <v>1633</v>
      </c>
      <c r="B733" t="s">
        <v>8219</v>
      </c>
      <c r="C733">
        <v>47</v>
      </c>
      <c r="E733" s="3" t="s">
        <v>1769</v>
      </c>
      <c r="F733" t="s">
        <v>8221</v>
      </c>
      <c r="G733">
        <v>15</v>
      </c>
    </row>
    <row r="734" spans="1:7" x14ac:dyDescent="0.3">
      <c r="A734" s="3" t="s">
        <v>1634</v>
      </c>
      <c r="B734" t="s">
        <v>8219</v>
      </c>
      <c r="C734">
        <v>58</v>
      </c>
      <c r="E734" s="3" t="s">
        <v>1770</v>
      </c>
      <c r="F734" t="s">
        <v>8221</v>
      </c>
      <c r="G734">
        <v>22</v>
      </c>
    </row>
    <row r="735" spans="1:7" ht="43.2" x14ac:dyDescent="0.3">
      <c r="A735" s="3" t="s">
        <v>1635</v>
      </c>
      <c r="B735" t="s">
        <v>8219</v>
      </c>
      <c r="C735">
        <v>32</v>
      </c>
      <c r="E735" s="3" t="s">
        <v>1771</v>
      </c>
      <c r="F735" t="s">
        <v>8221</v>
      </c>
      <c r="G735">
        <v>92</v>
      </c>
    </row>
    <row r="736" spans="1:7" x14ac:dyDescent="0.3">
      <c r="A736" s="3" t="s">
        <v>1636</v>
      </c>
      <c r="B736" t="s">
        <v>8219</v>
      </c>
      <c r="C736">
        <v>37</v>
      </c>
      <c r="E736" s="3" t="s">
        <v>1772</v>
      </c>
      <c r="F736" t="s">
        <v>8221</v>
      </c>
      <c r="G736">
        <v>25</v>
      </c>
    </row>
    <row r="737" spans="1:7" x14ac:dyDescent="0.3">
      <c r="A737" s="3" t="s">
        <v>1637</v>
      </c>
      <c r="B737" t="s">
        <v>8219</v>
      </c>
      <c r="C737">
        <v>87</v>
      </c>
      <c r="E737" s="3" t="s">
        <v>1773</v>
      </c>
      <c r="F737" t="s">
        <v>8221</v>
      </c>
      <c r="G737">
        <v>19</v>
      </c>
    </row>
    <row r="738" spans="1:7" ht="43.2" x14ac:dyDescent="0.3">
      <c r="A738" s="3" t="s">
        <v>1638</v>
      </c>
      <c r="B738" t="s">
        <v>8219</v>
      </c>
      <c r="C738">
        <v>15</v>
      </c>
      <c r="E738" s="3" t="s">
        <v>1774</v>
      </c>
      <c r="F738" t="s">
        <v>8221</v>
      </c>
      <c r="G738">
        <v>19</v>
      </c>
    </row>
    <row r="739" spans="1:7" ht="28.8" x14ac:dyDescent="0.3">
      <c r="A739" s="3" t="s">
        <v>1639</v>
      </c>
      <c r="B739" t="s">
        <v>8219</v>
      </c>
      <c r="C739">
        <v>27</v>
      </c>
      <c r="E739" s="3" t="s">
        <v>1775</v>
      </c>
      <c r="F739" t="s">
        <v>8221</v>
      </c>
      <c r="G739">
        <v>13</v>
      </c>
    </row>
    <row r="740" spans="1:7" ht="28.8" x14ac:dyDescent="0.3">
      <c r="A740" s="3" t="s">
        <v>1640</v>
      </c>
      <c r="B740" t="s">
        <v>8219</v>
      </c>
      <c r="C740">
        <v>19</v>
      </c>
      <c r="E740" s="3" t="s">
        <v>1776</v>
      </c>
      <c r="F740" t="s">
        <v>8221</v>
      </c>
      <c r="G740">
        <v>124</v>
      </c>
    </row>
    <row r="741" spans="1:7" ht="28.8" x14ac:dyDescent="0.3">
      <c r="A741" s="3" t="s">
        <v>1641</v>
      </c>
      <c r="B741" t="s">
        <v>8219</v>
      </c>
      <c r="C741">
        <v>17</v>
      </c>
      <c r="E741" s="3" t="s">
        <v>1777</v>
      </c>
      <c r="F741" t="s">
        <v>8221</v>
      </c>
      <c r="G741">
        <v>4</v>
      </c>
    </row>
    <row r="742" spans="1:7" ht="28.8" x14ac:dyDescent="0.3">
      <c r="A742" s="3" t="s">
        <v>1642</v>
      </c>
      <c r="B742" t="s">
        <v>8219</v>
      </c>
      <c r="C742">
        <v>26</v>
      </c>
      <c r="E742" s="3" t="s">
        <v>1778</v>
      </c>
      <c r="F742" t="s">
        <v>8221</v>
      </c>
      <c r="G742">
        <v>10</v>
      </c>
    </row>
    <row r="743" spans="1:7" ht="43.2" x14ac:dyDescent="0.3">
      <c r="A743" s="3" t="s">
        <v>1643</v>
      </c>
      <c r="B743" t="s">
        <v>8219</v>
      </c>
      <c r="C743">
        <v>28</v>
      </c>
      <c r="E743" s="3" t="s">
        <v>1779</v>
      </c>
      <c r="F743" t="s">
        <v>8221</v>
      </c>
      <c r="G743">
        <v>15</v>
      </c>
    </row>
    <row r="744" spans="1:7" ht="28.8" x14ac:dyDescent="0.3">
      <c r="A744" s="3" t="s">
        <v>1644</v>
      </c>
      <c r="B744" t="s">
        <v>8219</v>
      </c>
      <c r="C744">
        <v>37</v>
      </c>
      <c r="E744" s="3" t="s">
        <v>1780</v>
      </c>
      <c r="F744" t="s">
        <v>8221</v>
      </c>
      <c r="G744">
        <v>38</v>
      </c>
    </row>
    <row r="745" spans="1:7" x14ac:dyDescent="0.3">
      <c r="A745" s="3" t="s">
        <v>1645</v>
      </c>
      <c r="B745" t="s">
        <v>8219</v>
      </c>
      <c r="C745">
        <v>128</v>
      </c>
      <c r="E745" s="3" t="s">
        <v>1781</v>
      </c>
      <c r="F745" t="s">
        <v>8221</v>
      </c>
      <c r="G745">
        <v>152</v>
      </c>
    </row>
    <row r="746" spans="1:7" ht="43.2" x14ac:dyDescent="0.3">
      <c r="A746" s="3" t="s">
        <v>1646</v>
      </c>
      <c r="B746" t="s">
        <v>8219</v>
      </c>
      <c r="C746">
        <v>10</v>
      </c>
      <c r="E746" s="3" t="s">
        <v>1782</v>
      </c>
      <c r="F746" t="s">
        <v>8221</v>
      </c>
      <c r="G746">
        <v>24</v>
      </c>
    </row>
    <row r="747" spans="1:7" ht="43.2" x14ac:dyDescent="0.3">
      <c r="A747" s="3" t="s">
        <v>1647</v>
      </c>
      <c r="B747" t="s">
        <v>8219</v>
      </c>
      <c r="C747">
        <v>83</v>
      </c>
      <c r="E747" s="3" t="s">
        <v>1783</v>
      </c>
      <c r="F747" t="s">
        <v>8221</v>
      </c>
      <c r="G747">
        <v>76</v>
      </c>
    </row>
    <row r="748" spans="1:7" ht="28.8" x14ac:dyDescent="0.3">
      <c r="A748" s="3" t="s">
        <v>1648</v>
      </c>
      <c r="B748" t="s">
        <v>8219</v>
      </c>
      <c r="C748">
        <v>46</v>
      </c>
      <c r="E748" s="3" t="s">
        <v>1784</v>
      </c>
      <c r="F748" t="s">
        <v>8221</v>
      </c>
      <c r="G748">
        <v>185</v>
      </c>
    </row>
    <row r="749" spans="1:7" ht="57.6" x14ac:dyDescent="0.3">
      <c r="A749" s="3" t="s">
        <v>1649</v>
      </c>
      <c r="B749" t="s">
        <v>8219</v>
      </c>
      <c r="C749">
        <v>90</v>
      </c>
      <c r="E749" s="3" t="s">
        <v>1785</v>
      </c>
      <c r="F749" t="s">
        <v>8221</v>
      </c>
      <c r="G749">
        <v>33</v>
      </c>
    </row>
    <row r="750" spans="1:7" ht="43.2" x14ac:dyDescent="0.3">
      <c r="A750" s="3" t="s">
        <v>1650</v>
      </c>
      <c r="B750" t="s">
        <v>8219</v>
      </c>
      <c r="C750">
        <v>81</v>
      </c>
      <c r="E750" s="3" t="s">
        <v>1786</v>
      </c>
      <c r="F750" t="s">
        <v>8221</v>
      </c>
      <c r="G750">
        <v>108</v>
      </c>
    </row>
    <row r="751" spans="1:7" x14ac:dyDescent="0.3">
      <c r="A751" s="3" t="s">
        <v>1651</v>
      </c>
      <c r="B751" t="s">
        <v>8219</v>
      </c>
      <c r="C751">
        <v>32</v>
      </c>
      <c r="E751" s="3" t="s">
        <v>1787</v>
      </c>
      <c r="F751" t="s">
        <v>8221</v>
      </c>
      <c r="G751">
        <v>29</v>
      </c>
    </row>
    <row r="752" spans="1:7" ht="28.8" x14ac:dyDescent="0.3">
      <c r="A752" s="3" t="s">
        <v>1652</v>
      </c>
      <c r="B752" t="s">
        <v>8219</v>
      </c>
      <c r="C752">
        <v>20</v>
      </c>
      <c r="E752" s="3" t="s">
        <v>1788</v>
      </c>
      <c r="F752" t="s">
        <v>8221</v>
      </c>
      <c r="G752">
        <v>24</v>
      </c>
    </row>
    <row r="753" spans="1:7" ht="28.8" x14ac:dyDescent="0.3">
      <c r="A753" s="3" t="s">
        <v>1653</v>
      </c>
      <c r="B753" t="s">
        <v>8219</v>
      </c>
      <c r="C753">
        <v>70</v>
      </c>
      <c r="E753" s="3" t="s">
        <v>1789</v>
      </c>
      <c r="F753" t="s">
        <v>8221</v>
      </c>
      <c r="G753">
        <v>4</v>
      </c>
    </row>
    <row r="754" spans="1:7" ht="28.8" x14ac:dyDescent="0.3">
      <c r="A754" s="3" t="s">
        <v>1654</v>
      </c>
      <c r="B754" t="s">
        <v>8219</v>
      </c>
      <c r="C754">
        <v>168</v>
      </c>
      <c r="E754" s="3" t="s">
        <v>1790</v>
      </c>
      <c r="F754" t="s">
        <v>8221</v>
      </c>
      <c r="G754">
        <v>4</v>
      </c>
    </row>
    <row r="755" spans="1:7" ht="28.8" x14ac:dyDescent="0.3">
      <c r="A755" s="3" t="s">
        <v>1655</v>
      </c>
      <c r="B755" t="s">
        <v>8219</v>
      </c>
      <c r="C755">
        <v>34</v>
      </c>
      <c r="E755" s="3" t="s">
        <v>1791</v>
      </c>
      <c r="F755" t="s">
        <v>8221</v>
      </c>
      <c r="G755">
        <v>15</v>
      </c>
    </row>
    <row r="756" spans="1:7" x14ac:dyDescent="0.3">
      <c r="A756" s="3" t="s">
        <v>1656</v>
      </c>
      <c r="B756" t="s">
        <v>8219</v>
      </c>
      <c r="C756">
        <v>48</v>
      </c>
      <c r="E756" s="3" t="s">
        <v>1792</v>
      </c>
      <c r="F756" t="s">
        <v>8221</v>
      </c>
      <c r="G756">
        <v>4</v>
      </c>
    </row>
    <row r="757" spans="1:7" ht="43.2" x14ac:dyDescent="0.3">
      <c r="A757" s="3" t="s">
        <v>1657</v>
      </c>
      <c r="B757" t="s">
        <v>8219</v>
      </c>
      <c r="C757">
        <v>48</v>
      </c>
      <c r="E757" s="3" t="s">
        <v>1793</v>
      </c>
      <c r="F757" t="s">
        <v>8221</v>
      </c>
      <c r="G757">
        <v>139</v>
      </c>
    </row>
    <row r="758" spans="1:7" ht="43.2" x14ac:dyDescent="0.3">
      <c r="A758" s="3" t="s">
        <v>1658</v>
      </c>
      <c r="B758" t="s">
        <v>8219</v>
      </c>
      <c r="C758">
        <v>221</v>
      </c>
      <c r="E758" s="3" t="s">
        <v>1794</v>
      </c>
      <c r="F758" t="s">
        <v>8221</v>
      </c>
      <c r="G758">
        <v>2</v>
      </c>
    </row>
    <row r="759" spans="1:7" x14ac:dyDescent="0.3">
      <c r="A759" s="3" t="s">
        <v>1659</v>
      </c>
      <c r="B759" t="s">
        <v>8219</v>
      </c>
      <c r="C759">
        <v>107</v>
      </c>
      <c r="E759" s="3" t="s">
        <v>1795</v>
      </c>
      <c r="F759" t="s">
        <v>8221</v>
      </c>
      <c r="G759">
        <v>18</v>
      </c>
    </row>
    <row r="760" spans="1:7" ht="28.8" x14ac:dyDescent="0.3">
      <c r="A760" s="3" t="s">
        <v>1660</v>
      </c>
      <c r="B760" t="s">
        <v>8219</v>
      </c>
      <c r="C760">
        <v>45</v>
      </c>
      <c r="E760" s="3" t="s">
        <v>1796</v>
      </c>
      <c r="F760" t="s">
        <v>8221</v>
      </c>
      <c r="G760">
        <v>81</v>
      </c>
    </row>
    <row r="761" spans="1:7" x14ac:dyDescent="0.3">
      <c r="A761" s="3" t="s">
        <v>1661</v>
      </c>
      <c r="B761" t="s">
        <v>8219</v>
      </c>
      <c r="C761">
        <v>36</v>
      </c>
      <c r="E761" s="3" t="s">
        <v>1797</v>
      </c>
      <c r="F761" t="s">
        <v>8221</v>
      </c>
      <c r="G761">
        <v>86</v>
      </c>
    </row>
    <row r="762" spans="1:7" ht="43.2" x14ac:dyDescent="0.3">
      <c r="A762" s="3" t="s">
        <v>1662</v>
      </c>
      <c r="B762" t="s">
        <v>8219</v>
      </c>
      <c r="C762">
        <v>101</v>
      </c>
      <c r="E762" s="3" t="s">
        <v>1798</v>
      </c>
      <c r="F762" t="s">
        <v>8221</v>
      </c>
      <c r="G762">
        <v>140</v>
      </c>
    </row>
    <row r="763" spans="1:7" ht="43.2" x14ac:dyDescent="0.3">
      <c r="A763" s="3" t="s">
        <v>1663</v>
      </c>
      <c r="B763" t="s">
        <v>8219</v>
      </c>
      <c r="C763">
        <v>62</v>
      </c>
      <c r="E763" s="3" t="s">
        <v>1799</v>
      </c>
      <c r="F763" t="s">
        <v>8221</v>
      </c>
      <c r="G763">
        <v>37</v>
      </c>
    </row>
    <row r="764" spans="1:7" ht="28.8" x14ac:dyDescent="0.3">
      <c r="A764" s="3" t="s">
        <v>1664</v>
      </c>
      <c r="B764" t="s">
        <v>8219</v>
      </c>
      <c r="C764">
        <v>32</v>
      </c>
      <c r="E764" s="3" t="s">
        <v>1800</v>
      </c>
      <c r="F764" t="s">
        <v>8221</v>
      </c>
      <c r="G764">
        <v>6</v>
      </c>
    </row>
    <row r="765" spans="1:7" x14ac:dyDescent="0.3">
      <c r="A765" s="3" t="s">
        <v>1665</v>
      </c>
      <c r="B765" t="s">
        <v>8219</v>
      </c>
      <c r="C765">
        <v>89</v>
      </c>
      <c r="E765" s="3" t="s">
        <v>1801</v>
      </c>
      <c r="F765" t="s">
        <v>8221</v>
      </c>
      <c r="G765">
        <v>113</v>
      </c>
    </row>
    <row r="766" spans="1:7" x14ac:dyDescent="0.3">
      <c r="A766" s="3" t="s">
        <v>1666</v>
      </c>
      <c r="B766" t="s">
        <v>8219</v>
      </c>
      <c r="C766">
        <v>93</v>
      </c>
      <c r="E766" s="3" t="s">
        <v>1802</v>
      </c>
      <c r="F766" t="s">
        <v>8221</v>
      </c>
      <c r="G766">
        <v>37</v>
      </c>
    </row>
    <row r="767" spans="1:7" ht="28.8" x14ac:dyDescent="0.3">
      <c r="A767" s="3" t="s">
        <v>1667</v>
      </c>
      <c r="B767" t="s">
        <v>8219</v>
      </c>
      <c r="C767">
        <v>98</v>
      </c>
      <c r="E767" s="3" t="s">
        <v>1803</v>
      </c>
      <c r="F767" t="s">
        <v>8221</v>
      </c>
      <c r="G767">
        <v>18</v>
      </c>
    </row>
    <row r="768" spans="1:7" ht="28.8" x14ac:dyDescent="0.3">
      <c r="A768" s="3" t="s">
        <v>1668</v>
      </c>
      <c r="B768" t="s">
        <v>8219</v>
      </c>
      <c r="C768">
        <v>82</v>
      </c>
      <c r="E768" s="3" t="s">
        <v>1804</v>
      </c>
      <c r="F768" t="s">
        <v>8221</v>
      </c>
      <c r="G768">
        <v>75</v>
      </c>
    </row>
    <row r="769" spans="1:7" ht="43.2" x14ac:dyDescent="0.3">
      <c r="A769" s="3" t="s">
        <v>1669</v>
      </c>
      <c r="B769" t="s">
        <v>8219</v>
      </c>
      <c r="C769">
        <v>116</v>
      </c>
      <c r="E769" s="3" t="s">
        <v>1805</v>
      </c>
      <c r="F769" t="s">
        <v>8221</v>
      </c>
      <c r="G769">
        <v>52</v>
      </c>
    </row>
    <row r="770" spans="1:7" x14ac:dyDescent="0.3">
      <c r="A770" s="3" t="s">
        <v>1670</v>
      </c>
      <c r="B770" t="s">
        <v>8219</v>
      </c>
      <c r="C770">
        <v>52</v>
      </c>
      <c r="E770" s="3" t="s">
        <v>1806</v>
      </c>
      <c r="F770" t="s">
        <v>8221</v>
      </c>
      <c r="G770">
        <v>122</v>
      </c>
    </row>
    <row r="771" spans="1:7" ht="28.8" x14ac:dyDescent="0.3">
      <c r="A771" s="3" t="s">
        <v>1671</v>
      </c>
      <c r="B771" t="s">
        <v>8219</v>
      </c>
      <c r="C771">
        <v>23</v>
      </c>
      <c r="E771" s="3" t="s">
        <v>1807</v>
      </c>
      <c r="F771" t="s">
        <v>8221</v>
      </c>
      <c r="G771">
        <v>8</v>
      </c>
    </row>
    <row r="772" spans="1:7" x14ac:dyDescent="0.3">
      <c r="A772" s="3" t="s">
        <v>1672</v>
      </c>
      <c r="B772" t="s">
        <v>8219</v>
      </c>
      <c r="C772">
        <v>77</v>
      </c>
      <c r="E772" s="3" t="s">
        <v>1808</v>
      </c>
      <c r="F772" t="s">
        <v>8221</v>
      </c>
      <c r="G772">
        <v>8</v>
      </c>
    </row>
    <row r="773" spans="1:7" x14ac:dyDescent="0.3">
      <c r="A773" s="3" t="s">
        <v>1673</v>
      </c>
      <c r="B773" t="s">
        <v>8219</v>
      </c>
      <c r="C773">
        <v>49</v>
      </c>
      <c r="E773" s="3" t="s">
        <v>1809</v>
      </c>
      <c r="F773" t="s">
        <v>8221</v>
      </c>
      <c r="G773">
        <v>96</v>
      </c>
    </row>
    <row r="774" spans="1:7" ht="28.8" x14ac:dyDescent="0.3">
      <c r="A774" s="3" t="s">
        <v>1674</v>
      </c>
      <c r="B774" t="s">
        <v>8219</v>
      </c>
      <c r="C774">
        <v>59</v>
      </c>
      <c r="E774" s="3" t="s">
        <v>1810</v>
      </c>
      <c r="F774" t="s">
        <v>8221</v>
      </c>
      <c r="G774">
        <v>9</v>
      </c>
    </row>
    <row r="775" spans="1:7" x14ac:dyDescent="0.3">
      <c r="A775" s="3" t="s">
        <v>1675</v>
      </c>
      <c r="B775" t="s">
        <v>8219</v>
      </c>
      <c r="C775">
        <v>113</v>
      </c>
      <c r="E775" s="3" t="s">
        <v>1811</v>
      </c>
      <c r="F775" t="s">
        <v>8221</v>
      </c>
      <c r="G775">
        <v>2</v>
      </c>
    </row>
    <row r="776" spans="1:7" x14ac:dyDescent="0.3">
      <c r="A776" s="3" t="s">
        <v>1676</v>
      </c>
      <c r="B776" t="s">
        <v>8219</v>
      </c>
      <c r="C776">
        <v>34</v>
      </c>
      <c r="E776" s="3" t="s">
        <v>1812</v>
      </c>
      <c r="F776" t="s">
        <v>8221</v>
      </c>
      <c r="G776">
        <v>26</v>
      </c>
    </row>
    <row r="777" spans="1:7" ht="43.2" x14ac:dyDescent="0.3">
      <c r="A777" s="3" t="s">
        <v>1677</v>
      </c>
      <c r="B777" t="s">
        <v>8219</v>
      </c>
      <c r="C777">
        <v>42</v>
      </c>
      <c r="E777" s="3" t="s">
        <v>1813</v>
      </c>
      <c r="F777" t="s">
        <v>8221</v>
      </c>
      <c r="G777">
        <v>23</v>
      </c>
    </row>
    <row r="778" spans="1:7" x14ac:dyDescent="0.3">
      <c r="A778" s="3" t="s">
        <v>1678</v>
      </c>
      <c r="B778" t="s">
        <v>8219</v>
      </c>
      <c r="C778">
        <v>42</v>
      </c>
      <c r="E778" s="3" t="s">
        <v>1814</v>
      </c>
      <c r="F778" t="s">
        <v>8221</v>
      </c>
      <c r="G778">
        <v>0</v>
      </c>
    </row>
    <row r="779" spans="1:7" ht="28.8" x14ac:dyDescent="0.3">
      <c r="A779" s="3" t="s">
        <v>1679</v>
      </c>
      <c r="B779" t="s">
        <v>8219</v>
      </c>
      <c r="C779">
        <v>49</v>
      </c>
      <c r="E779" s="3" t="s">
        <v>1815</v>
      </c>
      <c r="F779" t="s">
        <v>8221</v>
      </c>
      <c r="G779">
        <v>140</v>
      </c>
    </row>
    <row r="780" spans="1:7" ht="28.8" x14ac:dyDescent="0.3">
      <c r="A780" s="3" t="s">
        <v>1680</v>
      </c>
      <c r="B780" t="s">
        <v>8219</v>
      </c>
      <c r="C780">
        <v>56</v>
      </c>
      <c r="E780" s="3" t="s">
        <v>1816</v>
      </c>
      <c r="F780" t="s">
        <v>8221</v>
      </c>
      <c r="G780">
        <v>0</v>
      </c>
    </row>
    <row r="781" spans="1:7" x14ac:dyDescent="0.3">
      <c r="A781" s="3" t="s">
        <v>1681</v>
      </c>
      <c r="B781" t="s">
        <v>8219</v>
      </c>
      <c r="C781">
        <v>25</v>
      </c>
      <c r="E781" s="3" t="s">
        <v>1817</v>
      </c>
      <c r="F781" t="s">
        <v>8221</v>
      </c>
      <c r="G781">
        <v>6</v>
      </c>
    </row>
    <row r="782" spans="1:7" ht="28.8" x14ac:dyDescent="0.3">
      <c r="A782" s="3" t="s">
        <v>1742</v>
      </c>
      <c r="B782" t="s">
        <v>8219</v>
      </c>
      <c r="C782">
        <v>52</v>
      </c>
      <c r="E782" s="3" t="s">
        <v>1818</v>
      </c>
      <c r="F782" t="s">
        <v>8221</v>
      </c>
      <c r="G782">
        <v>100</v>
      </c>
    </row>
    <row r="783" spans="1:7" ht="28.8" x14ac:dyDescent="0.3">
      <c r="A783" s="3" t="s">
        <v>1743</v>
      </c>
      <c r="B783" t="s">
        <v>8219</v>
      </c>
      <c r="C783">
        <v>34</v>
      </c>
      <c r="E783" s="3" t="s">
        <v>1819</v>
      </c>
      <c r="F783" t="s">
        <v>8221</v>
      </c>
      <c r="G783">
        <v>0</v>
      </c>
    </row>
    <row r="784" spans="1:7" ht="43.2" x14ac:dyDescent="0.3">
      <c r="A784" s="3" t="s">
        <v>1744</v>
      </c>
      <c r="B784" t="s">
        <v>8219</v>
      </c>
      <c r="C784">
        <v>67</v>
      </c>
      <c r="E784" s="3" t="s">
        <v>1820</v>
      </c>
      <c r="F784" t="s">
        <v>8221</v>
      </c>
      <c r="G784">
        <v>4</v>
      </c>
    </row>
    <row r="785" spans="1:7" ht="43.2" x14ac:dyDescent="0.3">
      <c r="A785" s="3" t="s">
        <v>1745</v>
      </c>
      <c r="B785" t="s">
        <v>8219</v>
      </c>
      <c r="C785">
        <v>70</v>
      </c>
      <c r="E785" s="3" t="s">
        <v>1821</v>
      </c>
      <c r="F785" t="s">
        <v>8221</v>
      </c>
      <c r="G785">
        <v>8</v>
      </c>
    </row>
    <row r="786" spans="1:7" ht="28.8" x14ac:dyDescent="0.3">
      <c r="A786" s="3" t="s">
        <v>1746</v>
      </c>
      <c r="B786" t="s">
        <v>8219</v>
      </c>
      <c r="C786">
        <v>89</v>
      </c>
      <c r="E786" s="3" t="s">
        <v>1862</v>
      </c>
      <c r="F786" t="s">
        <v>8221</v>
      </c>
      <c r="G786">
        <v>0</v>
      </c>
    </row>
    <row r="787" spans="1:7" ht="43.2" x14ac:dyDescent="0.3">
      <c r="A787" s="3" t="s">
        <v>1747</v>
      </c>
      <c r="B787" t="s">
        <v>8219</v>
      </c>
      <c r="C787">
        <v>107</v>
      </c>
      <c r="E787" s="3" t="s">
        <v>1863</v>
      </c>
      <c r="F787" t="s">
        <v>8221</v>
      </c>
      <c r="G787">
        <v>16</v>
      </c>
    </row>
    <row r="788" spans="1:7" ht="28.8" x14ac:dyDescent="0.3">
      <c r="A788" s="3" t="s">
        <v>1748</v>
      </c>
      <c r="B788" t="s">
        <v>8219</v>
      </c>
      <c r="C788">
        <v>159</v>
      </c>
      <c r="E788" s="3" t="s">
        <v>1864</v>
      </c>
      <c r="F788" t="s">
        <v>8221</v>
      </c>
      <c r="G788">
        <v>2</v>
      </c>
    </row>
    <row r="789" spans="1:7" ht="43.2" x14ac:dyDescent="0.3">
      <c r="A789" s="3" t="s">
        <v>1749</v>
      </c>
      <c r="B789" t="s">
        <v>8219</v>
      </c>
      <c r="C789">
        <v>181</v>
      </c>
      <c r="E789" s="3" t="s">
        <v>1865</v>
      </c>
      <c r="F789" t="s">
        <v>8221</v>
      </c>
      <c r="G789">
        <v>48</v>
      </c>
    </row>
    <row r="790" spans="1:7" ht="28.8" x14ac:dyDescent="0.3">
      <c r="A790" s="3" t="s">
        <v>1750</v>
      </c>
      <c r="B790" t="s">
        <v>8219</v>
      </c>
      <c r="C790">
        <v>131</v>
      </c>
      <c r="E790" s="3" t="s">
        <v>1866</v>
      </c>
      <c r="F790" t="s">
        <v>8221</v>
      </c>
      <c r="G790">
        <v>2</v>
      </c>
    </row>
    <row r="791" spans="1:7" ht="28.8" x14ac:dyDescent="0.3">
      <c r="A791" s="3" t="s">
        <v>1751</v>
      </c>
      <c r="B791" t="s">
        <v>8219</v>
      </c>
      <c r="C791">
        <v>125</v>
      </c>
      <c r="E791" s="3" t="s">
        <v>1867</v>
      </c>
      <c r="F791" t="s">
        <v>8221</v>
      </c>
      <c r="G791">
        <v>2</v>
      </c>
    </row>
    <row r="792" spans="1:7" x14ac:dyDescent="0.3">
      <c r="A792" s="3" t="s">
        <v>1752</v>
      </c>
      <c r="B792" t="s">
        <v>8219</v>
      </c>
      <c r="C792">
        <v>61</v>
      </c>
      <c r="E792" s="3" t="s">
        <v>1868</v>
      </c>
      <c r="F792" t="s">
        <v>8221</v>
      </c>
      <c r="G792">
        <v>1</v>
      </c>
    </row>
    <row r="793" spans="1:7" ht="28.8" x14ac:dyDescent="0.3">
      <c r="A793" s="3" t="s">
        <v>1753</v>
      </c>
      <c r="B793" t="s">
        <v>8219</v>
      </c>
      <c r="C793">
        <v>90</v>
      </c>
      <c r="E793" s="3" t="s">
        <v>1869</v>
      </c>
      <c r="F793" t="s">
        <v>8221</v>
      </c>
      <c r="G793">
        <v>17</v>
      </c>
    </row>
    <row r="794" spans="1:7" ht="28.8" x14ac:dyDescent="0.3">
      <c r="A794" s="3" t="s">
        <v>1754</v>
      </c>
      <c r="B794" t="s">
        <v>8219</v>
      </c>
      <c r="C794">
        <v>35</v>
      </c>
      <c r="E794" s="3" t="s">
        <v>1870</v>
      </c>
      <c r="F794" t="s">
        <v>8221</v>
      </c>
      <c r="G794">
        <v>0</v>
      </c>
    </row>
    <row r="795" spans="1:7" ht="28.8" x14ac:dyDescent="0.3">
      <c r="A795" s="3" t="s">
        <v>1755</v>
      </c>
      <c r="B795" t="s">
        <v>8219</v>
      </c>
      <c r="C795">
        <v>90</v>
      </c>
      <c r="E795" s="3" t="s">
        <v>1871</v>
      </c>
      <c r="F795" t="s">
        <v>8221</v>
      </c>
      <c r="G795">
        <v>11</v>
      </c>
    </row>
    <row r="796" spans="1:7" ht="28.8" x14ac:dyDescent="0.3">
      <c r="A796" s="3" t="s">
        <v>1756</v>
      </c>
      <c r="B796" t="s">
        <v>8219</v>
      </c>
      <c r="C796">
        <v>4</v>
      </c>
      <c r="E796" s="3" t="s">
        <v>1872</v>
      </c>
      <c r="F796" t="s">
        <v>8221</v>
      </c>
      <c r="G796">
        <v>95</v>
      </c>
    </row>
    <row r="797" spans="1:7" x14ac:dyDescent="0.3">
      <c r="A797" s="3" t="s">
        <v>1757</v>
      </c>
      <c r="B797" t="s">
        <v>8219</v>
      </c>
      <c r="C797">
        <v>120</v>
      </c>
      <c r="E797" s="3" t="s">
        <v>1873</v>
      </c>
      <c r="F797" t="s">
        <v>8221</v>
      </c>
      <c r="G797">
        <v>13</v>
      </c>
    </row>
    <row r="798" spans="1:7" ht="28.8" x14ac:dyDescent="0.3">
      <c r="A798" s="3" t="s">
        <v>1758</v>
      </c>
      <c r="B798" t="s">
        <v>8219</v>
      </c>
      <c r="C798">
        <v>14</v>
      </c>
      <c r="E798" s="3" t="s">
        <v>1874</v>
      </c>
      <c r="F798" t="s">
        <v>8221</v>
      </c>
      <c r="G798">
        <v>2</v>
      </c>
    </row>
    <row r="799" spans="1:7" ht="28.8" x14ac:dyDescent="0.3">
      <c r="A799" s="3" t="s">
        <v>1759</v>
      </c>
      <c r="B799" t="s">
        <v>8219</v>
      </c>
      <c r="C799">
        <v>27</v>
      </c>
      <c r="E799" s="3" t="s">
        <v>1875</v>
      </c>
      <c r="F799" t="s">
        <v>8221</v>
      </c>
      <c r="G799">
        <v>2</v>
      </c>
    </row>
    <row r="800" spans="1:7" x14ac:dyDescent="0.3">
      <c r="A800" s="3" t="s">
        <v>1760</v>
      </c>
      <c r="B800" t="s">
        <v>8219</v>
      </c>
      <c r="C800">
        <v>49</v>
      </c>
      <c r="E800" s="3" t="s">
        <v>1876</v>
      </c>
      <c r="F800" t="s">
        <v>8221</v>
      </c>
      <c r="G800">
        <v>3</v>
      </c>
    </row>
    <row r="801" spans="1:7" ht="28.8" x14ac:dyDescent="0.3">
      <c r="A801" s="3" t="s">
        <v>1761</v>
      </c>
      <c r="B801" t="s">
        <v>8219</v>
      </c>
      <c r="C801">
        <v>102</v>
      </c>
      <c r="E801" s="3" t="s">
        <v>1877</v>
      </c>
      <c r="F801" t="s">
        <v>8221</v>
      </c>
      <c r="G801">
        <v>0</v>
      </c>
    </row>
    <row r="802" spans="1:7" ht="43.2" x14ac:dyDescent="0.3">
      <c r="A802" s="3" t="s">
        <v>1762</v>
      </c>
      <c r="B802" t="s">
        <v>8219</v>
      </c>
      <c r="C802">
        <v>3</v>
      </c>
      <c r="E802" s="3" t="s">
        <v>1878</v>
      </c>
      <c r="F802" t="s">
        <v>8221</v>
      </c>
      <c r="G802">
        <v>0</v>
      </c>
    </row>
    <row r="803" spans="1:7" x14ac:dyDescent="0.3">
      <c r="A803" s="3" t="s">
        <v>1763</v>
      </c>
      <c r="B803" t="s">
        <v>8219</v>
      </c>
      <c r="C803">
        <v>25</v>
      </c>
      <c r="E803" s="3" t="s">
        <v>1879</v>
      </c>
      <c r="F803" t="s">
        <v>8221</v>
      </c>
      <c r="G803">
        <v>0</v>
      </c>
    </row>
    <row r="804" spans="1:7" ht="28.8" x14ac:dyDescent="0.3">
      <c r="A804" s="3" t="s">
        <v>1764</v>
      </c>
      <c r="B804" t="s">
        <v>8219</v>
      </c>
      <c r="C804">
        <v>118</v>
      </c>
      <c r="E804" s="3" t="s">
        <v>1880</v>
      </c>
      <c r="F804" t="s">
        <v>8221</v>
      </c>
      <c r="G804">
        <v>2</v>
      </c>
    </row>
    <row r="805" spans="1:7" x14ac:dyDescent="0.3">
      <c r="A805" s="3" t="s">
        <v>1822</v>
      </c>
      <c r="B805" t="s">
        <v>8219</v>
      </c>
      <c r="C805">
        <v>57</v>
      </c>
      <c r="E805" s="3" t="s">
        <v>1881</v>
      </c>
      <c r="F805" t="s">
        <v>8221</v>
      </c>
      <c r="G805">
        <v>24</v>
      </c>
    </row>
    <row r="806" spans="1:7" ht="43.2" x14ac:dyDescent="0.3">
      <c r="A806" s="3" t="s">
        <v>1823</v>
      </c>
      <c r="B806" t="s">
        <v>8219</v>
      </c>
      <c r="C806">
        <v>11</v>
      </c>
      <c r="E806" s="3" t="s">
        <v>1902</v>
      </c>
      <c r="F806" t="s">
        <v>8221</v>
      </c>
      <c r="G806">
        <v>25</v>
      </c>
    </row>
    <row r="807" spans="1:7" x14ac:dyDescent="0.3">
      <c r="A807" s="3" t="s">
        <v>1824</v>
      </c>
      <c r="B807" t="s">
        <v>8219</v>
      </c>
      <c r="C807">
        <v>33</v>
      </c>
      <c r="E807" s="3" t="s">
        <v>1903</v>
      </c>
      <c r="F807" t="s">
        <v>8221</v>
      </c>
      <c r="G807">
        <v>3</v>
      </c>
    </row>
    <row r="808" spans="1:7" x14ac:dyDescent="0.3">
      <c r="A808" s="3" t="s">
        <v>1825</v>
      </c>
      <c r="B808" t="s">
        <v>8219</v>
      </c>
      <c r="C808">
        <v>40</v>
      </c>
      <c r="E808" s="3" t="s">
        <v>1904</v>
      </c>
      <c r="F808" t="s">
        <v>8221</v>
      </c>
      <c r="G808">
        <v>41</v>
      </c>
    </row>
    <row r="809" spans="1:7" ht="28.8" x14ac:dyDescent="0.3">
      <c r="A809" s="3" t="s">
        <v>1826</v>
      </c>
      <c r="B809" t="s">
        <v>8219</v>
      </c>
      <c r="C809">
        <v>50</v>
      </c>
      <c r="E809" s="3" t="s">
        <v>1905</v>
      </c>
      <c r="F809" t="s">
        <v>8221</v>
      </c>
      <c r="G809">
        <v>2</v>
      </c>
    </row>
    <row r="810" spans="1:7" ht="43.2" x14ac:dyDescent="0.3">
      <c r="A810" s="3" t="s">
        <v>1827</v>
      </c>
      <c r="B810" t="s">
        <v>8219</v>
      </c>
      <c r="C810">
        <v>38</v>
      </c>
      <c r="E810" s="3" t="s">
        <v>1906</v>
      </c>
      <c r="F810" t="s">
        <v>8221</v>
      </c>
      <c r="G810">
        <v>4</v>
      </c>
    </row>
    <row r="811" spans="1:7" ht="57.6" x14ac:dyDescent="0.3">
      <c r="A811" s="3" t="s">
        <v>1828</v>
      </c>
      <c r="B811" t="s">
        <v>8219</v>
      </c>
      <c r="C811">
        <v>96</v>
      </c>
      <c r="E811" s="3" t="s">
        <v>1907</v>
      </c>
      <c r="F811" t="s">
        <v>8221</v>
      </c>
      <c r="G811">
        <v>99</v>
      </c>
    </row>
    <row r="812" spans="1:7" ht="28.8" x14ac:dyDescent="0.3">
      <c r="A812" s="3" t="s">
        <v>1829</v>
      </c>
      <c r="B812" t="s">
        <v>8219</v>
      </c>
      <c r="C812">
        <v>48</v>
      </c>
      <c r="E812" s="3" t="s">
        <v>1908</v>
      </c>
      <c r="F812" t="s">
        <v>8221</v>
      </c>
      <c r="G812">
        <v>4</v>
      </c>
    </row>
    <row r="813" spans="1:7" ht="43.2" x14ac:dyDescent="0.3">
      <c r="A813" s="3" t="s">
        <v>1830</v>
      </c>
      <c r="B813" t="s">
        <v>8219</v>
      </c>
      <c r="C813">
        <v>33</v>
      </c>
      <c r="E813" s="3" t="s">
        <v>1909</v>
      </c>
      <c r="F813" t="s">
        <v>8221</v>
      </c>
      <c r="G813">
        <v>4</v>
      </c>
    </row>
    <row r="814" spans="1:7" ht="43.2" x14ac:dyDescent="0.3">
      <c r="A814" s="3" t="s">
        <v>1831</v>
      </c>
      <c r="B814" t="s">
        <v>8219</v>
      </c>
      <c r="C814">
        <v>226</v>
      </c>
      <c r="E814" s="3" t="s">
        <v>1910</v>
      </c>
      <c r="F814" t="s">
        <v>8221</v>
      </c>
      <c r="G814">
        <v>38</v>
      </c>
    </row>
    <row r="815" spans="1:7" ht="57.6" x14ac:dyDescent="0.3">
      <c r="A815" s="3" t="s">
        <v>1832</v>
      </c>
      <c r="B815" t="s">
        <v>8219</v>
      </c>
      <c r="C815">
        <v>14</v>
      </c>
      <c r="E815" s="3" t="s">
        <v>1911</v>
      </c>
      <c r="F815" t="s">
        <v>8221</v>
      </c>
      <c r="G815">
        <v>285</v>
      </c>
    </row>
    <row r="816" spans="1:7" x14ac:dyDescent="0.3">
      <c r="A816" s="3" t="s">
        <v>1833</v>
      </c>
      <c r="B816" t="s">
        <v>8219</v>
      </c>
      <c r="C816">
        <v>20</v>
      </c>
      <c r="E816" s="3" t="s">
        <v>1912</v>
      </c>
      <c r="F816" t="s">
        <v>8221</v>
      </c>
      <c r="G816">
        <v>1</v>
      </c>
    </row>
    <row r="817" spans="1:7" ht="43.2" x14ac:dyDescent="0.3">
      <c r="A817" s="3" t="s">
        <v>1834</v>
      </c>
      <c r="B817" t="s">
        <v>8219</v>
      </c>
      <c r="C817">
        <v>25</v>
      </c>
      <c r="E817" s="3" t="s">
        <v>1913</v>
      </c>
      <c r="F817" t="s">
        <v>8221</v>
      </c>
      <c r="G817">
        <v>42</v>
      </c>
    </row>
    <row r="818" spans="1:7" ht="43.2" x14ac:dyDescent="0.3">
      <c r="A818" s="3" t="s">
        <v>1835</v>
      </c>
      <c r="B818" t="s">
        <v>8219</v>
      </c>
      <c r="C818">
        <v>90</v>
      </c>
      <c r="E818" s="3" t="s">
        <v>1914</v>
      </c>
      <c r="F818" t="s">
        <v>8221</v>
      </c>
      <c r="G818">
        <v>26</v>
      </c>
    </row>
    <row r="819" spans="1:7" ht="43.2" x14ac:dyDescent="0.3">
      <c r="A819" s="3" t="s">
        <v>1836</v>
      </c>
      <c r="B819" t="s">
        <v>8219</v>
      </c>
      <c r="C819">
        <v>11</v>
      </c>
      <c r="E819" s="3" t="s">
        <v>1915</v>
      </c>
      <c r="F819" t="s">
        <v>8221</v>
      </c>
      <c r="G819">
        <v>2</v>
      </c>
    </row>
    <row r="820" spans="1:7" ht="28.8" x14ac:dyDescent="0.3">
      <c r="A820" s="3" t="s">
        <v>1837</v>
      </c>
      <c r="B820" t="s">
        <v>8219</v>
      </c>
      <c r="C820">
        <v>55</v>
      </c>
      <c r="E820" s="3" t="s">
        <v>1916</v>
      </c>
      <c r="F820" t="s">
        <v>8221</v>
      </c>
      <c r="G820">
        <v>4</v>
      </c>
    </row>
    <row r="821" spans="1:7" ht="28.8" x14ac:dyDescent="0.3">
      <c r="A821" s="3" t="s">
        <v>1838</v>
      </c>
      <c r="B821" t="s">
        <v>8219</v>
      </c>
      <c r="C821">
        <v>30</v>
      </c>
      <c r="E821" s="3" t="s">
        <v>1917</v>
      </c>
      <c r="F821" t="s">
        <v>8221</v>
      </c>
      <c r="G821">
        <v>6</v>
      </c>
    </row>
    <row r="822" spans="1:7" ht="43.2" x14ac:dyDescent="0.3">
      <c r="A822" s="3" t="s">
        <v>1839</v>
      </c>
      <c r="B822" t="s">
        <v>8219</v>
      </c>
      <c r="C822">
        <v>28</v>
      </c>
      <c r="E822" s="3" t="s">
        <v>1918</v>
      </c>
      <c r="F822" t="s">
        <v>8221</v>
      </c>
      <c r="G822">
        <v>70</v>
      </c>
    </row>
    <row r="823" spans="1:7" ht="43.2" x14ac:dyDescent="0.3">
      <c r="A823" s="3" t="s">
        <v>1840</v>
      </c>
      <c r="B823" t="s">
        <v>8219</v>
      </c>
      <c r="C823">
        <v>45</v>
      </c>
      <c r="E823" s="3" t="s">
        <v>1919</v>
      </c>
      <c r="F823" t="s">
        <v>8221</v>
      </c>
      <c r="G823">
        <v>9</v>
      </c>
    </row>
    <row r="824" spans="1:7" ht="43.2" x14ac:dyDescent="0.3">
      <c r="A824" s="3" t="s">
        <v>1841</v>
      </c>
      <c r="B824" t="s">
        <v>8219</v>
      </c>
      <c r="C824">
        <v>13</v>
      </c>
      <c r="E824" s="3" t="s">
        <v>1920</v>
      </c>
      <c r="F824" t="s">
        <v>8221</v>
      </c>
      <c r="G824">
        <v>8</v>
      </c>
    </row>
    <row r="825" spans="1:7" ht="28.8" x14ac:dyDescent="0.3">
      <c r="A825" s="3" t="s">
        <v>1842</v>
      </c>
      <c r="B825" t="s">
        <v>8219</v>
      </c>
      <c r="C825">
        <v>40</v>
      </c>
      <c r="E825" s="3" t="s">
        <v>1921</v>
      </c>
      <c r="F825" t="s">
        <v>8221</v>
      </c>
      <c r="G825">
        <v>105</v>
      </c>
    </row>
    <row r="826" spans="1:7" ht="28.8" x14ac:dyDescent="0.3">
      <c r="A826" s="3" t="s">
        <v>1843</v>
      </c>
      <c r="B826" t="s">
        <v>8219</v>
      </c>
      <c r="C826">
        <v>21</v>
      </c>
      <c r="E826" s="3" t="s">
        <v>1982</v>
      </c>
      <c r="F826" t="s">
        <v>8221</v>
      </c>
      <c r="G826">
        <v>12</v>
      </c>
    </row>
    <row r="827" spans="1:7" ht="43.2" x14ac:dyDescent="0.3">
      <c r="A827" s="3" t="s">
        <v>1844</v>
      </c>
      <c r="B827" t="s">
        <v>8219</v>
      </c>
      <c r="C827">
        <v>134</v>
      </c>
      <c r="E827" s="3" t="s">
        <v>1983</v>
      </c>
      <c r="F827" t="s">
        <v>8221</v>
      </c>
      <c r="G827">
        <v>0</v>
      </c>
    </row>
    <row r="828" spans="1:7" ht="28.8" x14ac:dyDescent="0.3">
      <c r="A828" s="3" t="s">
        <v>1845</v>
      </c>
      <c r="B828" t="s">
        <v>8219</v>
      </c>
      <c r="C828">
        <v>20</v>
      </c>
      <c r="E828" s="3" t="s">
        <v>1984</v>
      </c>
      <c r="F828" t="s">
        <v>8221</v>
      </c>
      <c r="G828">
        <v>16</v>
      </c>
    </row>
    <row r="829" spans="1:7" ht="28.8" x14ac:dyDescent="0.3">
      <c r="A829" s="3" t="s">
        <v>1846</v>
      </c>
      <c r="B829" t="s">
        <v>8219</v>
      </c>
      <c r="C829">
        <v>19</v>
      </c>
      <c r="E829" s="3" t="s">
        <v>1985</v>
      </c>
      <c r="F829" t="s">
        <v>8221</v>
      </c>
      <c r="G829">
        <v>7</v>
      </c>
    </row>
    <row r="830" spans="1:7" ht="28.8" x14ac:dyDescent="0.3">
      <c r="A830" s="3" t="s">
        <v>1847</v>
      </c>
      <c r="B830" t="s">
        <v>8219</v>
      </c>
      <c r="C830">
        <v>209</v>
      </c>
      <c r="E830" s="3" t="s">
        <v>1986</v>
      </c>
      <c r="F830" t="s">
        <v>8221</v>
      </c>
      <c r="G830">
        <v>4</v>
      </c>
    </row>
    <row r="831" spans="1:7" ht="43.2" x14ac:dyDescent="0.3">
      <c r="A831" s="3" t="s">
        <v>1848</v>
      </c>
      <c r="B831" t="s">
        <v>8219</v>
      </c>
      <c r="C831">
        <v>38</v>
      </c>
      <c r="E831" s="3" t="s">
        <v>1987</v>
      </c>
      <c r="F831" t="s">
        <v>8221</v>
      </c>
      <c r="G831">
        <v>1</v>
      </c>
    </row>
    <row r="832" spans="1:7" x14ac:dyDescent="0.3">
      <c r="A832" s="3" t="s">
        <v>1849</v>
      </c>
      <c r="B832" t="s">
        <v>8219</v>
      </c>
      <c r="C832">
        <v>24</v>
      </c>
      <c r="E832" s="3" t="s">
        <v>1988</v>
      </c>
      <c r="F832" t="s">
        <v>8221</v>
      </c>
      <c r="G832">
        <v>28</v>
      </c>
    </row>
    <row r="833" spans="1:7" ht="28.8" x14ac:dyDescent="0.3">
      <c r="A833" s="3" t="s">
        <v>1850</v>
      </c>
      <c r="B833" t="s">
        <v>8219</v>
      </c>
      <c r="C833">
        <v>8</v>
      </c>
      <c r="E833" s="3" t="s">
        <v>1989</v>
      </c>
      <c r="F833" t="s">
        <v>8221</v>
      </c>
      <c r="G833">
        <v>1</v>
      </c>
    </row>
    <row r="834" spans="1:7" ht="28.8" x14ac:dyDescent="0.3">
      <c r="A834" s="3" t="s">
        <v>1851</v>
      </c>
      <c r="B834" t="s">
        <v>8219</v>
      </c>
      <c r="C834">
        <v>179</v>
      </c>
      <c r="E834" s="3" t="s">
        <v>1990</v>
      </c>
      <c r="F834" t="s">
        <v>8221</v>
      </c>
      <c r="G834">
        <v>1</v>
      </c>
    </row>
    <row r="835" spans="1:7" ht="28.8" x14ac:dyDescent="0.3">
      <c r="A835" s="3" t="s">
        <v>1852</v>
      </c>
      <c r="B835" t="s">
        <v>8219</v>
      </c>
      <c r="C835">
        <v>26</v>
      </c>
      <c r="E835" s="3" t="s">
        <v>1991</v>
      </c>
      <c r="F835" t="s">
        <v>8221</v>
      </c>
      <c r="G835">
        <v>5</v>
      </c>
    </row>
    <row r="836" spans="1:7" x14ac:dyDescent="0.3">
      <c r="A836" s="3" t="s">
        <v>1853</v>
      </c>
      <c r="B836" t="s">
        <v>8219</v>
      </c>
      <c r="C836">
        <v>131</v>
      </c>
      <c r="E836" s="3" t="s">
        <v>1992</v>
      </c>
      <c r="F836" t="s">
        <v>8221</v>
      </c>
      <c r="G836">
        <v>3</v>
      </c>
    </row>
    <row r="837" spans="1:7" ht="28.8" x14ac:dyDescent="0.3">
      <c r="A837" s="3" t="s">
        <v>1854</v>
      </c>
      <c r="B837" t="s">
        <v>8219</v>
      </c>
      <c r="C837">
        <v>14</v>
      </c>
      <c r="E837" s="3" t="s">
        <v>1993</v>
      </c>
      <c r="F837" t="s">
        <v>8221</v>
      </c>
      <c r="G837">
        <v>2</v>
      </c>
    </row>
    <row r="838" spans="1:7" ht="43.2" x14ac:dyDescent="0.3">
      <c r="A838" s="3" t="s">
        <v>1855</v>
      </c>
      <c r="B838" t="s">
        <v>8219</v>
      </c>
      <c r="C838">
        <v>174</v>
      </c>
      <c r="E838" s="3" t="s">
        <v>1994</v>
      </c>
      <c r="F838" t="s">
        <v>8221</v>
      </c>
      <c r="G838">
        <v>0</v>
      </c>
    </row>
    <row r="839" spans="1:7" ht="28.8" x14ac:dyDescent="0.3">
      <c r="A839" s="3" t="s">
        <v>1856</v>
      </c>
      <c r="B839" t="s">
        <v>8219</v>
      </c>
      <c r="C839">
        <v>191</v>
      </c>
      <c r="E839" s="3" t="s">
        <v>1995</v>
      </c>
      <c r="F839" t="s">
        <v>8221</v>
      </c>
      <c r="G839">
        <v>0</v>
      </c>
    </row>
    <row r="840" spans="1:7" ht="28.8" x14ac:dyDescent="0.3">
      <c r="A840" s="3" t="s">
        <v>1857</v>
      </c>
      <c r="B840" t="s">
        <v>8219</v>
      </c>
      <c r="C840">
        <v>38</v>
      </c>
      <c r="E840" s="3" t="s">
        <v>1996</v>
      </c>
      <c r="F840" t="s">
        <v>8221</v>
      </c>
      <c r="G840">
        <v>3</v>
      </c>
    </row>
    <row r="841" spans="1:7" ht="28.8" x14ac:dyDescent="0.3">
      <c r="A841" s="3" t="s">
        <v>1858</v>
      </c>
      <c r="B841" t="s">
        <v>8219</v>
      </c>
      <c r="C841">
        <v>22</v>
      </c>
      <c r="E841" s="3" t="s">
        <v>1997</v>
      </c>
      <c r="F841" t="s">
        <v>8221</v>
      </c>
      <c r="G841">
        <v>0</v>
      </c>
    </row>
    <row r="842" spans="1:7" ht="43.2" x14ac:dyDescent="0.3">
      <c r="A842" s="3" t="s">
        <v>1859</v>
      </c>
      <c r="B842" t="s">
        <v>8219</v>
      </c>
      <c r="C842">
        <v>149</v>
      </c>
      <c r="E842" s="3" t="s">
        <v>1998</v>
      </c>
      <c r="F842" t="s">
        <v>8221</v>
      </c>
      <c r="G842">
        <v>0</v>
      </c>
    </row>
    <row r="843" spans="1:7" ht="28.8" x14ac:dyDescent="0.3">
      <c r="A843" s="3" t="s">
        <v>1860</v>
      </c>
      <c r="B843" t="s">
        <v>8219</v>
      </c>
      <c r="C843">
        <v>56</v>
      </c>
      <c r="E843" s="3" t="s">
        <v>1999</v>
      </c>
      <c r="F843" t="s">
        <v>8221</v>
      </c>
      <c r="G843">
        <v>3</v>
      </c>
    </row>
    <row r="844" spans="1:7" ht="28.8" x14ac:dyDescent="0.3">
      <c r="A844" s="3" t="s">
        <v>1861</v>
      </c>
      <c r="B844" t="s">
        <v>8219</v>
      </c>
      <c r="C844">
        <v>19</v>
      </c>
      <c r="E844" s="3" t="s">
        <v>2000</v>
      </c>
      <c r="F844" t="s">
        <v>8221</v>
      </c>
      <c r="G844">
        <v>7</v>
      </c>
    </row>
    <row r="845" spans="1:7" ht="28.8" x14ac:dyDescent="0.3">
      <c r="A845" s="3" t="s">
        <v>1882</v>
      </c>
      <c r="B845" t="s">
        <v>8219</v>
      </c>
      <c r="C845">
        <v>70</v>
      </c>
      <c r="E845" s="3" t="s">
        <v>2001</v>
      </c>
      <c r="F845" t="s">
        <v>8221</v>
      </c>
      <c r="G845">
        <v>25</v>
      </c>
    </row>
    <row r="846" spans="1:7" x14ac:dyDescent="0.3">
      <c r="A846" s="3" t="s">
        <v>1883</v>
      </c>
      <c r="B846" t="s">
        <v>8219</v>
      </c>
      <c r="C846">
        <v>81</v>
      </c>
      <c r="E846" s="3" t="s">
        <v>2122</v>
      </c>
      <c r="F846" t="s">
        <v>8221</v>
      </c>
      <c r="G846">
        <v>10</v>
      </c>
    </row>
    <row r="847" spans="1:7" ht="28.8" x14ac:dyDescent="0.3">
      <c r="A847" s="3" t="s">
        <v>1884</v>
      </c>
      <c r="B847" t="s">
        <v>8219</v>
      </c>
      <c r="C847">
        <v>32</v>
      </c>
      <c r="E847" s="3" t="s">
        <v>2123</v>
      </c>
      <c r="F847" t="s">
        <v>8221</v>
      </c>
      <c r="G847">
        <v>3</v>
      </c>
    </row>
    <row r="848" spans="1:7" ht="43.2" x14ac:dyDescent="0.3">
      <c r="A848" s="3" t="s">
        <v>1885</v>
      </c>
      <c r="B848" t="s">
        <v>8219</v>
      </c>
      <c r="C848">
        <v>26</v>
      </c>
      <c r="E848" s="3" t="s">
        <v>2124</v>
      </c>
      <c r="F848" t="s">
        <v>8221</v>
      </c>
      <c r="G848">
        <v>5</v>
      </c>
    </row>
    <row r="849" spans="1:7" x14ac:dyDescent="0.3">
      <c r="A849" s="3" t="s">
        <v>1886</v>
      </c>
      <c r="B849" t="s">
        <v>8219</v>
      </c>
      <c r="C849">
        <v>105</v>
      </c>
      <c r="E849" s="3" t="s">
        <v>2125</v>
      </c>
      <c r="F849" t="s">
        <v>8221</v>
      </c>
      <c r="G849">
        <v>5</v>
      </c>
    </row>
    <row r="850" spans="1:7" ht="43.2" x14ac:dyDescent="0.3">
      <c r="A850" s="3" t="s">
        <v>1887</v>
      </c>
      <c r="B850" t="s">
        <v>8219</v>
      </c>
      <c r="C850">
        <v>29</v>
      </c>
      <c r="E850" s="3" t="s">
        <v>2126</v>
      </c>
      <c r="F850" t="s">
        <v>8221</v>
      </c>
      <c r="G850">
        <v>27</v>
      </c>
    </row>
    <row r="851" spans="1:7" x14ac:dyDescent="0.3">
      <c r="A851" s="3" t="s">
        <v>1888</v>
      </c>
      <c r="B851" t="s">
        <v>8219</v>
      </c>
      <c r="C851">
        <v>8</v>
      </c>
      <c r="E851" s="3" t="s">
        <v>2127</v>
      </c>
      <c r="F851" t="s">
        <v>8221</v>
      </c>
      <c r="G851">
        <v>2</v>
      </c>
    </row>
    <row r="852" spans="1:7" ht="43.2" x14ac:dyDescent="0.3">
      <c r="A852" s="3" t="s">
        <v>1889</v>
      </c>
      <c r="B852" t="s">
        <v>8219</v>
      </c>
      <c r="C852">
        <v>89</v>
      </c>
      <c r="E852" s="3" t="s">
        <v>2128</v>
      </c>
      <c r="F852" t="s">
        <v>8221</v>
      </c>
      <c r="G852">
        <v>236</v>
      </c>
    </row>
    <row r="853" spans="1:7" x14ac:dyDescent="0.3">
      <c r="A853" s="3" t="s">
        <v>1890</v>
      </c>
      <c r="B853" t="s">
        <v>8219</v>
      </c>
      <c r="C853">
        <v>44</v>
      </c>
      <c r="E853" s="3" t="s">
        <v>2129</v>
      </c>
      <c r="F853" t="s">
        <v>8221</v>
      </c>
      <c r="G853">
        <v>1</v>
      </c>
    </row>
    <row r="854" spans="1:7" ht="28.8" x14ac:dyDescent="0.3">
      <c r="A854" s="3" t="s">
        <v>1891</v>
      </c>
      <c r="B854" t="s">
        <v>8219</v>
      </c>
      <c r="C854">
        <v>246</v>
      </c>
      <c r="E854" s="3" t="s">
        <v>2130</v>
      </c>
      <c r="F854" t="s">
        <v>8221</v>
      </c>
      <c r="G854">
        <v>12</v>
      </c>
    </row>
    <row r="855" spans="1:7" ht="43.2" x14ac:dyDescent="0.3">
      <c r="A855" s="3" t="s">
        <v>1892</v>
      </c>
      <c r="B855" t="s">
        <v>8219</v>
      </c>
      <c r="C855">
        <v>120</v>
      </c>
      <c r="E855" s="3" t="s">
        <v>2131</v>
      </c>
      <c r="F855" t="s">
        <v>8221</v>
      </c>
      <c r="G855">
        <v>4</v>
      </c>
    </row>
    <row r="856" spans="1:7" ht="28.8" x14ac:dyDescent="0.3">
      <c r="A856" s="3" t="s">
        <v>1893</v>
      </c>
      <c r="B856" t="s">
        <v>8219</v>
      </c>
      <c r="C856">
        <v>26</v>
      </c>
      <c r="E856" s="3" t="s">
        <v>2132</v>
      </c>
      <c r="F856" t="s">
        <v>8221</v>
      </c>
      <c r="G856">
        <v>3</v>
      </c>
    </row>
    <row r="857" spans="1:7" x14ac:dyDescent="0.3">
      <c r="A857" s="3" t="s">
        <v>1894</v>
      </c>
      <c r="B857" t="s">
        <v>8219</v>
      </c>
      <c r="C857">
        <v>45</v>
      </c>
      <c r="E857" s="3" t="s">
        <v>2133</v>
      </c>
      <c r="F857" t="s">
        <v>8221</v>
      </c>
      <c r="G857">
        <v>99</v>
      </c>
    </row>
    <row r="858" spans="1:7" ht="28.8" x14ac:dyDescent="0.3">
      <c r="A858" s="3" t="s">
        <v>1895</v>
      </c>
      <c r="B858" t="s">
        <v>8219</v>
      </c>
      <c r="C858">
        <v>20</v>
      </c>
      <c r="E858" s="3" t="s">
        <v>2134</v>
      </c>
      <c r="F858" t="s">
        <v>8221</v>
      </c>
      <c r="G858">
        <v>3</v>
      </c>
    </row>
    <row r="859" spans="1:7" ht="28.8" x14ac:dyDescent="0.3">
      <c r="A859" s="3" t="s">
        <v>1896</v>
      </c>
      <c r="B859" t="s">
        <v>8219</v>
      </c>
      <c r="C859">
        <v>47</v>
      </c>
      <c r="E859" s="3" t="s">
        <v>2135</v>
      </c>
      <c r="F859" t="s">
        <v>8221</v>
      </c>
      <c r="G859">
        <v>3</v>
      </c>
    </row>
    <row r="860" spans="1:7" x14ac:dyDescent="0.3">
      <c r="A860" s="3" t="s">
        <v>1897</v>
      </c>
      <c r="B860" t="s">
        <v>8219</v>
      </c>
      <c r="C860">
        <v>13</v>
      </c>
      <c r="E860" s="3" t="s">
        <v>2136</v>
      </c>
      <c r="F860" t="s">
        <v>8221</v>
      </c>
      <c r="G860">
        <v>22</v>
      </c>
    </row>
    <row r="861" spans="1:7" x14ac:dyDescent="0.3">
      <c r="A861" s="3" t="s">
        <v>1898</v>
      </c>
      <c r="B861" t="s">
        <v>8219</v>
      </c>
      <c r="C861">
        <v>183</v>
      </c>
      <c r="E861" s="3" t="s">
        <v>2137</v>
      </c>
      <c r="F861" t="s">
        <v>8221</v>
      </c>
      <c r="G861">
        <v>4</v>
      </c>
    </row>
    <row r="862" spans="1:7" ht="43.2" x14ac:dyDescent="0.3">
      <c r="A862" s="3" t="s">
        <v>1899</v>
      </c>
      <c r="B862" t="s">
        <v>8219</v>
      </c>
      <c r="C862">
        <v>21</v>
      </c>
      <c r="E862" s="3" t="s">
        <v>2138</v>
      </c>
      <c r="F862" t="s">
        <v>8221</v>
      </c>
      <c r="G862">
        <v>534</v>
      </c>
    </row>
    <row r="863" spans="1:7" ht="28.8" x14ac:dyDescent="0.3">
      <c r="A863" s="3" t="s">
        <v>1900</v>
      </c>
      <c r="B863" t="s">
        <v>8219</v>
      </c>
      <c r="C863">
        <v>42</v>
      </c>
      <c r="E863" s="3" t="s">
        <v>2139</v>
      </c>
      <c r="F863" t="s">
        <v>8221</v>
      </c>
      <c r="G863">
        <v>12</v>
      </c>
    </row>
    <row r="864" spans="1:7" x14ac:dyDescent="0.3">
      <c r="A864" s="3" t="s">
        <v>1901</v>
      </c>
      <c r="B864" t="s">
        <v>8219</v>
      </c>
      <c r="C864">
        <v>54</v>
      </c>
      <c r="E864" s="3" t="s">
        <v>2140</v>
      </c>
      <c r="F864" t="s">
        <v>8221</v>
      </c>
      <c r="G864">
        <v>56</v>
      </c>
    </row>
    <row r="865" spans="1:7" ht="43.2" x14ac:dyDescent="0.3">
      <c r="A865" s="3" t="s">
        <v>1922</v>
      </c>
      <c r="B865" t="s">
        <v>8219</v>
      </c>
      <c r="C865">
        <v>38</v>
      </c>
      <c r="E865" s="3" t="s">
        <v>2141</v>
      </c>
      <c r="F865" t="s">
        <v>8221</v>
      </c>
      <c r="G865">
        <v>11</v>
      </c>
    </row>
    <row r="866" spans="1:7" x14ac:dyDescent="0.3">
      <c r="A866" s="3" t="s">
        <v>1923</v>
      </c>
      <c r="B866" t="s">
        <v>8219</v>
      </c>
      <c r="C866">
        <v>64</v>
      </c>
      <c r="E866" s="3" t="s">
        <v>2142</v>
      </c>
      <c r="F866" t="s">
        <v>8221</v>
      </c>
      <c r="G866">
        <v>0</v>
      </c>
    </row>
    <row r="867" spans="1:7" ht="43.2" x14ac:dyDescent="0.3">
      <c r="A867" s="3" t="s">
        <v>1924</v>
      </c>
      <c r="B867" t="s">
        <v>8219</v>
      </c>
      <c r="C867">
        <v>13</v>
      </c>
      <c r="E867" s="3" t="s">
        <v>2143</v>
      </c>
      <c r="F867" t="s">
        <v>8221</v>
      </c>
      <c r="G867">
        <v>12</v>
      </c>
    </row>
    <row r="868" spans="1:7" ht="57.6" x14ac:dyDescent="0.3">
      <c r="A868" s="3" t="s">
        <v>1925</v>
      </c>
      <c r="B868" t="s">
        <v>8219</v>
      </c>
      <c r="C868">
        <v>33</v>
      </c>
      <c r="E868" s="3" t="s">
        <v>2144</v>
      </c>
      <c r="F868" t="s">
        <v>8221</v>
      </c>
      <c r="G868">
        <v>5</v>
      </c>
    </row>
    <row r="869" spans="1:7" x14ac:dyDescent="0.3">
      <c r="A869" s="3" t="s">
        <v>1926</v>
      </c>
      <c r="B869" t="s">
        <v>8219</v>
      </c>
      <c r="C869">
        <v>52</v>
      </c>
      <c r="E869" s="3" t="s">
        <v>2145</v>
      </c>
      <c r="F869" t="s">
        <v>8221</v>
      </c>
      <c r="G869">
        <v>24</v>
      </c>
    </row>
    <row r="870" spans="1:7" ht="43.2" x14ac:dyDescent="0.3">
      <c r="A870" s="3" t="s">
        <v>1927</v>
      </c>
      <c r="B870" t="s">
        <v>8219</v>
      </c>
      <c r="C870">
        <v>107</v>
      </c>
      <c r="E870" s="3" t="s">
        <v>2146</v>
      </c>
      <c r="F870" t="s">
        <v>8221</v>
      </c>
      <c r="G870">
        <v>89</v>
      </c>
    </row>
    <row r="871" spans="1:7" x14ac:dyDescent="0.3">
      <c r="A871" s="3" t="s">
        <v>1928</v>
      </c>
      <c r="B871" t="s">
        <v>8219</v>
      </c>
      <c r="C871">
        <v>11</v>
      </c>
      <c r="E871" s="3" t="s">
        <v>2147</v>
      </c>
      <c r="F871" t="s">
        <v>8221</v>
      </c>
      <c r="G871">
        <v>1</v>
      </c>
    </row>
    <row r="872" spans="1:7" ht="28.8" x14ac:dyDescent="0.3">
      <c r="A872" s="3" t="s">
        <v>1929</v>
      </c>
      <c r="B872" t="s">
        <v>8219</v>
      </c>
      <c r="C872">
        <v>34</v>
      </c>
      <c r="E872" s="3" t="s">
        <v>2148</v>
      </c>
      <c r="F872" t="s">
        <v>8221</v>
      </c>
      <c r="G872">
        <v>55</v>
      </c>
    </row>
    <row r="873" spans="1:7" ht="28.8" x14ac:dyDescent="0.3">
      <c r="A873" s="3" t="s">
        <v>1930</v>
      </c>
      <c r="B873" t="s">
        <v>8219</v>
      </c>
      <c r="C873">
        <v>75</v>
      </c>
      <c r="E873" s="3" t="s">
        <v>2149</v>
      </c>
      <c r="F873" t="s">
        <v>8221</v>
      </c>
      <c r="G873">
        <v>2</v>
      </c>
    </row>
    <row r="874" spans="1:7" ht="28.8" x14ac:dyDescent="0.3">
      <c r="A874" s="3" t="s">
        <v>1931</v>
      </c>
      <c r="B874" t="s">
        <v>8219</v>
      </c>
      <c r="C874">
        <v>26</v>
      </c>
      <c r="E874" s="3" t="s">
        <v>2150</v>
      </c>
      <c r="F874" t="s">
        <v>8221</v>
      </c>
      <c r="G874">
        <v>0</v>
      </c>
    </row>
    <row r="875" spans="1:7" x14ac:dyDescent="0.3">
      <c r="A875" s="3" t="s">
        <v>1932</v>
      </c>
      <c r="B875" t="s">
        <v>8219</v>
      </c>
      <c r="C875">
        <v>50</v>
      </c>
      <c r="E875" s="3" t="s">
        <v>2151</v>
      </c>
      <c r="F875" t="s">
        <v>8221</v>
      </c>
      <c r="G875">
        <v>4</v>
      </c>
    </row>
    <row r="876" spans="1:7" ht="28.8" x14ac:dyDescent="0.3">
      <c r="A876" s="3" t="s">
        <v>1933</v>
      </c>
      <c r="B876" t="s">
        <v>8219</v>
      </c>
      <c r="C876">
        <v>80</v>
      </c>
      <c r="E876" s="3" t="s">
        <v>2152</v>
      </c>
      <c r="F876" t="s">
        <v>8221</v>
      </c>
      <c r="G876">
        <v>6</v>
      </c>
    </row>
    <row r="877" spans="1:7" ht="28.8" x14ac:dyDescent="0.3">
      <c r="A877" s="3" t="s">
        <v>1934</v>
      </c>
      <c r="B877" t="s">
        <v>8219</v>
      </c>
      <c r="C877">
        <v>110</v>
      </c>
      <c r="E877" s="3" t="s">
        <v>2153</v>
      </c>
      <c r="F877" t="s">
        <v>8221</v>
      </c>
      <c r="G877">
        <v>4</v>
      </c>
    </row>
    <row r="878" spans="1:7" x14ac:dyDescent="0.3">
      <c r="A878" s="3" t="s">
        <v>1935</v>
      </c>
      <c r="B878" t="s">
        <v>8219</v>
      </c>
      <c r="C878">
        <v>77</v>
      </c>
      <c r="E878" s="3" t="s">
        <v>2154</v>
      </c>
      <c r="F878" t="s">
        <v>8221</v>
      </c>
      <c r="G878">
        <v>4</v>
      </c>
    </row>
    <row r="879" spans="1:7" ht="43.2" x14ac:dyDescent="0.3">
      <c r="A879" s="3" t="s">
        <v>1936</v>
      </c>
      <c r="B879" t="s">
        <v>8219</v>
      </c>
      <c r="C879">
        <v>50</v>
      </c>
      <c r="E879" s="3" t="s">
        <v>2155</v>
      </c>
      <c r="F879" t="s">
        <v>8221</v>
      </c>
      <c r="G879">
        <v>2</v>
      </c>
    </row>
    <row r="880" spans="1:7" x14ac:dyDescent="0.3">
      <c r="A880" s="3" t="s">
        <v>1937</v>
      </c>
      <c r="B880" t="s">
        <v>8219</v>
      </c>
      <c r="C880">
        <v>145</v>
      </c>
      <c r="E880" s="3" t="s">
        <v>2156</v>
      </c>
      <c r="F880" t="s">
        <v>8221</v>
      </c>
      <c r="G880">
        <v>5</v>
      </c>
    </row>
    <row r="881" spans="1:7" x14ac:dyDescent="0.3">
      <c r="A881" s="3" t="s">
        <v>1938</v>
      </c>
      <c r="B881" t="s">
        <v>8219</v>
      </c>
      <c r="C881">
        <v>29</v>
      </c>
      <c r="E881" s="3" t="s">
        <v>2157</v>
      </c>
      <c r="F881" t="s">
        <v>8221</v>
      </c>
      <c r="G881">
        <v>83</v>
      </c>
    </row>
    <row r="882" spans="1:7" x14ac:dyDescent="0.3">
      <c r="A882" s="3" t="s">
        <v>1939</v>
      </c>
      <c r="B882" t="s">
        <v>8219</v>
      </c>
      <c r="C882">
        <v>114</v>
      </c>
      <c r="E882" s="3" t="s">
        <v>2158</v>
      </c>
      <c r="F882" t="s">
        <v>8221</v>
      </c>
      <c r="G882">
        <v>57</v>
      </c>
    </row>
    <row r="883" spans="1:7" ht="28.8" x14ac:dyDescent="0.3">
      <c r="A883" s="3" t="s">
        <v>1940</v>
      </c>
      <c r="B883" t="s">
        <v>8219</v>
      </c>
      <c r="C883">
        <v>96</v>
      </c>
      <c r="E883" s="3" t="s">
        <v>2159</v>
      </c>
      <c r="F883" t="s">
        <v>8221</v>
      </c>
      <c r="G883">
        <v>311</v>
      </c>
    </row>
    <row r="884" spans="1:7" ht="28.8" x14ac:dyDescent="0.3">
      <c r="A884" s="3" t="s">
        <v>1941</v>
      </c>
      <c r="B884" t="s">
        <v>8219</v>
      </c>
      <c r="C884">
        <v>31</v>
      </c>
      <c r="E884" s="3" t="s">
        <v>2160</v>
      </c>
      <c r="F884" t="s">
        <v>8221</v>
      </c>
      <c r="G884">
        <v>2</v>
      </c>
    </row>
    <row r="885" spans="1:7" ht="28.8" x14ac:dyDescent="0.3">
      <c r="A885" s="3" t="s">
        <v>1942</v>
      </c>
      <c r="B885" t="s">
        <v>8219</v>
      </c>
      <c r="C885">
        <v>4883</v>
      </c>
      <c r="E885" s="3" t="s">
        <v>2161</v>
      </c>
      <c r="F885" t="s">
        <v>8221</v>
      </c>
      <c r="G885">
        <v>16</v>
      </c>
    </row>
    <row r="886" spans="1:7" ht="43.2" x14ac:dyDescent="0.3">
      <c r="A886" s="3" t="s">
        <v>1943</v>
      </c>
      <c r="B886" t="s">
        <v>8219</v>
      </c>
      <c r="C886">
        <v>95</v>
      </c>
      <c r="E886" s="3" t="s">
        <v>2402</v>
      </c>
      <c r="F886" t="s">
        <v>8221</v>
      </c>
      <c r="G886">
        <v>9</v>
      </c>
    </row>
    <row r="887" spans="1:7" ht="28.8" x14ac:dyDescent="0.3">
      <c r="A887" s="3" t="s">
        <v>1944</v>
      </c>
      <c r="B887" t="s">
        <v>8219</v>
      </c>
      <c r="C887">
        <v>2478</v>
      </c>
      <c r="E887" s="3" t="s">
        <v>2403</v>
      </c>
      <c r="F887" t="s">
        <v>8221</v>
      </c>
      <c r="G887">
        <v>1</v>
      </c>
    </row>
    <row r="888" spans="1:7" ht="43.2" x14ac:dyDescent="0.3">
      <c r="A888" s="3" t="s">
        <v>1945</v>
      </c>
      <c r="B888" t="s">
        <v>8219</v>
      </c>
      <c r="C888">
        <v>1789</v>
      </c>
      <c r="E888" s="3" t="s">
        <v>2404</v>
      </c>
      <c r="F888" t="s">
        <v>8221</v>
      </c>
      <c r="G888">
        <v>12</v>
      </c>
    </row>
    <row r="889" spans="1:7" x14ac:dyDescent="0.3">
      <c r="A889" s="3" t="s">
        <v>1946</v>
      </c>
      <c r="B889" t="s">
        <v>8219</v>
      </c>
      <c r="C889">
        <v>680</v>
      </c>
      <c r="E889" s="3" t="s">
        <v>2405</v>
      </c>
      <c r="F889" t="s">
        <v>8221</v>
      </c>
      <c r="G889">
        <v>0</v>
      </c>
    </row>
    <row r="890" spans="1:7" ht="28.8" x14ac:dyDescent="0.3">
      <c r="A890" s="3" t="s">
        <v>1947</v>
      </c>
      <c r="B890" t="s">
        <v>8219</v>
      </c>
      <c r="C890">
        <v>70</v>
      </c>
      <c r="E890" s="3" t="s">
        <v>2406</v>
      </c>
      <c r="F890" t="s">
        <v>8221</v>
      </c>
      <c r="G890">
        <v>20</v>
      </c>
    </row>
    <row r="891" spans="1:7" ht="28.8" x14ac:dyDescent="0.3">
      <c r="A891" s="3" t="s">
        <v>1948</v>
      </c>
      <c r="B891" t="s">
        <v>8219</v>
      </c>
      <c r="C891">
        <v>23</v>
      </c>
      <c r="E891" s="3" t="s">
        <v>2407</v>
      </c>
      <c r="F891" t="s">
        <v>8221</v>
      </c>
      <c r="G891">
        <v>16</v>
      </c>
    </row>
    <row r="892" spans="1:7" ht="43.2" x14ac:dyDescent="0.3">
      <c r="A892" s="3" t="s">
        <v>1949</v>
      </c>
      <c r="B892" t="s">
        <v>8219</v>
      </c>
      <c r="C892">
        <v>4245</v>
      </c>
      <c r="E892" s="3" t="s">
        <v>2408</v>
      </c>
      <c r="F892" t="s">
        <v>8221</v>
      </c>
      <c r="G892">
        <v>33</v>
      </c>
    </row>
    <row r="893" spans="1:7" x14ac:dyDescent="0.3">
      <c r="A893" s="3" t="s">
        <v>1950</v>
      </c>
      <c r="B893" t="s">
        <v>8219</v>
      </c>
      <c r="C893">
        <v>943</v>
      </c>
      <c r="E893" s="3" t="s">
        <v>2409</v>
      </c>
      <c r="F893" t="s">
        <v>8221</v>
      </c>
      <c r="G893">
        <v>2</v>
      </c>
    </row>
    <row r="894" spans="1:7" ht="43.2" x14ac:dyDescent="0.3">
      <c r="A894" s="3" t="s">
        <v>1951</v>
      </c>
      <c r="B894" t="s">
        <v>8219</v>
      </c>
      <c r="C894">
        <v>1876</v>
      </c>
      <c r="E894" s="3" t="s">
        <v>2410</v>
      </c>
      <c r="F894" t="s">
        <v>8221</v>
      </c>
      <c r="G894">
        <v>6</v>
      </c>
    </row>
    <row r="895" spans="1:7" ht="28.8" x14ac:dyDescent="0.3">
      <c r="A895" s="3" t="s">
        <v>1952</v>
      </c>
      <c r="B895" t="s">
        <v>8219</v>
      </c>
      <c r="C895">
        <v>834</v>
      </c>
      <c r="E895" s="3" t="s">
        <v>2411</v>
      </c>
      <c r="F895" t="s">
        <v>8221</v>
      </c>
      <c r="G895">
        <v>0</v>
      </c>
    </row>
    <row r="896" spans="1:7" x14ac:dyDescent="0.3">
      <c r="A896" s="3" t="s">
        <v>1953</v>
      </c>
      <c r="B896" t="s">
        <v>8219</v>
      </c>
      <c r="C896">
        <v>682</v>
      </c>
      <c r="E896" s="3" t="s">
        <v>2412</v>
      </c>
      <c r="F896" t="s">
        <v>8221</v>
      </c>
      <c r="G896">
        <v>3</v>
      </c>
    </row>
    <row r="897" spans="1:7" ht="43.2" x14ac:dyDescent="0.3">
      <c r="A897" s="3" t="s">
        <v>1954</v>
      </c>
      <c r="B897" t="s">
        <v>8219</v>
      </c>
      <c r="C897">
        <v>147</v>
      </c>
      <c r="E897" s="3" t="s">
        <v>2413</v>
      </c>
      <c r="F897" t="s">
        <v>8221</v>
      </c>
      <c r="G897">
        <v>0</v>
      </c>
    </row>
    <row r="898" spans="1:7" ht="28.8" x14ac:dyDescent="0.3">
      <c r="A898" s="3" t="s">
        <v>1955</v>
      </c>
      <c r="B898" t="s">
        <v>8219</v>
      </c>
      <c r="C898">
        <v>415</v>
      </c>
      <c r="E898" s="3" t="s">
        <v>2414</v>
      </c>
      <c r="F898" t="s">
        <v>8221</v>
      </c>
      <c r="G898">
        <v>3</v>
      </c>
    </row>
    <row r="899" spans="1:7" ht="28.8" x14ac:dyDescent="0.3">
      <c r="A899" s="3" t="s">
        <v>1956</v>
      </c>
      <c r="B899" t="s">
        <v>8219</v>
      </c>
      <c r="C899">
        <v>290</v>
      </c>
      <c r="E899" s="3" t="s">
        <v>2415</v>
      </c>
      <c r="F899" t="s">
        <v>8221</v>
      </c>
      <c r="G899">
        <v>13</v>
      </c>
    </row>
    <row r="900" spans="1:7" ht="28.8" x14ac:dyDescent="0.3">
      <c r="A900" s="3" t="s">
        <v>1957</v>
      </c>
      <c r="B900" t="s">
        <v>8219</v>
      </c>
      <c r="C900">
        <v>365</v>
      </c>
      <c r="E900" s="3" t="s">
        <v>2416</v>
      </c>
      <c r="F900" t="s">
        <v>8221</v>
      </c>
      <c r="G900">
        <v>6</v>
      </c>
    </row>
    <row r="901" spans="1:7" ht="28.8" x14ac:dyDescent="0.3">
      <c r="A901" s="3" t="s">
        <v>1958</v>
      </c>
      <c r="B901" t="s">
        <v>8219</v>
      </c>
      <c r="C901">
        <v>660</v>
      </c>
      <c r="E901" s="3" t="s">
        <v>2417</v>
      </c>
      <c r="F901" t="s">
        <v>8221</v>
      </c>
      <c r="G901">
        <v>1</v>
      </c>
    </row>
    <row r="902" spans="1:7" ht="28.8" x14ac:dyDescent="0.3">
      <c r="A902" s="3" t="s">
        <v>1959</v>
      </c>
      <c r="B902" t="s">
        <v>8219</v>
      </c>
      <c r="C902">
        <v>1356</v>
      </c>
      <c r="E902" s="3" t="s">
        <v>2418</v>
      </c>
      <c r="F902" t="s">
        <v>8221</v>
      </c>
      <c r="G902">
        <v>0</v>
      </c>
    </row>
    <row r="903" spans="1:7" x14ac:dyDescent="0.3">
      <c r="A903" s="3" t="s">
        <v>1960</v>
      </c>
      <c r="B903" t="s">
        <v>8219</v>
      </c>
      <c r="C903">
        <v>424</v>
      </c>
      <c r="E903" s="3" t="s">
        <v>2419</v>
      </c>
      <c r="F903" t="s">
        <v>8221</v>
      </c>
      <c r="G903">
        <v>5</v>
      </c>
    </row>
    <row r="904" spans="1:7" ht="43.2" x14ac:dyDescent="0.3">
      <c r="A904" s="3" t="s">
        <v>1961</v>
      </c>
      <c r="B904" t="s">
        <v>8219</v>
      </c>
      <c r="C904">
        <v>33</v>
      </c>
      <c r="E904" s="3" t="s">
        <v>2420</v>
      </c>
      <c r="F904" t="s">
        <v>8221</v>
      </c>
      <c r="G904">
        <v>0</v>
      </c>
    </row>
    <row r="905" spans="1:7" ht="43.2" x14ac:dyDescent="0.3">
      <c r="A905" s="3" t="s">
        <v>1962</v>
      </c>
      <c r="B905" t="s">
        <v>8219</v>
      </c>
      <c r="C905">
        <v>1633</v>
      </c>
      <c r="E905" s="3" t="s">
        <v>2421</v>
      </c>
      <c r="F905" t="s">
        <v>8221</v>
      </c>
      <c r="G905">
        <v>36</v>
      </c>
    </row>
    <row r="906" spans="1:7" ht="28.8" x14ac:dyDescent="0.3">
      <c r="A906" s="3" t="s">
        <v>1963</v>
      </c>
      <c r="B906" t="s">
        <v>8219</v>
      </c>
      <c r="C906">
        <v>306</v>
      </c>
      <c r="E906" s="3" t="s">
        <v>2422</v>
      </c>
      <c r="F906" t="s">
        <v>8221</v>
      </c>
      <c r="G906">
        <v>1</v>
      </c>
    </row>
    <row r="907" spans="1:7" ht="28.8" x14ac:dyDescent="0.3">
      <c r="A907" s="3" t="s">
        <v>1964</v>
      </c>
      <c r="B907" t="s">
        <v>8219</v>
      </c>
      <c r="C907">
        <v>205</v>
      </c>
      <c r="E907" s="3" t="s">
        <v>2423</v>
      </c>
      <c r="F907" t="s">
        <v>8221</v>
      </c>
      <c r="G907">
        <v>1</v>
      </c>
    </row>
    <row r="908" spans="1:7" x14ac:dyDescent="0.3">
      <c r="A908" s="3" t="s">
        <v>1965</v>
      </c>
      <c r="B908" t="s">
        <v>8219</v>
      </c>
      <c r="C908">
        <v>1281</v>
      </c>
      <c r="E908" s="3" t="s">
        <v>2424</v>
      </c>
      <c r="F908" t="s">
        <v>8221</v>
      </c>
      <c r="G908">
        <v>1</v>
      </c>
    </row>
    <row r="909" spans="1:7" ht="28.8" x14ac:dyDescent="0.3">
      <c r="A909" s="3" t="s">
        <v>1966</v>
      </c>
      <c r="B909" t="s">
        <v>8219</v>
      </c>
      <c r="C909">
        <v>103</v>
      </c>
      <c r="E909" s="3" t="s">
        <v>2425</v>
      </c>
      <c r="F909" t="s">
        <v>8221</v>
      </c>
      <c r="G909">
        <v>9</v>
      </c>
    </row>
    <row r="910" spans="1:7" ht="43.2" x14ac:dyDescent="0.3">
      <c r="A910" s="3" t="s">
        <v>1967</v>
      </c>
      <c r="B910" t="s">
        <v>8219</v>
      </c>
      <c r="C910">
        <v>1513</v>
      </c>
      <c r="E910" s="3" t="s">
        <v>2426</v>
      </c>
      <c r="F910" t="s">
        <v>8221</v>
      </c>
      <c r="G910">
        <v>1</v>
      </c>
    </row>
    <row r="911" spans="1:7" ht="28.8" x14ac:dyDescent="0.3">
      <c r="A911" s="3" t="s">
        <v>1968</v>
      </c>
      <c r="B911" t="s">
        <v>8219</v>
      </c>
      <c r="C911">
        <v>405</v>
      </c>
      <c r="E911" s="3" t="s">
        <v>2427</v>
      </c>
      <c r="F911" t="s">
        <v>8221</v>
      </c>
      <c r="G911">
        <v>0</v>
      </c>
    </row>
    <row r="912" spans="1:7" ht="43.2" x14ac:dyDescent="0.3">
      <c r="A912" s="3" t="s">
        <v>1969</v>
      </c>
      <c r="B912" t="s">
        <v>8219</v>
      </c>
      <c r="C912">
        <v>510</v>
      </c>
      <c r="E912" s="3" t="s">
        <v>2428</v>
      </c>
      <c r="F912" t="s">
        <v>8221</v>
      </c>
      <c r="G912">
        <v>1</v>
      </c>
    </row>
    <row r="913" spans="1:7" ht="28.8" x14ac:dyDescent="0.3">
      <c r="A913" s="3" t="s">
        <v>1970</v>
      </c>
      <c r="B913" t="s">
        <v>8219</v>
      </c>
      <c r="C913">
        <v>1887</v>
      </c>
      <c r="E913" s="3" t="s">
        <v>2429</v>
      </c>
      <c r="F913" t="s">
        <v>8221</v>
      </c>
      <c r="G913">
        <v>1</v>
      </c>
    </row>
    <row r="914" spans="1:7" ht="43.2" x14ac:dyDescent="0.3">
      <c r="A914" s="3" t="s">
        <v>1971</v>
      </c>
      <c r="B914" t="s">
        <v>8219</v>
      </c>
      <c r="C914">
        <v>701</v>
      </c>
      <c r="E914" s="3" t="s">
        <v>2430</v>
      </c>
      <c r="F914" t="s">
        <v>8221</v>
      </c>
      <c r="G914">
        <v>4</v>
      </c>
    </row>
    <row r="915" spans="1:7" ht="28.8" x14ac:dyDescent="0.3">
      <c r="A915" s="3" t="s">
        <v>1972</v>
      </c>
      <c r="B915" t="s">
        <v>8219</v>
      </c>
      <c r="C915">
        <v>3863</v>
      </c>
      <c r="E915" s="3" t="s">
        <v>2431</v>
      </c>
      <c r="F915" t="s">
        <v>8221</v>
      </c>
      <c r="G915">
        <v>2</v>
      </c>
    </row>
    <row r="916" spans="1:7" ht="28.8" x14ac:dyDescent="0.3">
      <c r="A916" s="3" t="s">
        <v>1973</v>
      </c>
      <c r="B916" t="s">
        <v>8219</v>
      </c>
      <c r="C916">
        <v>238</v>
      </c>
      <c r="E916" s="3" t="s">
        <v>2432</v>
      </c>
      <c r="F916" t="s">
        <v>8221</v>
      </c>
      <c r="G916">
        <v>2</v>
      </c>
    </row>
    <row r="917" spans="1:7" ht="28.8" x14ac:dyDescent="0.3">
      <c r="A917" s="3" t="s">
        <v>1974</v>
      </c>
      <c r="B917" t="s">
        <v>8219</v>
      </c>
      <c r="C917">
        <v>2051</v>
      </c>
      <c r="E917" s="3" t="s">
        <v>2433</v>
      </c>
      <c r="F917" t="s">
        <v>8221</v>
      </c>
      <c r="G917">
        <v>2</v>
      </c>
    </row>
    <row r="918" spans="1:7" ht="28.8" x14ac:dyDescent="0.3">
      <c r="A918" s="3" t="s">
        <v>1975</v>
      </c>
      <c r="B918" t="s">
        <v>8219</v>
      </c>
      <c r="C918">
        <v>402</v>
      </c>
      <c r="E918" s="3" t="s">
        <v>2434</v>
      </c>
      <c r="F918" t="s">
        <v>8221</v>
      </c>
      <c r="G918">
        <v>0</v>
      </c>
    </row>
    <row r="919" spans="1:7" ht="28.8" x14ac:dyDescent="0.3">
      <c r="A919" s="3" t="s">
        <v>1976</v>
      </c>
      <c r="B919" t="s">
        <v>8219</v>
      </c>
      <c r="C919">
        <v>253</v>
      </c>
      <c r="E919" s="3" t="s">
        <v>2435</v>
      </c>
      <c r="F919" t="s">
        <v>8221</v>
      </c>
      <c r="G919">
        <v>2</v>
      </c>
    </row>
    <row r="920" spans="1:7" ht="43.2" x14ac:dyDescent="0.3">
      <c r="A920" s="3" t="s">
        <v>1977</v>
      </c>
      <c r="B920" t="s">
        <v>8219</v>
      </c>
      <c r="C920">
        <v>473</v>
      </c>
      <c r="E920" s="3" t="s">
        <v>2436</v>
      </c>
      <c r="F920" t="s">
        <v>8221</v>
      </c>
      <c r="G920">
        <v>4</v>
      </c>
    </row>
    <row r="921" spans="1:7" ht="43.2" x14ac:dyDescent="0.3">
      <c r="A921" s="3" t="s">
        <v>1978</v>
      </c>
      <c r="B921" t="s">
        <v>8219</v>
      </c>
      <c r="C921">
        <v>821</v>
      </c>
      <c r="E921" s="3" t="s">
        <v>2437</v>
      </c>
      <c r="F921" t="s">
        <v>8221</v>
      </c>
      <c r="G921">
        <v>2</v>
      </c>
    </row>
    <row r="922" spans="1:7" x14ac:dyDescent="0.3">
      <c r="A922" s="3" t="s">
        <v>1979</v>
      </c>
      <c r="B922" t="s">
        <v>8219</v>
      </c>
      <c r="C922">
        <v>388</v>
      </c>
      <c r="E922" s="3" t="s">
        <v>2438</v>
      </c>
      <c r="F922" t="s">
        <v>8221</v>
      </c>
      <c r="G922">
        <v>0</v>
      </c>
    </row>
    <row r="923" spans="1:7" ht="28.8" x14ac:dyDescent="0.3">
      <c r="A923" s="3" t="s">
        <v>1980</v>
      </c>
      <c r="B923" t="s">
        <v>8219</v>
      </c>
      <c r="C923">
        <v>813</v>
      </c>
      <c r="E923" s="3" t="s">
        <v>2439</v>
      </c>
      <c r="F923" t="s">
        <v>8221</v>
      </c>
      <c r="G923">
        <v>1</v>
      </c>
    </row>
    <row r="924" spans="1:7" ht="28.8" x14ac:dyDescent="0.3">
      <c r="A924" s="3" t="s">
        <v>1981</v>
      </c>
      <c r="B924" t="s">
        <v>8219</v>
      </c>
      <c r="C924">
        <v>1945</v>
      </c>
      <c r="E924" s="3" t="s">
        <v>2440</v>
      </c>
      <c r="F924" t="s">
        <v>8221</v>
      </c>
      <c r="G924">
        <v>0</v>
      </c>
    </row>
    <row r="925" spans="1:7" ht="28.8" x14ac:dyDescent="0.3">
      <c r="A925" s="3" t="s">
        <v>2002</v>
      </c>
      <c r="B925" t="s">
        <v>8219</v>
      </c>
      <c r="C925">
        <v>1637</v>
      </c>
      <c r="E925" s="3" t="s">
        <v>2441</v>
      </c>
      <c r="F925" t="s">
        <v>8221</v>
      </c>
      <c r="G925">
        <v>2</v>
      </c>
    </row>
    <row r="926" spans="1:7" ht="43.2" x14ac:dyDescent="0.3">
      <c r="A926" s="3" t="s">
        <v>2003</v>
      </c>
      <c r="B926" t="s">
        <v>8219</v>
      </c>
      <c r="C926">
        <v>1375</v>
      </c>
      <c r="E926" s="3" t="s">
        <v>2501</v>
      </c>
      <c r="F926" t="s">
        <v>8221</v>
      </c>
      <c r="G926">
        <v>7</v>
      </c>
    </row>
    <row r="927" spans="1:7" x14ac:dyDescent="0.3">
      <c r="A927" s="3" t="s">
        <v>2004</v>
      </c>
      <c r="B927" t="s">
        <v>8219</v>
      </c>
      <c r="C927">
        <v>17</v>
      </c>
      <c r="E927" s="3" t="s">
        <v>2502</v>
      </c>
      <c r="F927" t="s">
        <v>8221</v>
      </c>
      <c r="G927">
        <v>5</v>
      </c>
    </row>
    <row r="928" spans="1:7" ht="28.8" x14ac:dyDescent="0.3">
      <c r="A928" s="3" t="s">
        <v>2005</v>
      </c>
      <c r="B928" t="s">
        <v>8219</v>
      </c>
      <c r="C928">
        <v>354</v>
      </c>
      <c r="E928" s="3" t="s">
        <v>2503</v>
      </c>
      <c r="F928" t="s">
        <v>8221</v>
      </c>
      <c r="G928">
        <v>0</v>
      </c>
    </row>
    <row r="929" spans="1:7" ht="28.8" x14ac:dyDescent="0.3">
      <c r="A929" s="3" t="s">
        <v>2006</v>
      </c>
      <c r="B929" t="s">
        <v>8219</v>
      </c>
      <c r="C929">
        <v>191</v>
      </c>
      <c r="E929" s="3" t="s">
        <v>2504</v>
      </c>
      <c r="F929" t="s">
        <v>8221</v>
      </c>
      <c r="G929">
        <v>0</v>
      </c>
    </row>
    <row r="930" spans="1:7" x14ac:dyDescent="0.3">
      <c r="A930" s="3" t="s">
        <v>2007</v>
      </c>
      <c r="B930" t="s">
        <v>8219</v>
      </c>
      <c r="C930">
        <v>303</v>
      </c>
      <c r="E930" s="3" t="s">
        <v>2505</v>
      </c>
      <c r="F930" t="s">
        <v>8221</v>
      </c>
      <c r="G930">
        <v>0</v>
      </c>
    </row>
    <row r="931" spans="1:7" ht="28.8" x14ac:dyDescent="0.3">
      <c r="A931" s="3" t="s">
        <v>2008</v>
      </c>
      <c r="B931" t="s">
        <v>8219</v>
      </c>
      <c r="C931">
        <v>137</v>
      </c>
      <c r="E931" s="3" t="s">
        <v>2506</v>
      </c>
      <c r="F931" t="s">
        <v>8221</v>
      </c>
      <c r="G931">
        <v>2</v>
      </c>
    </row>
    <row r="932" spans="1:7" ht="28.8" x14ac:dyDescent="0.3">
      <c r="A932" s="3" t="s">
        <v>2009</v>
      </c>
      <c r="B932" t="s">
        <v>8219</v>
      </c>
      <c r="C932">
        <v>41</v>
      </c>
      <c r="E932" s="3" t="s">
        <v>2507</v>
      </c>
      <c r="F932" t="s">
        <v>8221</v>
      </c>
      <c r="G932">
        <v>0</v>
      </c>
    </row>
    <row r="933" spans="1:7" ht="28.8" x14ac:dyDescent="0.3">
      <c r="A933" s="3" t="s">
        <v>2010</v>
      </c>
      <c r="B933" t="s">
        <v>8219</v>
      </c>
      <c r="C933">
        <v>398</v>
      </c>
      <c r="E933" s="3" t="s">
        <v>2508</v>
      </c>
      <c r="F933" t="s">
        <v>8221</v>
      </c>
      <c r="G933">
        <v>0</v>
      </c>
    </row>
    <row r="934" spans="1:7" x14ac:dyDescent="0.3">
      <c r="A934" s="3" t="s">
        <v>2011</v>
      </c>
      <c r="B934" t="s">
        <v>8219</v>
      </c>
      <c r="C934">
        <v>1737</v>
      </c>
      <c r="E934" s="3" t="s">
        <v>2509</v>
      </c>
      <c r="F934" t="s">
        <v>8221</v>
      </c>
      <c r="G934">
        <v>28</v>
      </c>
    </row>
    <row r="935" spans="1:7" ht="43.2" x14ac:dyDescent="0.3">
      <c r="A935" s="3" t="s">
        <v>2012</v>
      </c>
      <c r="B935" t="s">
        <v>8219</v>
      </c>
      <c r="C935">
        <v>971</v>
      </c>
      <c r="E935" s="3" t="s">
        <v>2510</v>
      </c>
      <c r="F935" t="s">
        <v>8221</v>
      </c>
      <c r="G935">
        <v>2</v>
      </c>
    </row>
    <row r="936" spans="1:7" ht="28.8" x14ac:dyDescent="0.3">
      <c r="A936" s="3" t="s">
        <v>2013</v>
      </c>
      <c r="B936" t="s">
        <v>8219</v>
      </c>
      <c r="C936">
        <v>183</v>
      </c>
      <c r="E936" s="3" t="s">
        <v>2511</v>
      </c>
      <c r="F936" t="s">
        <v>8221</v>
      </c>
      <c r="G936">
        <v>0</v>
      </c>
    </row>
    <row r="937" spans="1:7" x14ac:dyDescent="0.3">
      <c r="A937" s="3" t="s">
        <v>2014</v>
      </c>
      <c r="B937" t="s">
        <v>8219</v>
      </c>
      <c r="C937">
        <v>4562</v>
      </c>
      <c r="E937" s="3" t="s">
        <v>2512</v>
      </c>
      <c r="F937" t="s">
        <v>8221</v>
      </c>
      <c r="G937">
        <v>0</v>
      </c>
    </row>
    <row r="938" spans="1:7" x14ac:dyDescent="0.3">
      <c r="A938" s="3" t="s">
        <v>2015</v>
      </c>
      <c r="B938" t="s">
        <v>8219</v>
      </c>
      <c r="C938">
        <v>26457</v>
      </c>
      <c r="E938" s="3" t="s">
        <v>2513</v>
      </c>
      <c r="F938" t="s">
        <v>8221</v>
      </c>
      <c r="G938">
        <v>0</v>
      </c>
    </row>
    <row r="939" spans="1:7" x14ac:dyDescent="0.3">
      <c r="A939" s="3" t="s">
        <v>2016</v>
      </c>
      <c r="B939" t="s">
        <v>8219</v>
      </c>
      <c r="C939">
        <v>162</v>
      </c>
      <c r="E939" s="3" t="s">
        <v>2514</v>
      </c>
      <c r="F939" t="s">
        <v>8221</v>
      </c>
      <c r="G939">
        <v>4</v>
      </c>
    </row>
    <row r="940" spans="1:7" ht="28.8" x14ac:dyDescent="0.3">
      <c r="A940" s="3" t="s">
        <v>2017</v>
      </c>
      <c r="B940" t="s">
        <v>8219</v>
      </c>
      <c r="C940">
        <v>479</v>
      </c>
      <c r="E940" s="3" t="s">
        <v>2515</v>
      </c>
      <c r="F940" t="s">
        <v>8221</v>
      </c>
      <c r="G940">
        <v>12</v>
      </c>
    </row>
    <row r="941" spans="1:7" x14ac:dyDescent="0.3">
      <c r="A941" s="3" t="s">
        <v>2018</v>
      </c>
      <c r="B941" t="s">
        <v>8219</v>
      </c>
      <c r="C941">
        <v>426</v>
      </c>
      <c r="E941" s="3" t="s">
        <v>2516</v>
      </c>
      <c r="F941" t="s">
        <v>8221</v>
      </c>
      <c r="G941">
        <v>0</v>
      </c>
    </row>
    <row r="942" spans="1:7" x14ac:dyDescent="0.3">
      <c r="A942" s="3" t="s">
        <v>2019</v>
      </c>
      <c r="B942" t="s">
        <v>8219</v>
      </c>
      <c r="C942">
        <v>450</v>
      </c>
      <c r="E942" s="3" t="s">
        <v>2517</v>
      </c>
      <c r="F942" t="s">
        <v>8221</v>
      </c>
      <c r="G942">
        <v>33</v>
      </c>
    </row>
    <row r="943" spans="1:7" ht="28.8" x14ac:dyDescent="0.3">
      <c r="A943" s="3" t="s">
        <v>2020</v>
      </c>
      <c r="B943" t="s">
        <v>8219</v>
      </c>
      <c r="C943">
        <v>1780</v>
      </c>
      <c r="E943" s="3" t="s">
        <v>2518</v>
      </c>
      <c r="F943" t="s">
        <v>8221</v>
      </c>
      <c r="G943">
        <v>0</v>
      </c>
    </row>
    <row r="944" spans="1:7" ht="28.8" x14ac:dyDescent="0.3">
      <c r="A944" s="3" t="s">
        <v>2021</v>
      </c>
      <c r="B944" t="s">
        <v>8219</v>
      </c>
      <c r="C944">
        <v>122</v>
      </c>
      <c r="E944" s="3" t="s">
        <v>2519</v>
      </c>
      <c r="F944" t="s">
        <v>8221</v>
      </c>
      <c r="G944">
        <v>4</v>
      </c>
    </row>
    <row r="945" spans="1:7" ht="28.8" x14ac:dyDescent="0.3">
      <c r="A945" s="3" t="s">
        <v>2022</v>
      </c>
      <c r="B945" t="s">
        <v>8219</v>
      </c>
      <c r="C945">
        <v>95</v>
      </c>
      <c r="E945" s="3" t="s">
        <v>2520</v>
      </c>
      <c r="F945" t="s">
        <v>8221</v>
      </c>
      <c r="G945">
        <v>0</v>
      </c>
    </row>
    <row r="946" spans="1:7" ht="28.8" x14ac:dyDescent="0.3">
      <c r="A946" s="3" t="s">
        <v>2023</v>
      </c>
      <c r="B946" t="s">
        <v>8219</v>
      </c>
      <c r="C946">
        <v>325</v>
      </c>
      <c r="E946" s="3" t="s">
        <v>2581</v>
      </c>
      <c r="F946" t="s">
        <v>8221</v>
      </c>
      <c r="G946">
        <v>11</v>
      </c>
    </row>
    <row r="947" spans="1:7" ht="28.8" x14ac:dyDescent="0.3">
      <c r="A947" s="3" t="s">
        <v>2024</v>
      </c>
      <c r="B947" t="s">
        <v>8219</v>
      </c>
      <c r="C947">
        <v>353</v>
      </c>
      <c r="E947" s="3" t="s">
        <v>2582</v>
      </c>
      <c r="F947" t="s">
        <v>8221</v>
      </c>
      <c r="G947">
        <v>1</v>
      </c>
    </row>
    <row r="948" spans="1:7" x14ac:dyDescent="0.3">
      <c r="A948" s="3" t="s">
        <v>2025</v>
      </c>
      <c r="B948" t="s">
        <v>8219</v>
      </c>
      <c r="C948">
        <v>105</v>
      </c>
      <c r="E948" s="3" t="s">
        <v>2583</v>
      </c>
      <c r="F948" t="s">
        <v>8221</v>
      </c>
      <c r="G948">
        <v>5</v>
      </c>
    </row>
    <row r="949" spans="1:7" ht="28.8" x14ac:dyDescent="0.3">
      <c r="A949" s="3" t="s">
        <v>2026</v>
      </c>
      <c r="B949" t="s">
        <v>8219</v>
      </c>
      <c r="C949">
        <v>729</v>
      </c>
      <c r="E949" s="3" t="s">
        <v>2584</v>
      </c>
      <c r="F949" t="s">
        <v>8221</v>
      </c>
      <c r="G949">
        <v>0</v>
      </c>
    </row>
    <row r="950" spans="1:7" ht="28.8" x14ac:dyDescent="0.3">
      <c r="A950" s="3" t="s">
        <v>2027</v>
      </c>
      <c r="B950" t="s">
        <v>8219</v>
      </c>
      <c r="C950">
        <v>454</v>
      </c>
      <c r="E950" s="3" t="s">
        <v>2585</v>
      </c>
      <c r="F950" t="s">
        <v>8221</v>
      </c>
      <c r="G950">
        <v>1</v>
      </c>
    </row>
    <row r="951" spans="1:7" ht="28.8" x14ac:dyDescent="0.3">
      <c r="A951" s="3" t="s">
        <v>2028</v>
      </c>
      <c r="B951" t="s">
        <v>8219</v>
      </c>
      <c r="C951">
        <v>539</v>
      </c>
      <c r="E951" s="3" t="s">
        <v>2586</v>
      </c>
      <c r="F951" t="s">
        <v>8221</v>
      </c>
      <c r="G951">
        <v>1</v>
      </c>
    </row>
    <row r="952" spans="1:7" ht="43.2" x14ac:dyDescent="0.3">
      <c r="A952" s="3" t="s">
        <v>2029</v>
      </c>
      <c r="B952" t="s">
        <v>8219</v>
      </c>
      <c r="C952">
        <v>79</v>
      </c>
      <c r="E952" s="3" t="s">
        <v>2587</v>
      </c>
      <c r="F952" t="s">
        <v>8221</v>
      </c>
      <c r="G952">
        <v>6</v>
      </c>
    </row>
    <row r="953" spans="1:7" ht="43.2" x14ac:dyDescent="0.3">
      <c r="A953" s="3" t="s">
        <v>2030</v>
      </c>
      <c r="B953" t="s">
        <v>8219</v>
      </c>
      <c r="C953">
        <v>94</v>
      </c>
      <c r="E953" s="3" t="s">
        <v>2588</v>
      </c>
      <c r="F953" t="s">
        <v>8221</v>
      </c>
      <c r="G953">
        <v>8</v>
      </c>
    </row>
    <row r="954" spans="1:7" ht="28.8" x14ac:dyDescent="0.3">
      <c r="A954" s="3" t="s">
        <v>2031</v>
      </c>
      <c r="B954" t="s">
        <v>8219</v>
      </c>
      <c r="C954">
        <v>625</v>
      </c>
      <c r="E954" s="3" t="s">
        <v>2589</v>
      </c>
      <c r="F954" t="s">
        <v>8221</v>
      </c>
      <c r="G954">
        <v>1</v>
      </c>
    </row>
    <row r="955" spans="1:7" ht="43.2" x14ac:dyDescent="0.3">
      <c r="A955" s="3" t="s">
        <v>2032</v>
      </c>
      <c r="B955" t="s">
        <v>8219</v>
      </c>
      <c r="C955">
        <v>508</v>
      </c>
      <c r="E955" s="3" t="s">
        <v>2590</v>
      </c>
      <c r="F955" t="s">
        <v>8221</v>
      </c>
      <c r="G955">
        <v>0</v>
      </c>
    </row>
    <row r="956" spans="1:7" ht="28.8" x14ac:dyDescent="0.3">
      <c r="A956" s="3" t="s">
        <v>2033</v>
      </c>
      <c r="B956" t="s">
        <v>8219</v>
      </c>
      <c r="C956">
        <v>531</v>
      </c>
      <c r="E956" s="3" t="s">
        <v>2591</v>
      </c>
      <c r="F956" t="s">
        <v>8221</v>
      </c>
      <c r="G956">
        <v>2</v>
      </c>
    </row>
    <row r="957" spans="1:7" x14ac:dyDescent="0.3">
      <c r="A957" s="3" t="s">
        <v>2034</v>
      </c>
      <c r="B957" t="s">
        <v>8219</v>
      </c>
      <c r="C957">
        <v>158</v>
      </c>
      <c r="E957" s="3" t="s">
        <v>2592</v>
      </c>
      <c r="F957" t="s">
        <v>8221</v>
      </c>
      <c r="G957">
        <v>1</v>
      </c>
    </row>
    <row r="958" spans="1:7" ht="28.8" x14ac:dyDescent="0.3">
      <c r="A958" s="3" t="s">
        <v>2035</v>
      </c>
      <c r="B958" t="s">
        <v>8219</v>
      </c>
      <c r="C958">
        <v>508</v>
      </c>
      <c r="E958" s="3" t="s">
        <v>2593</v>
      </c>
      <c r="F958" t="s">
        <v>8221</v>
      </c>
      <c r="G958">
        <v>0</v>
      </c>
    </row>
    <row r="959" spans="1:7" ht="43.2" x14ac:dyDescent="0.3">
      <c r="A959" s="3" t="s">
        <v>2036</v>
      </c>
      <c r="B959" t="s">
        <v>8219</v>
      </c>
      <c r="C959">
        <v>644</v>
      </c>
      <c r="E959" s="3" t="s">
        <v>2594</v>
      </c>
      <c r="F959" t="s">
        <v>8221</v>
      </c>
      <c r="G959">
        <v>1</v>
      </c>
    </row>
    <row r="960" spans="1:7" ht="28.8" x14ac:dyDescent="0.3">
      <c r="A960" s="3" t="s">
        <v>2037</v>
      </c>
      <c r="B960" t="s">
        <v>8219</v>
      </c>
      <c r="C960">
        <v>848</v>
      </c>
      <c r="E960" s="3" t="s">
        <v>2595</v>
      </c>
      <c r="F960" t="s">
        <v>8221</v>
      </c>
      <c r="G960">
        <v>19</v>
      </c>
    </row>
    <row r="961" spans="1:7" ht="28.8" x14ac:dyDescent="0.3">
      <c r="A961" s="3" t="s">
        <v>2038</v>
      </c>
      <c r="B961" t="s">
        <v>8219</v>
      </c>
      <c r="C961">
        <v>429</v>
      </c>
      <c r="E961" s="3" t="s">
        <v>2596</v>
      </c>
      <c r="F961" t="s">
        <v>8221</v>
      </c>
      <c r="G961">
        <v>27</v>
      </c>
    </row>
    <row r="962" spans="1:7" ht="43.2" x14ac:dyDescent="0.3">
      <c r="A962" s="3" t="s">
        <v>2039</v>
      </c>
      <c r="B962" t="s">
        <v>8219</v>
      </c>
      <c r="C962">
        <v>204</v>
      </c>
      <c r="E962" s="3" t="s">
        <v>2597</v>
      </c>
      <c r="F962" t="s">
        <v>8221</v>
      </c>
      <c r="G962">
        <v>7</v>
      </c>
    </row>
    <row r="963" spans="1:7" ht="43.2" x14ac:dyDescent="0.3">
      <c r="A963" s="3" t="s">
        <v>2040</v>
      </c>
      <c r="B963" t="s">
        <v>8219</v>
      </c>
      <c r="C963">
        <v>379</v>
      </c>
      <c r="E963" s="3" t="s">
        <v>2598</v>
      </c>
      <c r="F963" t="s">
        <v>8221</v>
      </c>
      <c r="G963">
        <v>14</v>
      </c>
    </row>
    <row r="964" spans="1:7" ht="28.8" x14ac:dyDescent="0.3">
      <c r="A964" s="3" t="s">
        <v>2041</v>
      </c>
      <c r="B964" t="s">
        <v>8219</v>
      </c>
      <c r="C964">
        <v>271</v>
      </c>
      <c r="E964" s="3" t="s">
        <v>2599</v>
      </c>
      <c r="F964" t="s">
        <v>8221</v>
      </c>
      <c r="G964">
        <v>5</v>
      </c>
    </row>
    <row r="965" spans="1:7" ht="28.8" x14ac:dyDescent="0.3">
      <c r="A965" s="3" t="s">
        <v>2042</v>
      </c>
      <c r="B965" t="s">
        <v>8219</v>
      </c>
      <c r="C965">
        <v>120</v>
      </c>
      <c r="E965" s="3" t="s">
        <v>2600</v>
      </c>
      <c r="F965" t="s">
        <v>8221</v>
      </c>
      <c r="G965">
        <v>30</v>
      </c>
    </row>
    <row r="966" spans="1:7" ht="43.2" x14ac:dyDescent="0.3">
      <c r="A966" s="3" t="s">
        <v>2043</v>
      </c>
      <c r="B966" t="s">
        <v>8219</v>
      </c>
      <c r="C966">
        <v>140</v>
      </c>
      <c r="E966" s="3" t="s">
        <v>2641</v>
      </c>
      <c r="F966" t="s">
        <v>8221</v>
      </c>
      <c r="G966">
        <v>1</v>
      </c>
    </row>
    <row r="967" spans="1:7" ht="28.8" x14ac:dyDescent="0.3">
      <c r="A967" s="3" t="s">
        <v>2044</v>
      </c>
      <c r="B967" t="s">
        <v>8219</v>
      </c>
      <c r="C967">
        <v>193</v>
      </c>
      <c r="E967" s="3" t="s">
        <v>2642</v>
      </c>
      <c r="F967" t="s">
        <v>8221</v>
      </c>
      <c r="G967">
        <v>0</v>
      </c>
    </row>
    <row r="968" spans="1:7" ht="28.8" x14ac:dyDescent="0.3">
      <c r="A968" s="3" t="s">
        <v>2045</v>
      </c>
      <c r="B968" t="s">
        <v>8219</v>
      </c>
      <c r="C968">
        <v>180</v>
      </c>
      <c r="E968" s="3" t="s">
        <v>2670</v>
      </c>
      <c r="F968" t="s">
        <v>8221</v>
      </c>
      <c r="G968">
        <v>60</v>
      </c>
    </row>
    <row r="969" spans="1:7" ht="43.2" x14ac:dyDescent="0.3">
      <c r="A969" s="3" t="s">
        <v>2046</v>
      </c>
      <c r="B969" t="s">
        <v>8219</v>
      </c>
      <c r="C969">
        <v>263</v>
      </c>
      <c r="E969" s="3" t="s">
        <v>2671</v>
      </c>
      <c r="F969" t="s">
        <v>8221</v>
      </c>
      <c r="G969">
        <v>84</v>
      </c>
    </row>
    <row r="970" spans="1:7" ht="28.8" x14ac:dyDescent="0.3">
      <c r="A970" s="3" t="s">
        <v>2047</v>
      </c>
      <c r="B970" t="s">
        <v>8219</v>
      </c>
      <c r="C970">
        <v>217</v>
      </c>
      <c r="E970" s="3" t="s">
        <v>2672</v>
      </c>
      <c r="F970" t="s">
        <v>8221</v>
      </c>
      <c r="G970">
        <v>47</v>
      </c>
    </row>
    <row r="971" spans="1:7" ht="28.8" x14ac:dyDescent="0.3">
      <c r="A971" s="3" t="s">
        <v>2048</v>
      </c>
      <c r="B971" t="s">
        <v>8219</v>
      </c>
      <c r="C971">
        <v>443</v>
      </c>
      <c r="E971" s="3" t="s">
        <v>2673</v>
      </c>
      <c r="F971" t="s">
        <v>8221</v>
      </c>
      <c r="G971">
        <v>66</v>
      </c>
    </row>
    <row r="972" spans="1:7" ht="43.2" x14ac:dyDescent="0.3">
      <c r="A972" s="3" t="s">
        <v>2049</v>
      </c>
      <c r="B972" t="s">
        <v>8219</v>
      </c>
      <c r="C972">
        <v>1373</v>
      </c>
      <c r="E972" s="3" t="s">
        <v>2674</v>
      </c>
      <c r="F972" t="s">
        <v>8221</v>
      </c>
      <c r="G972">
        <v>171</v>
      </c>
    </row>
    <row r="973" spans="1:7" ht="43.2" x14ac:dyDescent="0.3">
      <c r="A973" s="3" t="s">
        <v>2050</v>
      </c>
      <c r="B973" t="s">
        <v>8219</v>
      </c>
      <c r="C973">
        <v>742</v>
      </c>
      <c r="E973" s="3" t="s">
        <v>2675</v>
      </c>
      <c r="F973" t="s">
        <v>8221</v>
      </c>
      <c r="G973">
        <v>29</v>
      </c>
    </row>
    <row r="974" spans="1:7" ht="28.8" x14ac:dyDescent="0.3">
      <c r="A974" s="3" t="s">
        <v>2051</v>
      </c>
      <c r="B974" t="s">
        <v>8219</v>
      </c>
      <c r="C974">
        <v>170</v>
      </c>
      <c r="E974" s="3" t="s">
        <v>2676</v>
      </c>
      <c r="F974" t="s">
        <v>8221</v>
      </c>
      <c r="G974">
        <v>9</v>
      </c>
    </row>
    <row r="975" spans="1:7" ht="28.8" x14ac:dyDescent="0.3">
      <c r="A975" s="3" t="s">
        <v>2052</v>
      </c>
      <c r="B975" t="s">
        <v>8219</v>
      </c>
      <c r="C975">
        <v>242</v>
      </c>
      <c r="E975" s="3" t="s">
        <v>2677</v>
      </c>
      <c r="F975" t="s">
        <v>8221</v>
      </c>
      <c r="G975">
        <v>27</v>
      </c>
    </row>
    <row r="976" spans="1:7" ht="28.8" x14ac:dyDescent="0.3">
      <c r="A976" s="3" t="s">
        <v>2053</v>
      </c>
      <c r="B976" t="s">
        <v>8219</v>
      </c>
      <c r="C976">
        <v>541</v>
      </c>
      <c r="E976" s="3" t="s">
        <v>2678</v>
      </c>
      <c r="F976" t="s">
        <v>8221</v>
      </c>
      <c r="G976">
        <v>2</v>
      </c>
    </row>
    <row r="977" spans="1:7" ht="28.8" x14ac:dyDescent="0.3">
      <c r="A977" s="3" t="s">
        <v>2054</v>
      </c>
      <c r="B977" t="s">
        <v>8219</v>
      </c>
      <c r="C977">
        <v>121</v>
      </c>
      <c r="E977" s="3" t="s">
        <v>2679</v>
      </c>
      <c r="F977" t="s">
        <v>8221</v>
      </c>
      <c r="G977">
        <v>3</v>
      </c>
    </row>
    <row r="978" spans="1:7" ht="28.8" x14ac:dyDescent="0.3">
      <c r="A978" s="3" t="s">
        <v>2055</v>
      </c>
      <c r="B978" t="s">
        <v>8219</v>
      </c>
      <c r="C978">
        <v>621</v>
      </c>
      <c r="E978" s="3" t="s">
        <v>2680</v>
      </c>
      <c r="F978" t="s">
        <v>8221</v>
      </c>
      <c r="G978">
        <v>4</v>
      </c>
    </row>
    <row r="979" spans="1:7" ht="28.8" x14ac:dyDescent="0.3">
      <c r="A979" s="3" t="s">
        <v>2056</v>
      </c>
      <c r="B979" t="s">
        <v>8219</v>
      </c>
      <c r="C979">
        <v>101</v>
      </c>
      <c r="E979" s="3" t="s">
        <v>2681</v>
      </c>
      <c r="F979" t="s">
        <v>8221</v>
      </c>
      <c r="G979">
        <v>2</v>
      </c>
    </row>
    <row r="980" spans="1:7" ht="28.8" x14ac:dyDescent="0.3">
      <c r="A980" s="3" t="s">
        <v>2057</v>
      </c>
      <c r="B980" t="s">
        <v>8219</v>
      </c>
      <c r="C980">
        <v>554</v>
      </c>
      <c r="E980" s="3" t="s">
        <v>2682</v>
      </c>
      <c r="F980" t="s">
        <v>8221</v>
      </c>
      <c r="G980">
        <v>20</v>
      </c>
    </row>
    <row r="981" spans="1:7" ht="28.8" x14ac:dyDescent="0.3">
      <c r="A981" s="3" t="s">
        <v>2058</v>
      </c>
      <c r="B981" t="s">
        <v>8219</v>
      </c>
      <c r="C981">
        <v>666</v>
      </c>
      <c r="E981" s="3" t="s">
        <v>2683</v>
      </c>
      <c r="F981" t="s">
        <v>8221</v>
      </c>
      <c r="G981">
        <v>3</v>
      </c>
    </row>
    <row r="982" spans="1:7" x14ac:dyDescent="0.3">
      <c r="A982" s="3" t="s">
        <v>2059</v>
      </c>
      <c r="B982" t="s">
        <v>8219</v>
      </c>
      <c r="C982">
        <v>410</v>
      </c>
      <c r="E982" s="3" t="s">
        <v>2684</v>
      </c>
      <c r="F982" t="s">
        <v>8221</v>
      </c>
      <c r="G982">
        <v>4</v>
      </c>
    </row>
    <row r="983" spans="1:7" ht="28.8" x14ac:dyDescent="0.3">
      <c r="A983" s="3" t="s">
        <v>2060</v>
      </c>
      <c r="B983" t="s">
        <v>8219</v>
      </c>
      <c r="C983">
        <v>375</v>
      </c>
      <c r="E983" s="3" t="s">
        <v>2685</v>
      </c>
      <c r="F983" t="s">
        <v>8221</v>
      </c>
      <c r="G983">
        <v>1</v>
      </c>
    </row>
    <row r="984" spans="1:7" ht="43.2" x14ac:dyDescent="0.3">
      <c r="A984" s="3" t="s">
        <v>2061</v>
      </c>
      <c r="B984" t="s">
        <v>8219</v>
      </c>
      <c r="C984">
        <v>1364</v>
      </c>
      <c r="E984" s="3" t="s">
        <v>2686</v>
      </c>
      <c r="F984" t="s">
        <v>8221</v>
      </c>
      <c r="G984">
        <v>0</v>
      </c>
    </row>
    <row r="985" spans="1:7" ht="28.8" x14ac:dyDescent="0.3">
      <c r="A985" s="3" t="s">
        <v>2062</v>
      </c>
      <c r="B985" t="s">
        <v>8219</v>
      </c>
      <c r="C985">
        <v>35</v>
      </c>
      <c r="E985" s="3" t="s">
        <v>2687</v>
      </c>
      <c r="F985" t="s">
        <v>8221</v>
      </c>
      <c r="G985">
        <v>0</v>
      </c>
    </row>
    <row r="986" spans="1:7" ht="28.8" x14ac:dyDescent="0.3">
      <c r="A986" s="3" t="s">
        <v>2063</v>
      </c>
      <c r="B986" t="s">
        <v>8219</v>
      </c>
      <c r="C986">
        <v>203</v>
      </c>
      <c r="E986" s="3" t="s">
        <v>2688</v>
      </c>
      <c r="F986" t="s">
        <v>8221</v>
      </c>
      <c r="G986">
        <v>14</v>
      </c>
    </row>
    <row r="987" spans="1:7" ht="28.8" x14ac:dyDescent="0.3">
      <c r="A987" s="3" t="s">
        <v>2064</v>
      </c>
      <c r="B987" t="s">
        <v>8219</v>
      </c>
      <c r="C987">
        <v>49</v>
      </c>
      <c r="E987" s="3" t="s">
        <v>2689</v>
      </c>
      <c r="F987" t="s">
        <v>8221</v>
      </c>
      <c r="G987">
        <v>1</v>
      </c>
    </row>
    <row r="988" spans="1:7" ht="28.8" x14ac:dyDescent="0.3">
      <c r="A988" s="3" t="s">
        <v>2065</v>
      </c>
      <c r="B988" t="s">
        <v>8219</v>
      </c>
      <c r="C988">
        <v>5812</v>
      </c>
      <c r="E988" s="3" t="s">
        <v>2690</v>
      </c>
      <c r="F988" t="s">
        <v>8221</v>
      </c>
      <c r="G988">
        <v>118</v>
      </c>
    </row>
    <row r="989" spans="1:7" ht="28.8" x14ac:dyDescent="0.3">
      <c r="A989" s="3" t="s">
        <v>2066</v>
      </c>
      <c r="B989" t="s">
        <v>8219</v>
      </c>
      <c r="C989">
        <v>1556</v>
      </c>
      <c r="E989" s="3" t="s">
        <v>2691</v>
      </c>
      <c r="F989" t="s">
        <v>8221</v>
      </c>
      <c r="G989">
        <v>2</v>
      </c>
    </row>
    <row r="990" spans="1:7" ht="28.8" x14ac:dyDescent="0.3">
      <c r="A990" s="3" t="s">
        <v>2067</v>
      </c>
      <c r="B990" t="s">
        <v>8219</v>
      </c>
      <c r="C990">
        <v>65</v>
      </c>
      <c r="E990" s="3" t="s">
        <v>2692</v>
      </c>
      <c r="F990" t="s">
        <v>8221</v>
      </c>
      <c r="G990">
        <v>1</v>
      </c>
    </row>
    <row r="991" spans="1:7" x14ac:dyDescent="0.3">
      <c r="A991" s="3" t="s">
        <v>2068</v>
      </c>
      <c r="B991" t="s">
        <v>8219</v>
      </c>
      <c r="C991">
        <v>10</v>
      </c>
      <c r="E991" s="3" t="s">
        <v>2693</v>
      </c>
      <c r="F991" t="s">
        <v>8221</v>
      </c>
      <c r="G991">
        <v>3</v>
      </c>
    </row>
    <row r="992" spans="1:7" ht="43.2" x14ac:dyDescent="0.3">
      <c r="A992" s="3" t="s">
        <v>2069</v>
      </c>
      <c r="B992" t="s">
        <v>8219</v>
      </c>
      <c r="C992">
        <v>76</v>
      </c>
      <c r="E992" s="3" t="s">
        <v>2694</v>
      </c>
      <c r="F992" t="s">
        <v>8221</v>
      </c>
      <c r="G992">
        <v>1</v>
      </c>
    </row>
    <row r="993" spans="1:7" ht="28.8" x14ac:dyDescent="0.3">
      <c r="A993" s="3" t="s">
        <v>2070</v>
      </c>
      <c r="B993" t="s">
        <v>8219</v>
      </c>
      <c r="C993">
        <v>263</v>
      </c>
      <c r="E993" s="3" t="s">
        <v>2695</v>
      </c>
      <c r="F993" t="s">
        <v>8221</v>
      </c>
      <c r="G993">
        <v>3</v>
      </c>
    </row>
    <row r="994" spans="1:7" ht="28.8" x14ac:dyDescent="0.3">
      <c r="A994" s="3" t="s">
        <v>2071</v>
      </c>
      <c r="B994" t="s">
        <v>8219</v>
      </c>
      <c r="C994">
        <v>1530</v>
      </c>
      <c r="E994" s="3" t="s">
        <v>2696</v>
      </c>
      <c r="F994" t="s">
        <v>8221</v>
      </c>
      <c r="G994">
        <v>38</v>
      </c>
    </row>
    <row r="995" spans="1:7" ht="43.2" x14ac:dyDescent="0.3">
      <c r="A995" s="3" t="s">
        <v>2072</v>
      </c>
      <c r="B995" t="s">
        <v>8219</v>
      </c>
      <c r="C995">
        <v>278</v>
      </c>
      <c r="E995" s="3" t="s">
        <v>2697</v>
      </c>
      <c r="F995" t="s">
        <v>8221</v>
      </c>
      <c r="G995">
        <v>52</v>
      </c>
    </row>
    <row r="996" spans="1:7" ht="43.2" x14ac:dyDescent="0.3">
      <c r="A996" s="3" t="s">
        <v>2073</v>
      </c>
      <c r="B996" t="s">
        <v>8219</v>
      </c>
      <c r="C996">
        <v>350</v>
      </c>
      <c r="E996" s="3" t="s">
        <v>2698</v>
      </c>
      <c r="F996" t="s">
        <v>8221</v>
      </c>
      <c r="G996">
        <v>2</v>
      </c>
    </row>
    <row r="997" spans="1:7" x14ac:dyDescent="0.3">
      <c r="A997" s="3" t="s">
        <v>2074</v>
      </c>
      <c r="B997" t="s">
        <v>8219</v>
      </c>
      <c r="C997">
        <v>470</v>
      </c>
      <c r="E997" s="3" t="s">
        <v>2699</v>
      </c>
      <c r="F997" t="s">
        <v>8221</v>
      </c>
      <c r="G997">
        <v>0</v>
      </c>
    </row>
    <row r="998" spans="1:7" ht="28.8" x14ac:dyDescent="0.3">
      <c r="A998" s="3" t="s">
        <v>2075</v>
      </c>
      <c r="B998" t="s">
        <v>8219</v>
      </c>
      <c r="C998">
        <v>3</v>
      </c>
      <c r="E998" s="3" t="s">
        <v>2700</v>
      </c>
      <c r="F998" t="s">
        <v>8221</v>
      </c>
      <c r="G998">
        <v>4</v>
      </c>
    </row>
    <row r="999" spans="1:7" ht="28.8" x14ac:dyDescent="0.3">
      <c r="A999" s="3" t="s">
        <v>2076</v>
      </c>
      <c r="B999" t="s">
        <v>8219</v>
      </c>
      <c r="C999">
        <v>8200</v>
      </c>
      <c r="E999" s="3" t="s">
        <v>2741</v>
      </c>
      <c r="F999" t="s">
        <v>8221</v>
      </c>
      <c r="G999">
        <v>4</v>
      </c>
    </row>
    <row r="1000" spans="1:7" x14ac:dyDescent="0.3">
      <c r="A1000" s="3" t="s">
        <v>2077</v>
      </c>
      <c r="B1000" t="s">
        <v>8219</v>
      </c>
      <c r="C1000">
        <v>8359</v>
      </c>
      <c r="E1000" s="3" t="s">
        <v>2742</v>
      </c>
      <c r="F1000" t="s">
        <v>8221</v>
      </c>
      <c r="G1000">
        <v>18</v>
      </c>
    </row>
    <row r="1001" spans="1:7" ht="28.8" x14ac:dyDescent="0.3">
      <c r="A1001" s="3" t="s">
        <v>2078</v>
      </c>
      <c r="B1001" t="s">
        <v>8219</v>
      </c>
      <c r="C1001">
        <v>188</v>
      </c>
      <c r="E1001" s="3" t="s">
        <v>2743</v>
      </c>
      <c r="F1001" t="s">
        <v>8221</v>
      </c>
      <c r="G1001">
        <v>0</v>
      </c>
    </row>
    <row r="1002" spans="1:7" ht="43.2" x14ac:dyDescent="0.3">
      <c r="A1002" s="3" t="s">
        <v>2079</v>
      </c>
      <c r="B1002" t="s">
        <v>8219</v>
      </c>
      <c r="C1002">
        <v>48</v>
      </c>
      <c r="E1002" s="3" t="s">
        <v>2744</v>
      </c>
      <c r="F1002" t="s">
        <v>8221</v>
      </c>
      <c r="G1002">
        <v>22</v>
      </c>
    </row>
    <row r="1003" spans="1:7" ht="28.8" x14ac:dyDescent="0.3">
      <c r="A1003" s="3" t="s">
        <v>2080</v>
      </c>
      <c r="B1003" t="s">
        <v>8219</v>
      </c>
      <c r="C1003">
        <v>607</v>
      </c>
      <c r="E1003" s="3" t="s">
        <v>2745</v>
      </c>
      <c r="F1003" t="s">
        <v>8221</v>
      </c>
      <c r="G1003">
        <v>49</v>
      </c>
    </row>
    <row r="1004" spans="1:7" ht="28.8" x14ac:dyDescent="0.3">
      <c r="A1004" s="3" t="s">
        <v>2081</v>
      </c>
      <c r="B1004" t="s">
        <v>8219</v>
      </c>
      <c r="C1004">
        <v>50</v>
      </c>
      <c r="E1004" s="3" t="s">
        <v>2746</v>
      </c>
      <c r="F1004" t="s">
        <v>8221</v>
      </c>
      <c r="G1004">
        <v>19</v>
      </c>
    </row>
    <row r="1005" spans="1:7" ht="43.2" x14ac:dyDescent="0.3">
      <c r="A1005" s="3" t="s">
        <v>2082</v>
      </c>
      <c r="B1005" t="s">
        <v>8219</v>
      </c>
      <c r="C1005">
        <v>55</v>
      </c>
      <c r="E1005" s="3" t="s">
        <v>2747</v>
      </c>
      <c r="F1005" t="s">
        <v>8221</v>
      </c>
      <c r="G1005">
        <v>4</v>
      </c>
    </row>
    <row r="1006" spans="1:7" ht="43.2" x14ac:dyDescent="0.3">
      <c r="A1006" s="3" t="s">
        <v>2083</v>
      </c>
      <c r="B1006" t="s">
        <v>8219</v>
      </c>
      <c r="C1006">
        <v>38</v>
      </c>
      <c r="E1006" s="3" t="s">
        <v>2748</v>
      </c>
      <c r="F1006" t="s">
        <v>8221</v>
      </c>
      <c r="G1006">
        <v>4</v>
      </c>
    </row>
    <row r="1007" spans="1:7" ht="43.2" x14ac:dyDescent="0.3">
      <c r="A1007" s="3" t="s">
        <v>2084</v>
      </c>
      <c r="B1007" t="s">
        <v>8219</v>
      </c>
      <c r="C1007">
        <v>25</v>
      </c>
      <c r="E1007" s="3" t="s">
        <v>2749</v>
      </c>
      <c r="F1007" t="s">
        <v>8221</v>
      </c>
      <c r="G1007">
        <v>2</v>
      </c>
    </row>
    <row r="1008" spans="1:7" x14ac:dyDescent="0.3">
      <c r="A1008" s="3" t="s">
        <v>2085</v>
      </c>
      <c r="B1008" t="s">
        <v>8219</v>
      </c>
      <c r="C1008">
        <v>46</v>
      </c>
      <c r="E1008" s="3" t="s">
        <v>2750</v>
      </c>
      <c r="F1008" t="s">
        <v>8221</v>
      </c>
      <c r="G1008">
        <v>0</v>
      </c>
    </row>
    <row r="1009" spans="1:7" ht="43.2" x14ac:dyDescent="0.3">
      <c r="A1009" s="3" t="s">
        <v>2086</v>
      </c>
      <c r="B1009" t="s">
        <v>8219</v>
      </c>
      <c r="C1009">
        <v>83</v>
      </c>
      <c r="E1009" s="3" t="s">
        <v>2751</v>
      </c>
      <c r="F1009" t="s">
        <v>8221</v>
      </c>
      <c r="G1009">
        <v>0</v>
      </c>
    </row>
    <row r="1010" spans="1:7" ht="28.8" x14ac:dyDescent="0.3">
      <c r="A1010" s="3" t="s">
        <v>2087</v>
      </c>
      <c r="B1010" t="s">
        <v>8219</v>
      </c>
      <c r="C1010">
        <v>35</v>
      </c>
      <c r="E1010" s="3" t="s">
        <v>2752</v>
      </c>
      <c r="F1010" t="s">
        <v>8221</v>
      </c>
      <c r="G1010">
        <v>14</v>
      </c>
    </row>
    <row r="1011" spans="1:7" ht="43.2" x14ac:dyDescent="0.3">
      <c r="A1011" s="3" t="s">
        <v>2088</v>
      </c>
      <c r="B1011" t="s">
        <v>8219</v>
      </c>
      <c r="C1011">
        <v>25</v>
      </c>
      <c r="E1011" s="3" t="s">
        <v>2753</v>
      </c>
      <c r="F1011" t="s">
        <v>8221</v>
      </c>
      <c r="G1011">
        <v>8</v>
      </c>
    </row>
    <row r="1012" spans="1:7" x14ac:dyDescent="0.3">
      <c r="A1012" s="3" t="s">
        <v>2089</v>
      </c>
      <c r="B1012" t="s">
        <v>8219</v>
      </c>
      <c r="C1012">
        <v>75</v>
      </c>
      <c r="E1012" s="3" t="s">
        <v>2754</v>
      </c>
      <c r="F1012" t="s">
        <v>8221</v>
      </c>
      <c r="G1012">
        <v>0</v>
      </c>
    </row>
    <row r="1013" spans="1:7" ht="28.8" x14ac:dyDescent="0.3">
      <c r="A1013" s="3" t="s">
        <v>2090</v>
      </c>
      <c r="B1013" t="s">
        <v>8219</v>
      </c>
      <c r="C1013">
        <v>62</v>
      </c>
      <c r="E1013" s="3" t="s">
        <v>2755</v>
      </c>
      <c r="F1013" t="s">
        <v>8221</v>
      </c>
      <c r="G1013">
        <v>15</v>
      </c>
    </row>
    <row r="1014" spans="1:7" ht="28.8" x14ac:dyDescent="0.3">
      <c r="A1014" s="3" t="s">
        <v>2091</v>
      </c>
      <c r="B1014" t="s">
        <v>8219</v>
      </c>
      <c r="C1014">
        <v>160</v>
      </c>
      <c r="E1014" s="3" t="s">
        <v>2756</v>
      </c>
      <c r="F1014" t="s">
        <v>8221</v>
      </c>
      <c r="G1014">
        <v>33</v>
      </c>
    </row>
    <row r="1015" spans="1:7" x14ac:dyDescent="0.3">
      <c r="A1015" s="3" t="s">
        <v>2092</v>
      </c>
      <c r="B1015" t="s">
        <v>8219</v>
      </c>
      <c r="C1015">
        <v>246</v>
      </c>
      <c r="E1015" s="3" t="s">
        <v>2757</v>
      </c>
      <c r="F1015" t="s">
        <v>8221</v>
      </c>
      <c r="G1015">
        <v>2</v>
      </c>
    </row>
    <row r="1016" spans="1:7" ht="28.8" x14ac:dyDescent="0.3">
      <c r="A1016" s="3" t="s">
        <v>2093</v>
      </c>
      <c r="B1016" t="s">
        <v>8219</v>
      </c>
      <c r="C1016">
        <v>55</v>
      </c>
      <c r="E1016" s="3" t="s">
        <v>2758</v>
      </c>
      <c r="F1016" t="s">
        <v>8221</v>
      </c>
      <c r="G1016">
        <v>6</v>
      </c>
    </row>
    <row r="1017" spans="1:7" ht="43.2" x14ac:dyDescent="0.3">
      <c r="A1017" s="3" t="s">
        <v>2094</v>
      </c>
      <c r="B1017" t="s">
        <v>8219</v>
      </c>
      <c r="C1017">
        <v>23</v>
      </c>
      <c r="E1017" s="3" t="s">
        <v>2759</v>
      </c>
      <c r="F1017" t="s">
        <v>8221</v>
      </c>
      <c r="G1017">
        <v>2</v>
      </c>
    </row>
    <row r="1018" spans="1:7" ht="43.2" x14ac:dyDescent="0.3">
      <c r="A1018" s="3" t="s">
        <v>2095</v>
      </c>
      <c r="B1018" t="s">
        <v>8219</v>
      </c>
      <c r="C1018">
        <v>72</v>
      </c>
      <c r="E1018" s="3" t="s">
        <v>2760</v>
      </c>
      <c r="F1018" t="s">
        <v>8221</v>
      </c>
      <c r="G1018">
        <v>0</v>
      </c>
    </row>
    <row r="1019" spans="1:7" ht="43.2" x14ac:dyDescent="0.3">
      <c r="A1019" s="3" t="s">
        <v>2096</v>
      </c>
      <c r="B1019" t="s">
        <v>8219</v>
      </c>
      <c r="C1019">
        <v>22</v>
      </c>
      <c r="E1019" s="3" t="s">
        <v>2761</v>
      </c>
      <c r="F1019" t="s">
        <v>8221</v>
      </c>
      <c r="G1019">
        <v>4</v>
      </c>
    </row>
    <row r="1020" spans="1:7" ht="43.2" x14ac:dyDescent="0.3">
      <c r="A1020" s="3" t="s">
        <v>2097</v>
      </c>
      <c r="B1020" t="s">
        <v>8219</v>
      </c>
      <c r="C1020">
        <v>14</v>
      </c>
      <c r="E1020" s="3" t="s">
        <v>2762</v>
      </c>
      <c r="F1020" t="s">
        <v>8221</v>
      </c>
      <c r="G1020">
        <v>1</v>
      </c>
    </row>
    <row r="1021" spans="1:7" x14ac:dyDescent="0.3">
      <c r="A1021" s="3" t="s">
        <v>2098</v>
      </c>
      <c r="B1021" t="s">
        <v>8219</v>
      </c>
      <c r="C1021">
        <v>38</v>
      </c>
      <c r="E1021" s="3" t="s">
        <v>2763</v>
      </c>
      <c r="F1021" t="s">
        <v>8221</v>
      </c>
      <c r="G1021">
        <v>3</v>
      </c>
    </row>
    <row r="1022" spans="1:7" x14ac:dyDescent="0.3">
      <c r="A1022" s="3" t="s">
        <v>2099</v>
      </c>
      <c r="B1022" t="s">
        <v>8219</v>
      </c>
      <c r="C1022">
        <v>32</v>
      </c>
      <c r="E1022" s="3" t="s">
        <v>2764</v>
      </c>
      <c r="F1022" t="s">
        <v>8221</v>
      </c>
      <c r="G1022">
        <v>4</v>
      </c>
    </row>
    <row r="1023" spans="1:7" ht="43.2" x14ac:dyDescent="0.3">
      <c r="A1023" s="3" t="s">
        <v>2100</v>
      </c>
      <c r="B1023" t="s">
        <v>8219</v>
      </c>
      <c r="C1023">
        <v>63</v>
      </c>
      <c r="E1023" s="3" t="s">
        <v>2765</v>
      </c>
      <c r="F1023" t="s">
        <v>8221</v>
      </c>
      <c r="G1023">
        <v>0</v>
      </c>
    </row>
    <row r="1024" spans="1:7" x14ac:dyDescent="0.3">
      <c r="A1024" s="3" t="s">
        <v>2101</v>
      </c>
      <c r="B1024" t="s">
        <v>8219</v>
      </c>
      <c r="C1024">
        <v>27</v>
      </c>
      <c r="E1024" s="3" t="s">
        <v>2766</v>
      </c>
      <c r="F1024" t="s">
        <v>8221</v>
      </c>
      <c r="G1024">
        <v>4</v>
      </c>
    </row>
    <row r="1025" spans="1:7" x14ac:dyDescent="0.3">
      <c r="A1025" s="3" t="s">
        <v>2102</v>
      </c>
      <c r="B1025" t="s">
        <v>8219</v>
      </c>
      <c r="C1025">
        <v>44</v>
      </c>
      <c r="E1025" s="3" t="s">
        <v>2767</v>
      </c>
      <c r="F1025" t="s">
        <v>8221</v>
      </c>
      <c r="G1025">
        <v>3</v>
      </c>
    </row>
    <row r="1026" spans="1:7" x14ac:dyDescent="0.3">
      <c r="A1026" s="3" t="s">
        <v>2103</v>
      </c>
      <c r="B1026" t="s">
        <v>8219</v>
      </c>
      <c r="C1026">
        <v>38</v>
      </c>
      <c r="E1026" s="3" t="s">
        <v>2768</v>
      </c>
      <c r="F1026" t="s">
        <v>8221</v>
      </c>
      <c r="G1026">
        <v>34</v>
      </c>
    </row>
    <row r="1027" spans="1:7" x14ac:dyDescent="0.3">
      <c r="A1027" s="3" t="s">
        <v>2104</v>
      </c>
      <c r="B1027" t="s">
        <v>8219</v>
      </c>
      <c r="C1027">
        <v>115</v>
      </c>
      <c r="E1027" s="3" t="s">
        <v>2769</v>
      </c>
      <c r="F1027" t="s">
        <v>8221</v>
      </c>
      <c r="G1027">
        <v>2</v>
      </c>
    </row>
    <row r="1028" spans="1:7" ht="28.8" x14ac:dyDescent="0.3">
      <c r="A1028" s="3" t="s">
        <v>2105</v>
      </c>
      <c r="B1028" t="s">
        <v>8219</v>
      </c>
      <c r="C1028">
        <v>37</v>
      </c>
      <c r="E1028" s="3" t="s">
        <v>2770</v>
      </c>
      <c r="F1028" t="s">
        <v>8221</v>
      </c>
      <c r="G1028">
        <v>33</v>
      </c>
    </row>
    <row r="1029" spans="1:7" ht="43.2" x14ac:dyDescent="0.3">
      <c r="A1029" s="3" t="s">
        <v>2106</v>
      </c>
      <c r="B1029" t="s">
        <v>8219</v>
      </c>
      <c r="C1029">
        <v>99</v>
      </c>
      <c r="E1029" s="3" t="s">
        <v>2771</v>
      </c>
      <c r="F1029" t="s">
        <v>8221</v>
      </c>
      <c r="G1029">
        <v>0</v>
      </c>
    </row>
    <row r="1030" spans="1:7" ht="43.2" x14ac:dyDescent="0.3">
      <c r="A1030" s="3" t="s">
        <v>2107</v>
      </c>
      <c r="B1030" t="s">
        <v>8219</v>
      </c>
      <c r="C1030">
        <v>44</v>
      </c>
      <c r="E1030" s="3" t="s">
        <v>2772</v>
      </c>
      <c r="F1030" t="s">
        <v>8221</v>
      </c>
      <c r="G1030">
        <v>0</v>
      </c>
    </row>
    <row r="1031" spans="1:7" ht="28.8" x14ac:dyDescent="0.3">
      <c r="A1031" s="3" t="s">
        <v>2108</v>
      </c>
      <c r="B1031" t="s">
        <v>8219</v>
      </c>
      <c r="C1031">
        <v>58</v>
      </c>
      <c r="E1031" s="3" t="s">
        <v>2773</v>
      </c>
      <c r="F1031" t="s">
        <v>8221</v>
      </c>
      <c r="G1031">
        <v>1</v>
      </c>
    </row>
    <row r="1032" spans="1:7" ht="43.2" x14ac:dyDescent="0.3">
      <c r="A1032" s="3" t="s">
        <v>2109</v>
      </c>
      <c r="B1032" t="s">
        <v>8219</v>
      </c>
      <c r="C1032">
        <v>191</v>
      </c>
      <c r="E1032" s="3" t="s">
        <v>2774</v>
      </c>
      <c r="F1032" t="s">
        <v>8221</v>
      </c>
      <c r="G1032">
        <v>13</v>
      </c>
    </row>
    <row r="1033" spans="1:7" ht="28.8" x14ac:dyDescent="0.3">
      <c r="A1033" s="3" t="s">
        <v>2110</v>
      </c>
      <c r="B1033" t="s">
        <v>8219</v>
      </c>
      <c r="C1033">
        <v>40</v>
      </c>
      <c r="E1033" s="3" t="s">
        <v>2775</v>
      </c>
      <c r="F1033" t="s">
        <v>8221</v>
      </c>
      <c r="G1033">
        <v>2</v>
      </c>
    </row>
    <row r="1034" spans="1:7" ht="28.8" x14ac:dyDescent="0.3">
      <c r="A1034" s="3" t="s">
        <v>2111</v>
      </c>
      <c r="B1034" t="s">
        <v>8219</v>
      </c>
      <c r="C1034">
        <v>38</v>
      </c>
      <c r="E1034" s="3" t="s">
        <v>2776</v>
      </c>
      <c r="F1034" t="s">
        <v>8221</v>
      </c>
      <c r="G1034">
        <v>36</v>
      </c>
    </row>
    <row r="1035" spans="1:7" ht="43.2" x14ac:dyDescent="0.3">
      <c r="A1035" s="3" t="s">
        <v>2112</v>
      </c>
      <c r="B1035" t="s">
        <v>8219</v>
      </c>
      <c r="C1035">
        <v>39</v>
      </c>
      <c r="E1035" s="3" t="s">
        <v>2777</v>
      </c>
      <c r="F1035" t="s">
        <v>8221</v>
      </c>
      <c r="G1035">
        <v>1</v>
      </c>
    </row>
    <row r="1036" spans="1:7" ht="43.2" x14ac:dyDescent="0.3">
      <c r="A1036" s="3" t="s">
        <v>2113</v>
      </c>
      <c r="B1036" t="s">
        <v>8219</v>
      </c>
      <c r="C1036">
        <v>11</v>
      </c>
      <c r="E1036" s="3" t="s">
        <v>2778</v>
      </c>
      <c r="F1036" t="s">
        <v>8221</v>
      </c>
      <c r="G1036">
        <v>15</v>
      </c>
    </row>
    <row r="1037" spans="1:7" ht="43.2" x14ac:dyDescent="0.3">
      <c r="A1037" s="3" t="s">
        <v>2114</v>
      </c>
      <c r="B1037" t="s">
        <v>8219</v>
      </c>
      <c r="C1037">
        <v>107</v>
      </c>
      <c r="E1037" s="3" t="s">
        <v>2779</v>
      </c>
      <c r="F1037" t="s">
        <v>8221</v>
      </c>
      <c r="G1037">
        <v>1</v>
      </c>
    </row>
    <row r="1038" spans="1:7" ht="28.8" x14ac:dyDescent="0.3">
      <c r="A1038" s="3" t="s">
        <v>2115</v>
      </c>
      <c r="B1038" t="s">
        <v>8219</v>
      </c>
      <c r="C1038">
        <v>147</v>
      </c>
      <c r="E1038" s="3" t="s">
        <v>2780</v>
      </c>
      <c r="F1038" t="s">
        <v>8221</v>
      </c>
      <c r="G1038">
        <v>0</v>
      </c>
    </row>
    <row r="1039" spans="1:7" x14ac:dyDescent="0.3">
      <c r="A1039" s="3" t="s">
        <v>2116</v>
      </c>
      <c r="B1039" t="s">
        <v>8219</v>
      </c>
      <c r="C1039">
        <v>36</v>
      </c>
      <c r="E1039" s="3" t="s">
        <v>2841</v>
      </c>
      <c r="F1039" t="s">
        <v>8221</v>
      </c>
      <c r="G1039">
        <v>1</v>
      </c>
    </row>
    <row r="1040" spans="1:7" ht="28.8" x14ac:dyDescent="0.3">
      <c r="A1040" s="3" t="s">
        <v>2117</v>
      </c>
      <c r="B1040" t="s">
        <v>8219</v>
      </c>
      <c r="C1040">
        <v>92</v>
      </c>
      <c r="E1040" s="3" t="s">
        <v>2842</v>
      </c>
      <c r="F1040" t="s">
        <v>8221</v>
      </c>
      <c r="G1040">
        <v>0</v>
      </c>
    </row>
    <row r="1041" spans="1:7" ht="28.8" x14ac:dyDescent="0.3">
      <c r="A1041" s="3" t="s">
        <v>2118</v>
      </c>
      <c r="B1041" t="s">
        <v>8219</v>
      </c>
      <c r="C1041">
        <v>35</v>
      </c>
      <c r="E1041" s="3" t="s">
        <v>2843</v>
      </c>
      <c r="F1041" t="s">
        <v>8221</v>
      </c>
      <c r="G1041">
        <v>0</v>
      </c>
    </row>
    <row r="1042" spans="1:7" ht="28.8" x14ac:dyDescent="0.3">
      <c r="A1042" s="3" t="s">
        <v>2119</v>
      </c>
      <c r="B1042" t="s">
        <v>8219</v>
      </c>
      <c r="C1042">
        <v>17</v>
      </c>
      <c r="E1042" s="3" t="s">
        <v>2844</v>
      </c>
      <c r="F1042" t="s">
        <v>8221</v>
      </c>
      <c r="G1042">
        <v>1</v>
      </c>
    </row>
    <row r="1043" spans="1:7" ht="57.6" x14ac:dyDescent="0.3">
      <c r="A1043" s="3" t="s">
        <v>2120</v>
      </c>
      <c r="B1043" t="s">
        <v>8219</v>
      </c>
      <c r="C1043">
        <v>22</v>
      </c>
      <c r="E1043" s="3" t="s">
        <v>2845</v>
      </c>
      <c r="F1043" t="s">
        <v>8221</v>
      </c>
      <c r="G1043">
        <v>39</v>
      </c>
    </row>
    <row r="1044" spans="1:7" ht="43.2" x14ac:dyDescent="0.3">
      <c r="A1044" s="3" t="s">
        <v>2121</v>
      </c>
      <c r="B1044" t="s">
        <v>8219</v>
      </c>
      <c r="C1044">
        <v>69</v>
      </c>
      <c r="E1044" s="3" t="s">
        <v>2846</v>
      </c>
      <c r="F1044" t="s">
        <v>8221</v>
      </c>
      <c r="G1044">
        <v>0</v>
      </c>
    </row>
    <row r="1045" spans="1:7" x14ac:dyDescent="0.3">
      <c r="A1045" s="3" t="s">
        <v>2162</v>
      </c>
      <c r="B1045" t="s">
        <v>8219</v>
      </c>
      <c r="C1045">
        <v>13</v>
      </c>
      <c r="E1045" s="3" t="s">
        <v>2847</v>
      </c>
      <c r="F1045" t="s">
        <v>8221</v>
      </c>
      <c r="G1045">
        <v>0</v>
      </c>
    </row>
    <row r="1046" spans="1:7" ht="43.2" x14ac:dyDescent="0.3">
      <c r="A1046" s="3" t="s">
        <v>2163</v>
      </c>
      <c r="B1046" t="s">
        <v>8219</v>
      </c>
      <c r="C1046">
        <v>58</v>
      </c>
      <c r="E1046" s="3" t="s">
        <v>2848</v>
      </c>
      <c r="F1046" t="s">
        <v>8221</v>
      </c>
      <c r="G1046">
        <v>3</v>
      </c>
    </row>
    <row r="1047" spans="1:7" x14ac:dyDescent="0.3">
      <c r="A1047" s="3" t="s">
        <v>2164</v>
      </c>
      <c r="B1047" t="s">
        <v>8219</v>
      </c>
      <c r="C1047">
        <v>44</v>
      </c>
      <c r="E1047" s="3" t="s">
        <v>2849</v>
      </c>
      <c r="F1047" t="s">
        <v>8221</v>
      </c>
      <c r="G1047">
        <v>1</v>
      </c>
    </row>
    <row r="1048" spans="1:7" ht="43.2" x14ac:dyDescent="0.3">
      <c r="A1048" s="3" t="s">
        <v>2165</v>
      </c>
      <c r="B1048" t="s">
        <v>8219</v>
      </c>
      <c r="C1048">
        <v>83</v>
      </c>
      <c r="E1048" s="3" t="s">
        <v>2850</v>
      </c>
      <c r="F1048" t="s">
        <v>8221</v>
      </c>
      <c r="G1048">
        <v>13</v>
      </c>
    </row>
    <row r="1049" spans="1:7" ht="43.2" x14ac:dyDescent="0.3">
      <c r="A1049" s="3" t="s">
        <v>2166</v>
      </c>
      <c r="B1049" t="s">
        <v>8219</v>
      </c>
      <c r="C1049">
        <v>117</v>
      </c>
      <c r="E1049" s="3" t="s">
        <v>2851</v>
      </c>
      <c r="F1049" t="s">
        <v>8221</v>
      </c>
      <c r="G1049">
        <v>0</v>
      </c>
    </row>
    <row r="1050" spans="1:7" x14ac:dyDescent="0.3">
      <c r="A1050" s="3" t="s">
        <v>2167</v>
      </c>
      <c r="B1050" t="s">
        <v>8219</v>
      </c>
      <c r="C1050">
        <v>32</v>
      </c>
      <c r="E1050" s="3" t="s">
        <v>2852</v>
      </c>
      <c r="F1050" t="s">
        <v>8221</v>
      </c>
      <c r="G1050">
        <v>6</v>
      </c>
    </row>
    <row r="1051" spans="1:7" ht="28.8" x14ac:dyDescent="0.3">
      <c r="A1051" s="3" t="s">
        <v>2168</v>
      </c>
      <c r="B1051" t="s">
        <v>8219</v>
      </c>
      <c r="C1051">
        <v>8</v>
      </c>
      <c r="E1051" s="3" t="s">
        <v>2853</v>
      </c>
      <c r="F1051" t="s">
        <v>8221</v>
      </c>
      <c r="G1051">
        <v>0</v>
      </c>
    </row>
    <row r="1052" spans="1:7" ht="28.8" x14ac:dyDescent="0.3">
      <c r="A1052" s="3" t="s">
        <v>2169</v>
      </c>
      <c r="B1052" t="s">
        <v>8219</v>
      </c>
      <c r="C1052">
        <v>340</v>
      </c>
      <c r="E1052" s="3" t="s">
        <v>2854</v>
      </c>
      <c r="F1052" t="s">
        <v>8221</v>
      </c>
      <c r="G1052">
        <v>14</v>
      </c>
    </row>
    <row r="1053" spans="1:7" ht="28.8" x14ac:dyDescent="0.3">
      <c r="A1053" s="3" t="s">
        <v>2170</v>
      </c>
      <c r="B1053" t="s">
        <v>8219</v>
      </c>
      <c r="C1053">
        <v>7</v>
      </c>
      <c r="E1053" s="3" t="s">
        <v>2855</v>
      </c>
      <c r="F1053" t="s">
        <v>8221</v>
      </c>
      <c r="G1053">
        <v>5</v>
      </c>
    </row>
    <row r="1054" spans="1:7" x14ac:dyDescent="0.3">
      <c r="A1054" s="3" t="s">
        <v>2171</v>
      </c>
      <c r="B1054" t="s">
        <v>8219</v>
      </c>
      <c r="C1054">
        <v>19</v>
      </c>
      <c r="E1054" s="3" t="s">
        <v>2856</v>
      </c>
      <c r="F1054" t="s">
        <v>8221</v>
      </c>
      <c r="G1054">
        <v>6</v>
      </c>
    </row>
    <row r="1055" spans="1:7" x14ac:dyDescent="0.3">
      <c r="A1055" s="3" t="s">
        <v>2172</v>
      </c>
      <c r="B1055" t="s">
        <v>8219</v>
      </c>
      <c r="C1055">
        <v>47</v>
      </c>
      <c r="E1055" s="3" t="s">
        <v>2857</v>
      </c>
      <c r="F1055" t="s">
        <v>8221</v>
      </c>
      <c r="G1055">
        <v>15</v>
      </c>
    </row>
    <row r="1056" spans="1:7" ht="28.8" x14ac:dyDescent="0.3">
      <c r="A1056" s="3" t="s">
        <v>2173</v>
      </c>
      <c r="B1056" t="s">
        <v>8219</v>
      </c>
      <c r="C1056">
        <v>13</v>
      </c>
      <c r="E1056" s="3" t="s">
        <v>2858</v>
      </c>
      <c r="F1056" t="s">
        <v>8221</v>
      </c>
      <c r="G1056">
        <v>0</v>
      </c>
    </row>
    <row r="1057" spans="1:7" ht="28.8" x14ac:dyDescent="0.3">
      <c r="A1057" s="3" t="s">
        <v>2174</v>
      </c>
      <c r="B1057" t="s">
        <v>8219</v>
      </c>
      <c r="C1057">
        <v>90</v>
      </c>
      <c r="E1057" s="3" t="s">
        <v>2859</v>
      </c>
      <c r="F1057" t="s">
        <v>8221</v>
      </c>
      <c r="G1057">
        <v>1</v>
      </c>
    </row>
    <row r="1058" spans="1:7" ht="28.8" x14ac:dyDescent="0.3">
      <c r="A1058" s="3" t="s">
        <v>2175</v>
      </c>
      <c r="B1058" t="s">
        <v>8219</v>
      </c>
      <c r="C1058">
        <v>63</v>
      </c>
      <c r="E1058" s="3" t="s">
        <v>2860</v>
      </c>
      <c r="F1058" t="s">
        <v>8221</v>
      </c>
      <c r="G1058">
        <v>9</v>
      </c>
    </row>
    <row r="1059" spans="1:7" x14ac:dyDescent="0.3">
      <c r="A1059" s="3" t="s">
        <v>2176</v>
      </c>
      <c r="B1059" t="s">
        <v>8219</v>
      </c>
      <c r="C1059">
        <v>26</v>
      </c>
      <c r="E1059" s="3" t="s">
        <v>2861</v>
      </c>
      <c r="F1059" t="s">
        <v>8221</v>
      </c>
      <c r="G1059">
        <v>3</v>
      </c>
    </row>
    <row r="1060" spans="1:7" x14ac:dyDescent="0.3">
      <c r="A1060" s="3" t="s">
        <v>2177</v>
      </c>
      <c r="B1060" t="s">
        <v>8219</v>
      </c>
      <c r="C1060">
        <v>71</v>
      </c>
      <c r="E1060" s="3" t="s">
        <v>2862</v>
      </c>
      <c r="F1060" t="s">
        <v>8221</v>
      </c>
      <c r="G1060">
        <v>3</v>
      </c>
    </row>
    <row r="1061" spans="1:7" x14ac:dyDescent="0.3">
      <c r="A1061" s="3" t="s">
        <v>2178</v>
      </c>
      <c r="B1061" t="s">
        <v>8219</v>
      </c>
      <c r="C1061">
        <v>38</v>
      </c>
      <c r="E1061" s="3" t="s">
        <v>2863</v>
      </c>
      <c r="F1061" t="s">
        <v>8221</v>
      </c>
      <c r="G1061">
        <v>1</v>
      </c>
    </row>
    <row r="1062" spans="1:7" ht="28.8" x14ac:dyDescent="0.3">
      <c r="A1062" s="3" t="s">
        <v>2179</v>
      </c>
      <c r="B1062" t="s">
        <v>8219</v>
      </c>
      <c r="C1062">
        <v>859</v>
      </c>
      <c r="E1062" s="3" t="s">
        <v>2864</v>
      </c>
      <c r="F1062" t="s">
        <v>8221</v>
      </c>
      <c r="G1062">
        <v>3</v>
      </c>
    </row>
    <row r="1063" spans="1:7" ht="28.8" x14ac:dyDescent="0.3">
      <c r="A1063" s="3" t="s">
        <v>2180</v>
      </c>
      <c r="B1063" t="s">
        <v>8219</v>
      </c>
      <c r="C1063">
        <v>21</v>
      </c>
      <c r="E1063" s="3" t="s">
        <v>2865</v>
      </c>
      <c r="F1063" t="s">
        <v>8221</v>
      </c>
      <c r="G1063">
        <v>0</v>
      </c>
    </row>
    <row r="1064" spans="1:7" ht="28.8" x14ac:dyDescent="0.3">
      <c r="A1064" s="3" t="s">
        <v>2181</v>
      </c>
      <c r="B1064" t="s">
        <v>8219</v>
      </c>
      <c r="C1064">
        <v>78</v>
      </c>
      <c r="E1064" s="3" t="s">
        <v>2866</v>
      </c>
      <c r="F1064" t="s">
        <v>8221</v>
      </c>
      <c r="G1064">
        <v>2</v>
      </c>
    </row>
    <row r="1065" spans="1:7" ht="28.8" x14ac:dyDescent="0.3">
      <c r="A1065" s="3" t="s">
        <v>2182</v>
      </c>
      <c r="B1065" t="s">
        <v>8219</v>
      </c>
      <c r="C1065">
        <v>53</v>
      </c>
      <c r="E1065" s="3" t="s">
        <v>2867</v>
      </c>
      <c r="F1065" t="s">
        <v>8221</v>
      </c>
      <c r="G1065">
        <v>10</v>
      </c>
    </row>
    <row r="1066" spans="1:7" ht="28.8" x14ac:dyDescent="0.3">
      <c r="A1066" s="3" t="s">
        <v>2183</v>
      </c>
      <c r="B1066" t="s">
        <v>8219</v>
      </c>
      <c r="C1066">
        <v>356</v>
      </c>
      <c r="E1066" s="3" t="s">
        <v>2868</v>
      </c>
      <c r="F1066" t="s">
        <v>8221</v>
      </c>
      <c r="G1066">
        <v>60</v>
      </c>
    </row>
    <row r="1067" spans="1:7" ht="43.2" x14ac:dyDescent="0.3">
      <c r="A1067" s="3" t="s">
        <v>2184</v>
      </c>
      <c r="B1067" t="s">
        <v>8219</v>
      </c>
      <c r="C1067">
        <v>279</v>
      </c>
      <c r="E1067" s="3" t="s">
        <v>2869</v>
      </c>
      <c r="F1067" t="s">
        <v>8221</v>
      </c>
      <c r="G1067">
        <v>5</v>
      </c>
    </row>
    <row r="1068" spans="1:7" ht="43.2" x14ac:dyDescent="0.3">
      <c r="A1068" s="3" t="s">
        <v>2185</v>
      </c>
      <c r="B1068" t="s">
        <v>8219</v>
      </c>
      <c r="C1068">
        <v>266</v>
      </c>
      <c r="E1068" s="3" t="s">
        <v>2870</v>
      </c>
      <c r="F1068" t="s">
        <v>8221</v>
      </c>
      <c r="G1068">
        <v>9</v>
      </c>
    </row>
    <row r="1069" spans="1:7" ht="28.8" x14ac:dyDescent="0.3">
      <c r="A1069" s="3" t="s">
        <v>2186</v>
      </c>
      <c r="B1069" t="s">
        <v>8219</v>
      </c>
      <c r="C1069">
        <v>623</v>
      </c>
      <c r="E1069" s="3" t="s">
        <v>2871</v>
      </c>
      <c r="F1069" t="s">
        <v>8221</v>
      </c>
      <c r="G1069">
        <v>13</v>
      </c>
    </row>
    <row r="1070" spans="1:7" x14ac:dyDescent="0.3">
      <c r="A1070" s="3" t="s">
        <v>2187</v>
      </c>
      <c r="B1070" t="s">
        <v>8219</v>
      </c>
      <c r="C1070">
        <v>392</v>
      </c>
      <c r="E1070" s="3" t="s">
        <v>2872</v>
      </c>
      <c r="F1070" t="s">
        <v>8221</v>
      </c>
      <c r="G1070">
        <v>0</v>
      </c>
    </row>
    <row r="1071" spans="1:7" ht="28.8" x14ac:dyDescent="0.3">
      <c r="A1071" s="3" t="s">
        <v>2188</v>
      </c>
      <c r="B1071" t="s">
        <v>8219</v>
      </c>
      <c r="C1071">
        <v>3562</v>
      </c>
      <c r="E1071" s="3" t="s">
        <v>2873</v>
      </c>
      <c r="F1071" t="s">
        <v>8221</v>
      </c>
      <c r="G1071">
        <v>8</v>
      </c>
    </row>
    <row r="1072" spans="1:7" ht="28.8" x14ac:dyDescent="0.3">
      <c r="A1072" s="3" t="s">
        <v>2189</v>
      </c>
      <c r="B1072" t="s">
        <v>8219</v>
      </c>
      <c r="C1072">
        <v>514</v>
      </c>
      <c r="E1072" s="3" t="s">
        <v>2874</v>
      </c>
      <c r="F1072" t="s">
        <v>8221</v>
      </c>
      <c r="G1072">
        <v>3</v>
      </c>
    </row>
    <row r="1073" spans="1:7" x14ac:dyDescent="0.3">
      <c r="A1073" s="3" t="s">
        <v>2190</v>
      </c>
      <c r="B1073" t="s">
        <v>8219</v>
      </c>
      <c r="C1073">
        <v>88</v>
      </c>
      <c r="E1073" s="3" t="s">
        <v>2875</v>
      </c>
      <c r="F1073" t="s">
        <v>8221</v>
      </c>
      <c r="G1073">
        <v>3</v>
      </c>
    </row>
    <row r="1074" spans="1:7" ht="28.8" x14ac:dyDescent="0.3">
      <c r="A1074" s="3" t="s">
        <v>2191</v>
      </c>
      <c r="B1074" t="s">
        <v>8219</v>
      </c>
      <c r="C1074">
        <v>537</v>
      </c>
      <c r="E1074" s="3" t="s">
        <v>2876</v>
      </c>
      <c r="F1074" t="s">
        <v>8221</v>
      </c>
      <c r="G1074">
        <v>0</v>
      </c>
    </row>
    <row r="1075" spans="1:7" ht="28.8" x14ac:dyDescent="0.3">
      <c r="A1075" s="3" t="s">
        <v>2192</v>
      </c>
      <c r="B1075" t="s">
        <v>8219</v>
      </c>
      <c r="C1075">
        <v>25</v>
      </c>
      <c r="E1075" s="3" t="s">
        <v>2877</v>
      </c>
      <c r="F1075" t="s">
        <v>8221</v>
      </c>
      <c r="G1075">
        <v>6</v>
      </c>
    </row>
    <row r="1076" spans="1:7" ht="43.2" x14ac:dyDescent="0.3">
      <c r="A1076" s="3" t="s">
        <v>2193</v>
      </c>
      <c r="B1076" t="s">
        <v>8219</v>
      </c>
      <c r="C1076">
        <v>3238</v>
      </c>
      <c r="E1076" s="3" t="s">
        <v>2878</v>
      </c>
      <c r="F1076" t="s">
        <v>8221</v>
      </c>
      <c r="G1076">
        <v>4</v>
      </c>
    </row>
    <row r="1077" spans="1:7" ht="43.2" x14ac:dyDescent="0.3">
      <c r="A1077" s="3" t="s">
        <v>2194</v>
      </c>
      <c r="B1077" t="s">
        <v>8219</v>
      </c>
      <c r="C1077">
        <v>897</v>
      </c>
      <c r="E1077" s="3" t="s">
        <v>2879</v>
      </c>
      <c r="F1077" t="s">
        <v>8221</v>
      </c>
      <c r="G1077">
        <v>1</v>
      </c>
    </row>
    <row r="1078" spans="1:7" ht="28.8" x14ac:dyDescent="0.3">
      <c r="A1078" s="3" t="s">
        <v>2195</v>
      </c>
      <c r="B1078" t="s">
        <v>8219</v>
      </c>
      <c r="C1078">
        <v>878</v>
      </c>
      <c r="E1078" s="3" t="s">
        <v>2880</v>
      </c>
      <c r="F1078" t="s">
        <v>8221</v>
      </c>
      <c r="G1078">
        <v>29</v>
      </c>
    </row>
    <row r="1079" spans="1:7" ht="43.2" x14ac:dyDescent="0.3">
      <c r="A1079" s="3" t="s">
        <v>2196</v>
      </c>
      <c r="B1079" t="s">
        <v>8219</v>
      </c>
      <c r="C1079">
        <v>115</v>
      </c>
      <c r="E1079" s="3" t="s">
        <v>2881</v>
      </c>
      <c r="F1079" t="s">
        <v>8221</v>
      </c>
      <c r="G1079">
        <v>0</v>
      </c>
    </row>
    <row r="1080" spans="1:7" ht="43.2" x14ac:dyDescent="0.3">
      <c r="A1080" s="3" t="s">
        <v>2197</v>
      </c>
      <c r="B1080" t="s">
        <v>8219</v>
      </c>
      <c r="C1080">
        <v>234</v>
      </c>
      <c r="E1080" s="3" t="s">
        <v>2882</v>
      </c>
      <c r="F1080" t="s">
        <v>8221</v>
      </c>
      <c r="G1080">
        <v>4</v>
      </c>
    </row>
    <row r="1081" spans="1:7" ht="43.2" x14ac:dyDescent="0.3">
      <c r="A1081" s="3" t="s">
        <v>2198</v>
      </c>
      <c r="B1081" t="s">
        <v>8219</v>
      </c>
      <c r="C1081">
        <v>4330</v>
      </c>
      <c r="E1081" s="3" t="s">
        <v>2883</v>
      </c>
      <c r="F1081" t="s">
        <v>8221</v>
      </c>
      <c r="G1081">
        <v>5</v>
      </c>
    </row>
    <row r="1082" spans="1:7" ht="28.8" x14ac:dyDescent="0.3">
      <c r="A1082" s="3" t="s">
        <v>2199</v>
      </c>
      <c r="B1082" t="s">
        <v>8219</v>
      </c>
      <c r="C1082">
        <v>651</v>
      </c>
      <c r="E1082" s="3" t="s">
        <v>2884</v>
      </c>
      <c r="F1082" t="s">
        <v>8221</v>
      </c>
      <c r="G1082">
        <v>4</v>
      </c>
    </row>
    <row r="1083" spans="1:7" x14ac:dyDescent="0.3">
      <c r="A1083" s="3" t="s">
        <v>2200</v>
      </c>
      <c r="B1083" t="s">
        <v>8219</v>
      </c>
      <c r="C1083">
        <v>251</v>
      </c>
      <c r="E1083" s="3" t="s">
        <v>2885</v>
      </c>
      <c r="F1083" t="s">
        <v>8221</v>
      </c>
      <c r="G1083">
        <v>5</v>
      </c>
    </row>
    <row r="1084" spans="1:7" ht="43.2" x14ac:dyDescent="0.3">
      <c r="A1084" s="3" t="s">
        <v>2201</v>
      </c>
      <c r="B1084" t="s">
        <v>8219</v>
      </c>
      <c r="C1084">
        <v>263</v>
      </c>
      <c r="E1084" s="3" t="s">
        <v>2886</v>
      </c>
      <c r="F1084" t="s">
        <v>8221</v>
      </c>
      <c r="G1084">
        <v>1</v>
      </c>
    </row>
    <row r="1085" spans="1:7" ht="43.2" x14ac:dyDescent="0.3">
      <c r="A1085" s="3" t="s">
        <v>2202</v>
      </c>
      <c r="B1085" t="s">
        <v>8219</v>
      </c>
      <c r="C1085">
        <v>28</v>
      </c>
      <c r="E1085" s="3" t="s">
        <v>2887</v>
      </c>
      <c r="F1085" t="s">
        <v>8221</v>
      </c>
      <c r="G1085">
        <v>1</v>
      </c>
    </row>
    <row r="1086" spans="1:7" ht="43.2" x14ac:dyDescent="0.3">
      <c r="A1086" s="3" t="s">
        <v>2203</v>
      </c>
      <c r="B1086" t="s">
        <v>8219</v>
      </c>
      <c r="C1086">
        <v>721</v>
      </c>
      <c r="E1086" s="3" t="s">
        <v>2888</v>
      </c>
      <c r="F1086" t="s">
        <v>8221</v>
      </c>
      <c r="G1086">
        <v>0</v>
      </c>
    </row>
    <row r="1087" spans="1:7" x14ac:dyDescent="0.3">
      <c r="A1087" s="3" t="s">
        <v>2204</v>
      </c>
      <c r="B1087" t="s">
        <v>8219</v>
      </c>
      <c r="C1087">
        <v>50</v>
      </c>
      <c r="E1087" s="3" t="s">
        <v>2889</v>
      </c>
      <c r="F1087" t="s">
        <v>8221</v>
      </c>
      <c r="G1087">
        <v>14</v>
      </c>
    </row>
    <row r="1088" spans="1:7" ht="28.8" x14ac:dyDescent="0.3">
      <c r="A1088" s="3" t="s">
        <v>2205</v>
      </c>
      <c r="B1088" t="s">
        <v>8219</v>
      </c>
      <c r="C1088">
        <v>73</v>
      </c>
      <c r="E1088" s="3" t="s">
        <v>2890</v>
      </c>
      <c r="F1088" t="s">
        <v>8221</v>
      </c>
      <c r="G1088">
        <v>3</v>
      </c>
    </row>
    <row r="1089" spans="1:7" ht="28.8" x14ac:dyDescent="0.3">
      <c r="A1089" s="3" t="s">
        <v>2206</v>
      </c>
      <c r="B1089" t="s">
        <v>8219</v>
      </c>
      <c r="C1089">
        <v>27</v>
      </c>
      <c r="E1089" s="3" t="s">
        <v>2891</v>
      </c>
      <c r="F1089" t="s">
        <v>8221</v>
      </c>
      <c r="G1089">
        <v>10</v>
      </c>
    </row>
    <row r="1090" spans="1:7" x14ac:dyDescent="0.3">
      <c r="A1090" s="3" t="s">
        <v>2207</v>
      </c>
      <c r="B1090" t="s">
        <v>8219</v>
      </c>
      <c r="C1090">
        <v>34</v>
      </c>
      <c r="E1090" s="3" t="s">
        <v>2892</v>
      </c>
      <c r="F1090" t="s">
        <v>8221</v>
      </c>
      <c r="G1090">
        <v>17</v>
      </c>
    </row>
    <row r="1091" spans="1:7" ht="28.8" x14ac:dyDescent="0.3">
      <c r="A1091" s="3" t="s">
        <v>2208</v>
      </c>
      <c r="B1091" t="s">
        <v>8219</v>
      </c>
      <c r="C1091">
        <v>7</v>
      </c>
      <c r="E1091" s="3" t="s">
        <v>2893</v>
      </c>
      <c r="F1091" t="s">
        <v>8221</v>
      </c>
      <c r="G1091">
        <v>2</v>
      </c>
    </row>
    <row r="1092" spans="1:7" ht="28.8" x14ac:dyDescent="0.3">
      <c r="A1092" s="3" t="s">
        <v>2209</v>
      </c>
      <c r="B1092" t="s">
        <v>8219</v>
      </c>
      <c r="C1092">
        <v>24</v>
      </c>
      <c r="E1092" s="3" t="s">
        <v>2894</v>
      </c>
      <c r="F1092" t="s">
        <v>8221</v>
      </c>
      <c r="G1092">
        <v>0</v>
      </c>
    </row>
    <row r="1093" spans="1:7" ht="43.2" x14ac:dyDescent="0.3">
      <c r="A1093" s="3" t="s">
        <v>2210</v>
      </c>
      <c r="B1093" t="s">
        <v>8219</v>
      </c>
      <c r="C1093">
        <v>15</v>
      </c>
      <c r="E1093" s="3" t="s">
        <v>2895</v>
      </c>
      <c r="F1093" t="s">
        <v>8221</v>
      </c>
      <c r="G1093">
        <v>4</v>
      </c>
    </row>
    <row r="1094" spans="1:7" ht="43.2" x14ac:dyDescent="0.3">
      <c r="A1094" s="3" t="s">
        <v>2211</v>
      </c>
      <c r="B1094" t="s">
        <v>8219</v>
      </c>
      <c r="C1094">
        <v>72</v>
      </c>
      <c r="E1094" s="3" t="s">
        <v>2896</v>
      </c>
      <c r="F1094" t="s">
        <v>8221</v>
      </c>
      <c r="G1094">
        <v>12</v>
      </c>
    </row>
    <row r="1095" spans="1:7" x14ac:dyDescent="0.3">
      <c r="A1095" s="3" t="s">
        <v>2212</v>
      </c>
      <c r="B1095" t="s">
        <v>8219</v>
      </c>
      <c r="C1095">
        <v>120</v>
      </c>
      <c r="E1095" s="3" t="s">
        <v>2897</v>
      </c>
      <c r="F1095" t="s">
        <v>8221</v>
      </c>
      <c r="G1095">
        <v>3</v>
      </c>
    </row>
    <row r="1096" spans="1:7" ht="28.8" x14ac:dyDescent="0.3">
      <c r="A1096" s="3" t="s">
        <v>2213</v>
      </c>
      <c r="B1096" t="s">
        <v>8219</v>
      </c>
      <c r="C1096">
        <v>123</v>
      </c>
      <c r="E1096" s="3" t="s">
        <v>2898</v>
      </c>
      <c r="F1096" t="s">
        <v>8221</v>
      </c>
      <c r="G1096">
        <v>12</v>
      </c>
    </row>
    <row r="1097" spans="1:7" x14ac:dyDescent="0.3">
      <c r="A1097" s="3" t="s">
        <v>2214</v>
      </c>
      <c r="B1097" t="s">
        <v>8219</v>
      </c>
      <c r="C1097">
        <v>1</v>
      </c>
      <c r="E1097" s="3" t="s">
        <v>2899</v>
      </c>
      <c r="F1097" t="s">
        <v>8221</v>
      </c>
      <c r="G1097">
        <v>0</v>
      </c>
    </row>
    <row r="1098" spans="1:7" ht="28.8" x14ac:dyDescent="0.3">
      <c r="A1098" s="3" t="s">
        <v>2215</v>
      </c>
      <c r="B1098" t="s">
        <v>8219</v>
      </c>
      <c r="C1098">
        <v>24</v>
      </c>
      <c r="E1098" s="3" t="s">
        <v>2900</v>
      </c>
      <c r="F1098" t="s">
        <v>8221</v>
      </c>
      <c r="G1098">
        <v>7</v>
      </c>
    </row>
    <row r="1099" spans="1:7" ht="28.8" x14ac:dyDescent="0.3">
      <c r="A1099" s="3" t="s">
        <v>2216</v>
      </c>
      <c r="B1099" t="s">
        <v>8219</v>
      </c>
      <c r="C1099">
        <v>33</v>
      </c>
      <c r="E1099" s="3" t="s">
        <v>2901</v>
      </c>
      <c r="F1099" t="s">
        <v>8221</v>
      </c>
      <c r="G1099">
        <v>2</v>
      </c>
    </row>
    <row r="1100" spans="1:7" ht="43.2" x14ac:dyDescent="0.3">
      <c r="A1100" s="3" t="s">
        <v>2217</v>
      </c>
      <c r="B1100" t="s">
        <v>8219</v>
      </c>
      <c r="C1100">
        <v>14</v>
      </c>
      <c r="E1100" s="3" t="s">
        <v>2902</v>
      </c>
      <c r="F1100" t="s">
        <v>8221</v>
      </c>
      <c r="G1100">
        <v>1</v>
      </c>
    </row>
    <row r="1101" spans="1:7" ht="43.2" x14ac:dyDescent="0.3">
      <c r="A1101" s="3" t="s">
        <v>2218</v>
      </c>
      <c r="B1101" t="s">
        <v>8219</v>
      </c>
      <c r="C1101">
        <v>9</v>
      </c>
      <c r="E1101" s="3" t="s">
        <v>2903</v>
      </c>
      <c r="F1101" t="s">
        <v>8221</v>
      </c>
      <c r="G1101">
        <v>4</v>
      </c>
    </row>
    <row r="1102" spans="1:7" x14ac:dyDescent="0.3">
      <c r="A1102" s="3" t="s">
        <v>2219</v>
      </c>
      <c r="B1102" t="s">
        <v>8219</v>
      </c>
      <c r="C1102">
        <v>76</v>
      </c>
      <c r="E1102" s="3" t="s">
        <v>2904</v>
      </c>
      <c r="F1102" t="s">
        <v>8221</v>
      </c>
      <c r="G1102">
        <v>4</v>
      </c>
    </row>
    <row r="1103" spans="1:7" ht="43.2" x14ac:dyDescent="0.3">
      <c r="A1103" s="3" t="s">
        <v>2220</v>
      </c>
      <c r="B1103" t="s">
        <v>8219</v>
      </c>
      <c r="C1103">
        <v>19</v>
      </c>
      <c r="E1103" s="3" t="s">
        <v>2905</v>
      </c>
      <c r="F1103" t="s">
        <v>8221</v>
      </c>
      <c r="G1103">
        <v>17</v>
      </c>
    </row>
    <row r="1104" spans="1:7" ht="28.8" x14ac:dyDescent="0.3">
      <c r="A1104" s="3" t="s">
        <v>2221</v>
      </c>
      <c r="B1104" t="s">
        <v>8219</v>
      </c>
      <c r="C1104">
        <v>69</v>
      </c>
      <c r="E1104" s="3" t="s">
        <v>2906</v>
      </c>
      <c r="F1104" t="s">
        <v>8221</v>
      </c>
      <c r="G1104">
        <v>7</v>
      </c>
    </row>
    <row r="1105" spans="1:7" ht="28.8" x14ac:dyDescent="0.3">
      <c r="A1105" s="3" t="s">
        <v>2222</v>
      </c>
      <c r="B1105" t="s">
        <v>8219</v>
      </c>
      <c r="C1105">
        <v>218</v>
      </c>
      <c r="E1105" s="3" t="s">
        <v>2907</v>
      </c>
      <c r="F1105" t="s">
        <v>8221</v>
      </c>
      <c r="G1105">
        <v>2</v>
      </c>
    </row>
    <row r="1106" spans="1:7" x14ac:dyDescent="0.3">
      <c r="A1106" s="3" t="s">
        <v>2223</v>
      </c>
      <c r="B1106" t="s">
        <v>8219</v>
      </c>
      <c r="C1106">
        <v>30</v>
      </c>
      <c r="E1106" s="3" t="s">
        <v>2908</v>
      </c>
      <c r="F1106" t="s">
        <v>8221</v>
      </c>
      <c r="G1106">
        <v>5</v>
      </c>
    </row>
    <row r="1107" spans="1:7" ht="28.8" x14ac:dyDescent="0.3">
      <c r="A1107" s="3" t="s">
        <v>2224</v>
      </c>
      <c r="B1107" t="s">
        <v>8219</v>
      </c>
      <c r="C1107">
        <v>100</v>
      </c>
      <c r="E1107" s="3" t="s">
        <v>2909</v>
      </c>
      <c r="F1107" t="s">
        <v>8221</v>
      </c>
      <c r="G1107">
        <v>1</v>
      </c>
    </row>
    <row r="1108" spans="1:7" ht="28.8" x14ac:dyDescent="0.3">
      <c r="A1108" s="3" t="s">
        <v>2225</v>
      </c>
      <c r="B1108" t="s">
        <v>8219</v>
      </c>
      <c r="C1108">
        <v>296</v>
      </c>
      <c r="E1108" s="3" t="s">
        <v>2910</v>
      </c>
      <c r="F1108" t="s">
        <v>8221</v>
      </c>
      <c r="G1108">
        <v>1</v>
      </c>
    </row>
    <row r="1109" spans="1:7" ht="43.2" x14ac:dyDescent="0.3">
      <c r="A1109" s="3" t="s">
        <v>2226</v>
      </c>
      <c r="B1109" t="s">
        <v>8219</v>
      </c>
      <c r="C1109">
        <v>1204</v>
      </c>
      <c r="E1109" s="3" t="s">
        <v>2911</v>
      </c>
      <c r="F1109" t="s">
        <v>8221</v>
      </c>
      <c r="G1109">
        <v>14</v>
      </c>
    </row>
    <row r="1110" spans="1:7" x14ac:dyDescent="0.3">
      <c r="A1110" s="3" t="s">
        <v>2227</v>
      </c>
      <c r="B1110" t="s">
        <v>8219</v>
      </c>
      <c r="C1110">
        <v>321</v>
      </c>
      <c r="E1110" s="3" t="s">
        <v>2912</v>
      </c>
      <c r="F1110" t="s">
        <v>8221</v>
      </c>
      <c r="G1110">
        <v>26</v>
      </c>
    </row>
    <row r="1111" spans="1:7" ht="28.8" x14ac:dyDescent="0.3">
      <c r="A1111" s="3" t="s">
        <v>2228</v>
      </c>
      <c r="B1111" t="s">
        <v>8219</v>
      </c>
      <c r="C1111">
        <v>301</v>
      </c>
      <c r="E1111" s="3" t="s">
        <v>2913</v>
      </c>
      <c r="F1111" t="s">
        <v>8221</v>
      </c>
      <c r="G1111">
        <v>2</v>
      </c>
    </row>
    <row r="1112" spans="1:7" ht="28.8" x14ac:dyDescent="0.3">
      <c r="A1112" s="3" t="s">
        <v>2229</v>
      </c>
      <c r="B1112" t="s">
        <v>8219</v>
      </c>
      <c r="C1112">
        <v>144</v>
      </c>
      <c r="E1112" s="3" t="s">
        <v>2914</v>
      </c>
      <c r="F1112" t="s">
        <v>8221</v>
      </c>
      <c r="G1112">
        <v>1</v>
      </c>
    </row>
    <row r="1113" spans="1:7" ht="28.8" x14ac:dyDescent="0.3">
      <c r="A1113" s="3" t="s">
        <v>2230</v>
      </c>
      <c r="B1113" t="s">
        <v>8219</v>
      </c>
      <c r="C1113">
        <v>539</v>
      </c>
      <c r="E1113" s="3" t="s">
        <v>2915</v>
      </c>
      <c r="F1113" t="s">
        <v>8221</v>
      </c>
      <c r="G1113">
        <v>3</v>
      </c>
    </row>
    <row r="1114" spans="1:7" ht="43.2" x14ac:dyDescent="0.3">
      <c r="A1114" s="3" t="s">
        <v>2231</v>
      </c>
      <c r="B1114" t="s">
        <v>8219</v>
      </c>
      <c r="C1114">
        <v>498</v>
      </c>
      <c r="E1114" s="3" t="s">
        <v>2916</v>
      </c>
      <c r="F1114" t="s">
        <v>8221</v>
      </c>
      <c r="G1114">
        <v>7</v>
      </c>
    </row>
    <row r="1115" spans="1:7" x14ac:dyDescent="0.3">
      <c r="A1115" s="3" t="s">
        <v>2232</v>
      </c>
      <c r="B1115" t="s">
        <v>8219</v>
      </c>
      <c r="C1115">
        <v>1113</v>
      </c>
      <c r="E1115" s="3" t="s">
        <v>2917</v>
      </c>
      <c r="F1115" t="s">
        <v>8221</v>
      </c>
      <c r="G1115">
        <v>9</v>
      </c>
    </row>
    <row r="1116" spans="1:7" ht="28.8" x14ac:dyDescent="0.3">
      <c r="A1116" s="3" t="s">
        <v>2233</v>
      </c>
      <c r="B1116" t="s">
        <v>8219</v>
      </c>
      <c r="C1116">
        <v>988</v>
      </c>
      <c r="E1116" s="3" t="s">
        <v>2918</v>
      </c>
      <c r="F1116" t="s">
        <v>8221</v>
      </c>
      <c r="G1116">
        <v>20</v>
      </c>
    </row>
    <row r="1117" spans="1:7" ht="28.8" x14ac:dyDescent="0.3">
      <c r="A1117" s="3" t="s">
        <v>2234</v>
      </c>
      <c r="B1117" t="s">
        <v>8219</v>
      </c>
      <c r="C1117">
        <v>391</v>
      </c>
      <c r="E1117" s="3" t="s">
        <v>2919</v>
      </c>
      <c r="F1117" t="s">
        <v>8221</v>
      </c>
      <c r="G1117">
        <v>6</v>
      </c>
    </row>
    <row r="1118" spans="1:7" ht="28.8" x14ac:dyDescent="0.3">
      <c r="A1118" s="3" t="s">
        <v>2235</v>
      </c>
      <c r="B1118" t="s">
        <v>8219</v>
      </c>
      <c r="C1118">
        <v>28</v>
      </c>
      <c r="E1118" s="3" t="s">
        <v>2920</v>
      </c>
      <c r="F1118" t="s">
        <v>8221</v>
      </c>
      <c r="G1118">
        <v>13</v>
      </c>
    </row>
    <row r="1119" spans="1:7" ht="28.8" x14ac:dyDescent="0.3">
      <c r="A1119" s="3" t="s">
        <v>2236</v>
      </c>
      <c r="B1119" t="s">
        <v>8219</v>
      </c>
      <c r="C1119">
        <v>147</v>
      </c>
      <c r="E1119" s="3" t="s">
        <v>2941</v>
      </c>
      <c r="F1119" t="s">
        <v>8221</v>
      </c>
      <c r="G1119">
        <v>1</v>
      </c>
    </row>
    <row r="1120" spans="1:7" ht="28.8" x14ac:dyDescent="0.3">
      <c r="A1120" s="3" t="s">
        <v>2237</v>
      </c>
      <c r="B1120" t="s">
        <v>8219</v>
      </c>
      <c r="C1120">
        <v>680</v>
      </c>
      <c r="E1120" s="3" t="s">
        <v>2942</v>
      </c>
      <c r="F1120" t="s">
        <v>8221</v>
      </c>
      <c r="G1120">
        <v>202</v>
      </c>
    </row>
    <row r="1121" spans="1:7" ht="43.2" x14ac:dyDescent="0.3">
      <c r="A1121" s="3" t="s">
        <v>2238</v>
      </c>
      <c r="B1121" t="s">
        <v>8219</v>
      </c>
      <c r="C1121">
        <v>983</v>
      </c>
      <c r="E1121" s="3" t="s">
        <v>2943</v>
      </c>
      <c r="F1121" t="s">
        <v>8221</v>
      </c>
      <c r="G1121">
        <v>0</v>
      </c>
    </row>
    <row r="1122" spans="1:7" ht="28.8" x14ac:dyDescent="0.3">
      <c r="A1122" s="3" t="s">
        <v>2239</v>
      </c>
      <c r="B1122" t="s">
        <v>8219</v>
      </c>
      <c r="C1122">
        <v>79</v>
      </c>
      <c r="E1122" s="3" t="s">
        <v>2944</v>
      </c>
      <c r="F1122" t="s">
        <v>8221</v>
      </c>
      <c r="G1122">
        <v>1</v>
      </c>
    </row>
    <row r="1123" spans="1:7" ht="28.8" x14ac:dyDescent="0.3">
      <c r="A1123" s="3" t="s">
        <v>2240</v>
      </c>
      <c r="B1123" t="s">
        <v>8219</v>
      </c>
      <c r="C1123">
        <v>426</v>
      </c>
      <c r="E1123" s="3" t="s">
        <v>2945</v>
      </c>
      <c r="F1123" t="s">
        <v>8221</v>
      </c>
      <c r="G1123">
        <v>0</v>
      </c>
    </row>
    <row r="1124" spans="1:7" ht="28.8" x14ac:dyDescent="0.3">
      <c r="A1124" s="3" t="s">
        <v>2241</v>
      </c>
      <c r="B1124" t="s">
        <v>8219</v>
      </c>
      <c r="C1124">
        <v>96</v>
      </c>
      <c r="E1124" s="3" t="s">
        <v>2946</v>
      </c>
      <c r="F1124" t="s">
        <v>8221</v>
      </c>
      <c r="G1124">
        <v>2</v>
      </c>
    </row>
    <row r="1125" spans="1:7" ht="43.2" x14ac:dyDescent="0.3">
      <c r="A1125" s="3" t="s">
        <v>2242</v>
      </c>
      <c r="B1125" t="s">
        <v>8219</v>
      </c>
      <c r="C1125">
        <v>163</v>
      </c>
      <c r="E1125" s="3" t="s">
        <v>2947</v>
      </c>
      <c r="F1125" t="s">
        <v>8221</v>
      </c>
      <c r="G1125">
        <v>13</v>
      </c>
    </row>
    <row r="1126" spans="1:7" x14ac:dyDescent="0.3">
      <c r="A1126" s="3" t="s">
        <v>2243</v>
      </c>
      <c r="B1126" t="s">
        <v>8219</v>
      </c>
      <c r="C1126">
        <v>2525</v>
      </c>
      <c r="E1126" s="3" t="s">
        <v>2948</v>
      </c>
      <c r="F1126" t="s">
        <v>8221</v>
      </c>
      <c r="G1126">
        <v>9</v>
      </c>
    </row>
    <row r="1127" spans="1:7" ht="43.2" x14ac:dyDescent="0.3">
      <c r="A1127" s="3" t="s">
        <v>2244</v>
      </c>
      <c r="B1127" t="s">
        <v>8219</v>
      </c>
      <c r="C1127">
        <v>2035</v>
      </c>
      <c r="E1127" s="3" t="s">
        <v>2949</v>
      </c>
      <c r="F1127" t="s">
        <v>8221</v>
      </c>
      <c r="G1127">
        <v>2</v>
      </c>
    </row>
    <row r="1128" spans="1:7" ht="43.2" x14ac:dyDescent="0.3">
      <c r="A1128" s="3" t="s">
        <v>2245</v>
      </c>
      <c r="B1128" t="s">
        <v>8219</v>
      </c>
      <c r="C1128">
        <v>290</v>
      </c>
      <c r="E1128" s="3" t="s">
        <v>2950</v>
      </c>
      <c r="F1128" t="s">
        <v>8221</v>
      </c>
      <c r="G1128">
        <v>0</v>
      </c>
    </row>
    <row r="1129" spans="1:7" ht="28.8" x14ac:dyDescent="0.3">
      <c r="A1129" s="3" t="s">
        <v>2246</v>
      </c>
      <c r="B1129" t="s">
        <v>8219</v>
      </c>
      <c r="C1129">
        <v>1980</v>
      </c>
      <c r="E1129" s="3" t="s">
        <v>3051</v>
      </c>
      <c r="F1129" t="s">
        <v>8221</v>
      </c>
      <c r="G1129">
        <v>35</v>
      </c>
    </row>
    <row r="1130" spans="1:7" ht="43.2" x14ac:dyDescent="0.3">
      <c r="A1130" s="3" t="s">
        <v>2247</v>
      </c>
      <c r="B1130" t="s">
        <v>8219</v>
      </c>
      <c r="C1130">
        <v>57</v>
      </c>
      <c r="E1130" s="3" t="s">
        <v>3052</v>
      </c>
      <c r="F1130" t="s">
        <v>8221</v>
      </c>
      <c r="G1130">
        <v>2</v>
      </c>
    </row>
    <row r="1131" spans="1:7" x14ac:dyDescent="0.3">
      <c r="A1131" s="3" t="s">
        <v>2248</v>
      </c>
      <c r="B1131" t="s">
        <v>8219</v>
      </c>
      <c r="C1131">
        <v>380</v>
      </c>
      <c r="E1131" s="3" t="s">
        <v>3053</v>
      </c>
      <c r="F1131" t="s">
        <v>8221</v>
      </c>
      <c r="G1131">
        <v>3</v>
      </c>
    </row>
    <row r="1132" spans="1:7" ht="43.2" x14ac:dyDescent="0.3">
      <c r="A1132" s="3" t="s">
        <v>2249</v>
      </c>
      <c r="B1132" t="s">
        <v>8219</v>
      </c>
      <c r="C1132">
        <v>128</v>
      </c>
      <c r="E1132" s="3" t="s">
        <v>3054</v>
      </c>
      <c r="F1132" t="s">
        <v>8221</v>
      </c>
      <c r="G1132">
        <v>0</v>
      </c>
    </row>
    <row r="1133" spans="1:7" ht="28.8" x14ac:dyDescent="0.3">
      <c r="A1133" s="3" t="s">
        <v>2250</v>
      </c>
      <c r="B1133" t="s">
        <v>8219</v>
      </c>
      <c r="C1133">
        <v>180</v>
      </c>
      <c r="E1133" s="3" t="s">
        <v>3055</v>
      </c>
      <c r="F1133" t="s">
        <v>8221</v>
      </c>
      <c r="G1133">
        <v>1</v>
      </c>
    </row>
    <row r="1134" spans="1:7" ht="28.8" x14ac:dyDescent="0.3">
      <c r="A1134" s="3" t="s">
        <v>2251</v>
      </c>
      <c r="B1134" t="s">
        <v>8219</v>
      </c>
      <c r="C1134">
        <v>571</v>
      </c>
      <c r="E1134" s="3" t="s">
        <v>3056</v>
      </c>
      <c r="F1134" t="s">
        <v>8221</v>
      </c>
      <c r="G1134">
        <v>0</v>
      </c>
    </row>
    <row r="1135" spans="1:7" ht="28.8" x14ac:dyDescent="0.3">
      <c r="A1135" s="3" t="s">
        <v>2252</v>
      </c>
      <c r="B1135" t="s">
        <v>8219</v>
      </c>
      <c r="C1135">
        <v>480</v>
      </c>
      <c r="E1135" s="3" t="s">
        <v>3057</v>
      </c>
      <c r="F1135" t="s">
        <v>8221</v>
      </c>
      <c r="G1135">
        <v>0</v>
      </c>
    </row>
    <row r="1136" spans="1:7" ht="28.8" x14ac:dyDescent="0.3">
      <c r="A1136" s="3" t="s">
        <v>2253</v>
      </c>
      <c r="B1136" t="s">
        <v>8219</v>
      </c>
      <c r="C1136">
        <v>249</v>
      </c>
      <c r="E1136" s="3" t="s">
        <v>3058</v>
      </c>
      <c r="F1136" t="s">
        <v>8221</v>
      </c>
      <c r="G1136">
        <v>3</v>
      </c>
    </row>
    <row r="1137" spans="1:7" ht="43.2" x14ac:dyDescent="0.3">
      <c r="A1137" s="3" t="s">
        <v>2254</v>
      </c>
      <c r="B1137" t="s">
        <v>8219</v>
      </c>
      <c r="C1137">
        <v>84</v>
      </c>
      <c r="E1137" s="3" t="s">
        <v>3059</v>
      </c>
      <c r="F1137" t="s">
        <v>8221</v>
      </c>
      <c r="G1137">
        <v>11</v>
      </c>
    </row>
    <row r="1138" spans="1:7" ht="28.8" x14ac:dyDescent="0.3">
      <c r="A1138" s="3" t="s">
        <v>2255</v>
      </c>
      <c r="B1138" t="s">
        <v>8219</v>
      </c>
      <c r="C1138">
        <v>197</v>
      </c>
      <c r="E1138" s="3" t="s">
        <v>3060</v>
      </c>
      <c r="F1138" t="s">
        <v>8221</v>
      </c>
      <c r="G1138">
        <v>6</v>
      </c>
    </row>
    <row r="1139" spans="1:7" ht="28.8" x14ac:dyDescent="0.3">
      <c r="A1139" s="3" t="s">
        <v>2256</v>
      </c>
      <c r="B1139" t="s">
        <v>8219</v>
      </c>
      <c r="C1139">
        <v>271</v>
      </c>
      <c r="E1139" s="3" t="s">
        <v>3061</v>
      </c>
      <c r="F1139" t="s">
        <v>8221</v>
      </c>
      <c r="G1139">
        <v>0</v>
      </c>
    </row>
    <row r="1140" spans="1:7" ht="43.2" x14ac:dyDescent="0.3">
      <c r="A1140" s="3" t="s">
        <v>2257</v>
      </c>
      <c r="B1140" t="s">
        <v>8219</v>
      </c>
      <c r="C1140">
        <v>50</v>
      </c>
      <c r="E1140" s="3" t="s">
        <v>3062</v>
      </c>
      <c r="F1140" t="s">
        <v>8221</v>
      </c>
      <c r="G1140">
        <v>67</v>
      </c>
    </row>
    <row r="1141" spans="1:7" ht="28.8" x14ac:dyDescent="0.3">
      <c r="A1141" s="3" t="s">
        <v>2258</v>
      </c>
      <c r="B1141" t="s">
        <v>8219</v>
      </c>
      <c r="C1141">
        <v>169</v>
      </c>
      <c r="E1141" s="3" t="s">
        <v>3063</v>
      </c>
      <c r="F1141" t="s">
        <v>8221</v>
      </c>
      <c r="G1141">
        <v>23</v>
      </c>
    </row>
    <row r="1142" spans="1:7" ht="28.8" x14ac:dyDescent="0.3">
      <c r="A1142" s="3" t="s">
        <v>2259</v>
      </c>
      <c r="B1142" t="s">
        <v>8219</v>
      </c>
      <c r="C1142">
        <v>205</v>
      </c>
      <c r="E1142" s="3" t="s">
        <v>3064</v>
      </c>
      <c r="F1142" t="s">
        <v>8221</v>
      </c>
      <c r="G1142">
        <v>72</v>
      </c>
    </row>
    <row r="1143" spans="1:7" x14ac:dyDescent="0.3">
      <c r="A1143" s="3" t="s">
        <v>2260</v>
      </c>
      <c r="B1143" t="s">
        <v>8219</v>
      </c>
      <c r="C1143">
        <v>206</v>
      </c>
      <c r="E1143" s="3" t="s">
        <v>3065</v>
      </c>
      <c r="F1143" t="s">
        <v>8221</v>
      </c>
      <c r="G1143">
        <v>2</v>
      </c>
    </row>
    <row r="1144" spans="1:7" x14ac:dyDescent="0.3">
      <c r="A1144" s="3" t="s">
        <v>2261</v>
      </c>
      <c r="B1144" t="s">
        <v>8219</v>
      </c>
      <c r="C1144">
        <v>84</v>
      </c>
      <c r="E1144" s="3" t="s">
        <v>3066</v>
      </c>
      <c r="F1144" t="s">
        <v>8221</v>
      </c>
      <c r="G1144">
        <v>15</v>
      </c>
    </row>
    <row r="1145" spans="1:7" ht="43.2" x14ac:dyDescent="0.3">
      <c r="A1145" s="3" t="s">
        <v>2262</v>
      </c>
      <c r="B1145" t="s">
        <v>8219</v>
      </c>
      <c r="C1145">
        <v>210</v>
      </c>
      <c r="E1145" s="3" t="s">
        <v>3067</v>
      </c>
      <c r="F1145" t="s">
        <v>8221</v>
      </c>
      <c r="G1145">
        <v>1</v>
      </c>
    </row>
    <row r="1146" spans="1:7" ht="43.2" x14ac:dyDescent="0.3">
      <c r="A1146" s="3" t="s">
        <v>2263</v>
      </c>
      <c r="B1146" t="s">
        <v>8219</v>
      </c>
      <c r="C1146">
        <v>181</v>
      </c>
      <c r="E1146" s="3" t="s">
        <v>3068</v>
      </c>
      <c r="F1146" t="s">
        <v>8221</v>
      </c>
      <c r="G1146">
        <v>2</v>
      </c>
    </row>
    <row r="1147" spans="1:7" ht="43.2" x14ac:dyDescent="0.3">
      <c r="A1147" s="3" t="s">
        <v>2264</v>
      </c>
      <c r="B1147" t="s">
        <v>8219</v>
      </c>
      <c r="C1147">
        <v>60</v>
      </c>
      <c r="E1147" s="3" t="s">
        <v>3069</v>
      </c>
      <c r="F1147" t="s">
        <v>8221</v>
      </c>
      <c r="G1147">
        <v>7</v>
      </c>
    </row>
    <row r="1148" spans="1:7" ht="43.2" x14ac:dyDescent="0.3">
      <c r="A1148" s="3" t="s">
        <v>2265</v>
      </c>
      <c r="B1148" t="s">
        <v>8219</v>
      </c>
      <c r="C1148">
        <v>445</v>
      </c>
      <c r="E1148" s="3" t="s">
        <v>3070</v>
      </c>
      <c r="F1148" t="s">
        <v>8221</v>
      </c>
      <c r="G1148">
        <v>16</v>
      </c>
    </row>
    <row r="1149" spans="1:7" ht="28.8" x14ac:dyDescent="0.3">
      <c r="A1149" s="3" t="s">
        <v>2266</v>
      </c>
      <c r="B1149" t="s">
        <v>8219</v>
      </c>
      <c r="C1149">
        <v>17</v>
      </c>
      <c r="E1149" s="3" t="s">
        <v>3071</v>
      </c>
      <c r="F1149" t="s">
        <v>8221</v>
      </c>
      <c r="G1149">
        <v>117</v>
      </c>
    </row>
    <row r="1150" spans="1:7" ht="28.8" x14ac:dyDescent="0.3">
      <c r="A1150" s="3" t="s">
        <v>2267</v>
      </c>
      <c r="B1150" t="s">
        <v>8219</v>
      </c>
      <c r="C1150">
        <v>194</v>
      </c>
      <c r="E1150" s="3" t="s">
        <v>3072</v>
      </c>
      <c r="F1150" t="s">
        <v>8221</v>
      </c>
      <c r="G1150">
        <v>2</v>
      </c>
    </row>
    <row r="1151" spans="1:7" ht="43.2" x14ac:dyDescent="0.3">
      <c r="A1151" s="3" t="s">
        <v>2268</v>
      </c>
      <c r="B1151" t="s">
        <v>8219</v>
      </c>
      <c r="C1151">
        <v>404</v>
      </c>
      <c r="E1151" s="3" t="s">
        <v>3073</v>
      </c>
      <c r="F1151" t="s">
        <v>8221</v>
      </c>
      <c r="G1151">
        <v>7</v>
      </c>
    </row>
    <row r="1152" spans="1:7" ht="43.2" x14ac:dyDescent="0.3">
      <c r="A1152" s="3" t="s">
        <v>2269</v>
      </c>
      <c r="B1152" t="s">
        <v>8219</v>
      </c>
      <c r="C1152">
        <v>194</v>
      </c>
      <c r="E1152" s="3" t="s">
        <v>3074</v>
      </c>
      <c r="F1152" t="s">
        <v>8221</v>
      </c>
      <c r="G1152">
        <v>3</v>
      </c>
    </row>
    <row r="1153" spans="1:7" ht="28.8" x14ac:dyDescent="0.3">
      <c r="A1153" s="3" t="s">
        <v>2270</v>
      </c>
      <c r="B1153" t="s">
        <v>8219</v>
      </c>
      <c r="C1153">
        <v>902</v>
      </c>
      <c r="E1153" s="3" t="s">
        <v>3075</v>
      </c>
      <c r="F1153" t="s">
        <v>8221</v>
      </c>
      <c r="G1153">
        <v>20</v>
      </c>
    </row>
    <row r="1154" spans="1:7" x14ac:dyDescent="0.3">
      <c r="A1154" s="3" t="s">
        <v>2271</v>
      </c>
      <c r="B1154" t="s">
        <v>8219</v>
      </c>
      <c r="C1154">
        <v>1670</v>
      </c>
      <c r="E1154" s="3" t="s">
        <v>3076</v>
      </c>
      <c r="F1154" t="s">
        <v>8221</v>
      </c>
      <c r="G1154">
        <v>50</v>
      </c>
    </row>
    <row r="1155" spans="1:7" ht="43.2" x14ac:dyDescent="0.3">
      <c r="A1155" s="3" t="s">
        <v>2272</v>
      </c>
      <c r="B1155" t="s">
        <v>8219</v>
      </c>
      <c r="C1155">
        <v>1328</v>
      </c>
      <c r="E1155" s="3" t="s">
        <v>3077</v>
      </c>
      <c r="F1155" t="s">
        <v>8221</v>
      </c>
      <c r="G1155">
        <v>2</v>
      </c>
    </row>
    <row r="1156" spans="1:7" ht="57.6" x14ac:dyDescent="0.3">
      <c r="A1156" s="3" t="s">
        <v>2273</v>
      </c>
      <c r="B1156" t="s">
        <v>8219</v>
      </c>
      <c r="C1156">
        <v>944</v>
      </c>
      <c r="E1156" s="3" t="s">
        <v>3078</v>
      </c>
      <c r="F1156" t="s">
        <v>8221</v>
      </c>
      <c r="G1156">
        <v>3</v>
      </c>
    </row>
    <row r="1157" spans="1:7" ht="28.8" x14ac:dyDescent="0.3">
      <c r="A1157" s="3" t="s">
        <v>2274</v>
      </c>
      <c r="B1157" t="s">
        <v>8219</v>
      </c>
      <c r="C1157">
        <v>147</v>
      </c>
      <c r="E1157" s="3" t="s">
        <v>3079</v>
      </c>
      <c r="F1157" t="s">
        <v>8221</v>
      </c>
      <c r="G1157">
        <v>27</v>
      </c>
    </row>
    <row r="1158" spans="1:7" ht="28.8" x14ac:dyDescent="0.3">
      <c r="A1158" s="3" t="s">
        <v>2275</v>
      </c>
      <c r="B1158" t="s">
        <v>8219</v>
      </c>
      <c r="C1158">
        <v>99</v>
      </c>
      <c r="E1158" s="3" t="s">
        <v>3080</v>
      </c>
      <c r="F1158" t="s">
        <v>8221</v>
      </c>
      <c r="G1158">
        <v>7</v>
      </c>
    </row>
    <row r="1159" spans="1:7" ht="43.2" x14ac:dyDescent="0.3">
      <c r="A1159" s="3" t="s">
        <v>2276</v>
      </c>
      <c r="B1159" t="s">
        <v>8219</v>
      </c>
      <c r="C1159">
        <v>79</v>
      </c>
      <c r="E1159" s="3" t="s">
        <v>3081</v>
      </c>
      <c r="F1159" t="s">
        <v>8221</v>
      </c>
      <c r="G1159">
        <v>5</v>
      </c>
    </row>
    <row r="1160" spans="1:7" ht="28.8" x14ac:dyDescent="0.3">
      <c r="A1160" s="3" t="s">
        <v>2277</v>
      </c>
      <c r="B1160" t="s">
        <v>8219</v>
      </c>
      <c r="C1160">
        <v>75</v>
      </c>
      <c r="E1160" s="3" t="s">
        <v>3082</v>
      </c>
      <c r="F1160" t="s">
        <v>8221</v>
      </c>
      <c r="G1160">
        <v>0</v>
      </c>
    </row>
    <row r="1161" spans="1:7" ht="28.8" x14ac:dyDescent="0.3">
      <c r="A1161" s="3" t="s">
        <v>2278</v>
      </c>
      <c r="B1161" t="s">
        <v>8219</v>
      </c>
      <c r="C1161">
        <v>207</v>
      </c>
      <c r="E1161" s="3" t="s">
        <v>3083</v>
      </c>
      <c r="F1161" t="s">
        <v>8221</v>
      </c>
      <c r="G1161">
        <v>3</v>
      </c>
    </row>
    <row r="1162" spans="1:7" ht="28.8" x14ac:dyDescent="0.3">
      <c r="A1162" s="3" t="s">
        <v>2279</v>
      </c>
      <c r="B1162" t="s">
        <v>8219</v>
      </c>
      <c r="C1162">
        <v>102</v>
      </c>
      <c r="E1162" s="3" t="s">
        <v>3084</v>
      </c>
      <c r="F1162" t="s">
        <v>8221</v>
      </c>
      <c r="G1162">
        <v>6</v>
      </c>
    </row>
    <row r="1163" spans="1:7" ht="28.8" x14ac:dyDescent="0.3">
      <c r="A1163" s="3" t="s">
        <v>2280</v>
      </c>
      <c r="B1163" t="s">
        <v>8219</v>
      </c>
      <c r="C1163">
        <v>32</v>
      </c>
      <c r="E1163" s="3" t="s">
        <v>3085</v>
      </c>
      <c r="F1163" t="s">
        <v>8221</v>
      </c>
      <c r="G1163">
        <v>9</v>
      </c>
    </row>
    <row r="1164" spans="1:7" ht="43.2" x14ac:dyDescent="0.3">
      <c r="A1164" s="3" t="s">
        <v>2281</v>
      </c>
      <c r="B1164" t="s">
        <v>8219</v>
      </c>
      <c r="C1164">
        <v>480</v>
      </c>
      <c r="E1164" s="3" t="s">
        <v>3086</v>
      </c>
      <c r="F1164" t="s">
        <v>8221</v>
      </c>
      <c r="G1164">
        <v>3</v>
      </c>
    </row>
    <row r="1165" spans="1:7" ht="43.2" x14ac:dyDescent="0.3">
      <c r="A1165" s="3" t="s">
        <v>2282</v>
      </c>
      <c r="B1165" t="s">
        <v>8219</v>
      </c>
      <c r="C1165">
        <v>11</v>
      </c>
      <c r="E1165" s="3" t="s">
        <v>3087</v>
      </c>
      <c r="F1165" t="s">
        <v>8221</v>
      </c>
      <c r="G1165">
        <v>2</v>
      </c>
    </row>
    <row r="1166" spans="1:7" ht="43.2" x14ac:dyDescent="0.3">
      <c r="A1166" s="3" t="s">
        <v>2283</v>
      </c>
      <c r="B1166" t="s">
        <v>8219</v>
      </c>
      <c r="C1166">
        <v>12</v>
      </c>
      <c r="E1166" s="3" t="s">
        <v>3088</v>
      </c>
      <c r="F1166" t="s">
        <v>8221</v>
      </c>
      <c r="G1166">
        <v>3</v>
      </c>
    </row>
    <row r="1167" spans="1:7" ht="43.2" x14ac:dyDescent="0.3">
      <c r="A1167" s="3" t="s">
        <v>2284</v>
      </c>
      <c r="B1167" t="s">
        <v>8219</v>
      </c>
      <c r="C1167">
        <v>48</v>
      </c>
      <c r="E1167" s="3" t="s">
        <v>3089</v>
      </c>
      <c r="F1167" t="s">
        <v>8221</v>
      </c>
      <c r="G1167">
        <v>45</v>
      </c>
    </row>
    <row r="1168" spans="1:7" ht="28.8" x14ac:dyDescent="0.3">
      <c r="A1168" s="3" t="s">
        <v>2285</v>
      </c>
      <c r="B1168" t="s">
        <v>8219</v>
      </c>
      <c r="C1168">
        <v>59</v>
      </c>
      <c r="E1168" s="3" t="s">
        <v>3090</v>
      </c>
      <c r="F1168" t="s">
        <v>8221</v>
      </c>
      <c r="G1168">
        <v>9</v>
      </c>
    </row>
    <row r="1169" spans="1:7" ht="28.8" x14ac:dyDescent="0.3">
      <c r="A1169" s="3" t="s">
        <v>2286</v>
      </c>
      <c r="B1169" t="s">
        <v>8219</v>
      </c>
      <c r="C1169">
        <v>79</v>
      </c>
      <c r="E1169" s="3" t="s">
        <v>3091</v>
      </c>
      <c r="F1169" t="s">
        <v>8221</v>
      </c>
      <c r="G1169">
        <v>9</v>
      </c>
    </row>
    <row r="1170" spans="1:7" ht="43.2" x14ac:dyDescent="0.3">
      <c r="A1170" s="3" t="s">
        <v>2287</v>
      </c>
      <c r="B1170" t="s">
        <v>8219</v>
      </c>
      <c r="C1170">
        <v>14</v>
      </c>
      <c r="E1170" s="3" t="s">
        <v>3092</v>
      </c>
      <c r="F1170" t="s">
        <v>8221</v>
      </c>
      <c r="G1170">
        <v>21</v>
      </c>
    </row>
    <row r="1171" spans="1:7" ht="43.2" x14ac:dyDescent="0.3">
      <c r="A1171" s="3" t="s">
        <v>2288</v>
      </c>
      <c r="B1171" t="s">
        <v>8219</v>
      </c>
      <c r="C1171">
        <v>106</v>
      </c>
      <c r="E1171" s="3" t="s">
        <v>3093</v>
      </c>
      <c r="F1171" t="s">
        <v>8221</v>
      </c>
      <c r="G1171">
        <v>17</v>
      </c>
    </row>
    <row r="1172" spans="1:7" ht="28.8" x14ac:dyDescent="0.3">
      <c r="A1172" s="3" t="s">
        <v>2289</v>
      </c>
      <c r="B1172" t="s">
        <v>8219</v>
      </c>
      <c r="C1172">
        <v>25</v>
      </c>
      <c r="E1172" s="3" t="s">
        <v>3094</v>
      </c>
      <c r="F1172" t="s">
        <v>8221</v>
      </c>
      <c r="G1172">
        <v>1</v>
      </c>
    </row>
    <row r="1173" spans="1:7" ht="28.8" x14ac:dyDescent="0.3">
      <c r="A1173" s="3" t="s">
        <v>2290</v>
      </c>
      <c r="B1173" t="s">
        <v>8219</v>
      </c>
      <c r="C1173">
        <v>25</v>
      </c>
      <c r="E1173" s="3" t="s">
        <v>3095</v>
      </c>
      <c r="F1173" t="s">
        <v>8221</v>
      </c>
      <c r="G1173">
        <v>1</v>
      </c>
    </row>
    <row r="1174" spans="1:7" ht="43.2" x14ac:dyDescent="0.3">
      <c r="A1174" s="3" t="s">
        <v>2291</v>
      </c>
      <c r="B1174" t="s">
        <v>8219</v>
      </c>
      <c r="C1174">
        <v>29</v>
      </c>
      <c r="E1174" s="3" t="s">
        <v>3096</v>
      </c>
      <c r="F1174" t="s">
        <v>8221</v>
      </c>
      <c r="G1174">
        <v>14</v>
      </c>
    </row>
    <row r="1175" spans="1:7" ht="57.6" x14ac:dyDescent="0.3">
      <c r="A1175" s="3" t="s">
        <v>2292</v>
      </c>
      <c r="B1175" t="s">
        <v>8219</v>
      </c>
      <c r="C1175">
        <v>43</v>
      </c>
      <c r="E1175" s="3" t="s">
        <v>3097</v>
      </c>
      <c r="F1175" t="s">
        <v>8221</v>
      </c>
      <c r="G1175">
        <v>42</v>
      </c>
    </row>
    <row r="1176" spans="1:7" x14ac:dyDescent="0.3">
      <c r="A1176" s="3" t="s">
        <v>2293</v>
      </c>
      <c r="B1176" t="s">
        <v>8219</v>
      </c>
      <c r="C1176">
        <v>46</v>
      </c>
      <c r="E1176" s="3" t="s">
        <v>3098</v>
      </c>
      <c r="F1176" t="s">
        <v>8221</v>
      </c>
      <c r="G1176">
        <v>27</v>
      </c>
    </row>
    <row r="1177" spans="1:7" ht="43.2" x14ac:dyDescent="0.3">
      <c r="A1177" s="3" t="s">
        <v>2294</v>
      </c>
      <c r="B1177" t="s">
        <v>8219</v>
      </c>
      <c r="C1177">
        <v>27</v>
      </c>
      <c r="E1177" s="3" t="s">
        <v>3099</v>
      </c>
      <c r="F1177" t="s">
        <v>8221</v>
      </c>
      <c r="G1177">
        <v>5</v>
      </c>
    </row>
    <row r="1178" spans="1:7" ht="43.2" x14ac:dyDescent="0.3">
      <c r="A1178" s="3" t="s">
        <v>2295</v>
      </c>
      <c r="B1178" t="s">
        <v>8219</v>
      </c>
      <c r="C1178">
        <v>112</v>
      </c>
      <c r="E1178" s="3" t="s">
        <v>3100</v>
      </c>
      <c r="F1178" t="s">
        <v>8221</v>
      </c>
      <c r="G1178">
        <v>13</v>
      </c>
    </row>
    <row r="1179" spans="1:7" ht="28.8" x14ac:dyDescent="0.3">
      <c r="A1179" s="3" t="s">
        <v>2296</v>
      </c>
      <c r="B1179" t="s">
        <v>8219</v>
      </c>
      <c r="C1179">
        <v>34</v>
      </c>
      <c r="E1179" s="3" t="s">
        <v>3101</v>
      </c>
      <c r="F1179" t="s">
        <v>8221</v>
      </c>
      <c r="G1179">
        <v>12</v>
      </c>
    </row>
    <row r="1180" spans="1:7" ht="28.8" x14ac:dyDescent="0.3">
      <c r="A1180" s="3" t="s">
        <v>2297</v>
      </c>
      <c r="B1180" t="s">
        <v>8219</v>
      </c>
      <c r="C1180">
        <v>145</v>
      </c>
      <c r="E1180" s="3" t="s">
        <v>3102</v>
      </c>
      <c r="F1180" t="s">
        <v>8221</v>
      </c>
      <c r="G1180">
        <v>90</v>
      </c>
    </row>
    <row r="1181" spans="1:7" ht="28.8" x14ac:dyDescent="0.3">
      <c r="A1181" s="3" t="s">
        <v>2298</v>
      </c>
      <c r="B1181" t="s">
        <v>8219</v>
      </c>
      <c r="C1181">
        <v>19</v>
      </c>
      <c r="E1181" s="3" t="s">
        <v>3103</v>
      </c>
      <c r="F1181" t="s">
        <v>8221</v>
      </c>
      <c r="G1181">
        <v>2</v>
      </c>
    </row>
    <row r="1182" spans="1:7" ht="28.8" x14ac:dyDescent="0.3">
      <c r="A1182" s="3" t="s">
        <v>2299</v>
      </c>
      <c r="B1182" t="s">
        <v>8219</v>
      </c>
      <c r="C1182">
        <v>288</v>
      </c>
      <c r="E1182" s="3" t="s">
        <v>3104</v>
      </c>
      <c r="F1182" t="s">
        <v>8221</v>
      </c>
      <c r="G1182">
        <v>5</v>
      </c>
    </row>
    <row r="1183" spans="1:7" ht="28.8" x14ac:dyDescent="0.3">
      <c r="A1183" s="3" t="s">
        <v>2300</v>
      </c>
      <c r="B1183" t="s">
        <v>8219</v>
      </c>
      <c r="C1183">
        <v>14</v>
      </c>
      <c r="E1183" s="3" t="s">
        <v>3105</v>
      </c>
      <c r="F1183" t="s">
        <v>8221</v>
      </c>
      <c r="G1183">
        <v>31</v>
      </c>
    </row>
    <row r="1184" spans="1:7" ht="28.8" x14ac:dyDescent="0.3">
      <c r="A1184" s="3" t="s">
        <v>2301</v>
      </c>
      <c r="B1184" t="s">
        <v>8219</v>
      </c>
      <c r="C1184">
        <v>7</v>
      </c>
      <c r="E1184" s="3" t="s">
        <v>3106</v>
      </c>
      <c r="F1184" t="s">
        <v>8221</v>
      </c>
      <c r="G1184">
        <v>4</v>
      </c>
    </row>
    <row r="1185" spans="1:7" x14ac:dyDescent="0.3">
      <c r="A1185" s="3" t="s">
        <v>2302</v>
      </c>
      <c r="B1185" t="s">
        <v>8219</v>
      </c>
      <c r="C1185">
        <v>211</v>
      </c>
      <c r="E1185" s="3" t="s">
        <v>3107</v>
      </c>
      <c r="F1185" t="s">
        <v>8221</v>
      </c>
      <c r="G1185">
        <v>29</v>
      </c>
    </row>
    <row r="1186" spans="1:7" ht="28.8" x14ac:dyDescent="0.3">
      <c r="A1186" s="3" t="s">
        <v>2303</v>
      </c>
      <c r="B1186" t="s">
        <v>8219</v>
      </c>
      <c r="C1186">
        <v>85</v>
      </c>
      <c r="E1186" s="3" t="s">
        <v>3108</v>
      </c>
      <c r="F1186" t="s">
        <v>8221</v>
      </c>
      <c r="G1186">
        <v>2</v>
      </c>
    </row>
    <row r="1187" spans="1:7" ht="43.2" x14ac:dyDescent="0.3">
      <c r="A1187" s="3" t="s">
        <v>2304</v>
      </c>
      <c r="B1187" t="s">
        <v>8219</v>
      </c>
      <c r="C1187">
        <v>103</v>
      </c>
      <c r="E1187" s="3" t="s">
        <v>3109</v>
      </c>
      <c r="F1187" t="s">
        <v>8221</v>
      </c>
      <c r="G1187">
        <v>114</v>
      </c>
    </row>
    <row r="1188" spans="1:7" ht="28.8" x14ac:dyDescent="0.3">
      <c r="A1188" s="3" t="s">
        <v>2305</v>
      </c>
      <c r="B1188" t="s">
        <v>8219</v>
      </c>
      <c r="C1188">
        <v>113</v>
      </c>
      <c r="E1188" s="3" t="s">
        <v>3110</v>
      </c>
      <c r="F1188" t="s">
        <v>8221</v>
      </c>
      <c r="G1188">
        <v>1</v>
      </c>
    </row>
    <row r="1189" spans="1:7" ht="28.8" x14ac:dyDescent="0.3">
      <c r="A1189" s="3" t="s">
        <v>2306</v>
      </c>
      <c r="B1189" t="s">
        <v>8219</v>
      </c>
      <c r="C1189">
        <v>167</v>
      </c>
      <c r="E1189" s="3" t="s">
        <v>3111</v>
      </c>
      <c r="F1189" t="s">
        <v>8221</v>
      </c>
      <c r="G1189">
        <v>76</v>
      </c>
    </row>
    <row r="1190" spans="1:7" x14ac:dyDescent="0.3">
      <c r="A1190" s="3" t="s">
        <v>2307</v>
      </c>
      <c r="B1190" t="s">
        <v>8219</v>
      </c>
      <c r="C1190">
        <v>73</v>
      </c>
      <c r="E1190" s="3" t="s">
        <v>3112</v>
      </c>
      <c r="F1190" t="s">
        <v>8221</v>
      </c>
      <c r="G1190">
        <v>9</v>
      </c>
    </row>
    <row r="1191" spans="1:7" ht="28.8" x14ac:dyDescent="0.3">
      <c r="A1191" s="3" t="s">
        <v>2308</v>
      </c>
      <c r="B1191" t="s">
        <v>8219</v>
      </c>
      <c r="C1191">
        <v>75</v>
      </c>
      <c r="E1191" s="3" t="s">
        <v>3113</v>
      </c>
      <c r="F1191" t="s">
        <v>8221</v>
      </c>
      <c r="G1191">
        <v>37</v>
      </c>
    </row>
    <row r="1192" spans="1:7" ht="43.2" x14ac:dyDescent="0.3">
      <c r="A1192" s="3" t="s">
        <v>2309</v>
      </c>
      <c r="B1192" t="s">
        <v>8219</v>
      </c>
      <c r="C1192">
        <v>614</v>
      </c>
      <c r="E1192" s="3" t="s">
        <v>3114</v>
      </c>
      <c r="F1192" t="s">
        <v>8221</v>
      </c>
      <c r="G1192">
        <v>0</v>
      </c>
    </row>
    <row r="1193" spans="1:7" ht="28.8" x14ac:dyDescent="0.3">
      <c r="A1193" s="3" t="s">
        <v>2310</v>
      </c>
      <c r="B1193" t="s">
        <v>8219</v>
      </c>
      <c r="C1193">
        <v>107</v>
      </c>
      <c r="E1193" s="3" t="s">
        <v>3115</v>
      </c>
      <c r="F1193" t="s">
        <v>8221</v>
      </c>
      <c r="G1193">
        <v>1</v>
      </c>
    </row>
    <row r="1194" spans="1:7" ht="28.8" x14ac:dyDescent="0.3">
      <c r="A1194" s="3" t="s">
        <v>2311</v>
      </c>
      <c r="B1194" t="s">
        <v>8219</v>
      </c>
      <c r="C1194">
        <v>1224</v>
      </c>
      <c r="E1194" s="3" t="s">
        <v>3116</v>
      </c>
      <c r="F1194" t="s">
        <v>8221</v>
      </c>
      <c r="G1194">
        <v>10</v>
      </c>
    </row>
    <row r="1195" spans="1:7" x14ac:dyDescent="0.3">
      <c r="A1195" s="3" t="s">
        <v>2312</v>
      </c>
      <c r="B1195" t="s">
        <v>8219</v>
      </c>
      <c r="C1195">
        <v>104</v>
      </c>
      <c r="E1195" s="3" t="s">
        <v>3117</v>
      </c>
      <c r="F1195" t="s">
        <v>8221</v>
      </c>
      <c r="G1195">
        <v>1</v>
      </c>
    </row>
    <row r="1196" spans="1:7" ht="43.2" x14ac:dyDescent="0.3">
      <c r="A1196" s="3" t="s">
        <v>2313</v>
      </c>
      <c r="B1196" t="s">
        <v>8219</v>
      </c>
      <c r="C1196">
        <v>79</v>
      </c>
      <c r="E1196" s="3" t="s">
        <v>3118</v>
      </c>
      <c r="F1196" t="s">
        <v>8221</v>
      </c>
      <c r="G1196">
        <v>2</v>
      </c>
    </row>
    <row r="1197" spans="1:7" ht="57.6" x14ac:dyDescent="0.3">
      <c r="A1197" s="3" t="s">
        <v>2314</v>
      </c>
      <c r="B1197" t="s">
        <v>8219</v>
      </c>
      <c r="C1197">
        <v>157</v>
      </c>
      <c r="E1197" s="3" t="s">
        <v>3119</v>
      </c>
      <c r="F1197" t="s">
        <v>8221</v>
      </c>
      <c r="G1197">
        <v>1</v>
      </c>
    </row>
    <row r="1198" spans="1:7" ht="43.2" x14ac:dyDescent="0.3">
      <c r="A1198" s="3" t="s">
        <v>2315</v>
      </c>
      <c r="B1198" t="s">
        <v>8219</v>
      </c>
      <c r="C1198">
        <v>50</v>
      </c>
      <c r="E1198" s="3" t="s">
        <v>3120</v>
      </c>
      <c r="F1198" t="s">
        <v>8221</v>
      </c>
      <c r="G1198">
        <v>10</v>
      </c>
    </row>
    <row r="1199" spans="1:7" ht="28.8" x14ac:dyDescent="0.3">
      <c r="A1199" s="3" t="s">
        <v>2316</v>
      </c>
      <c r="B1199" t="s">
        <v>8219</v>
      </c>
      <c r="C1199">
        <v>64</v>
      </c>
      <c r="E1199" s="3" t="s">
        <v>3188</v>
      </c>
      <c r="F1199" t="s">
        <v>8221</v>
      </c>
      <c r="G1199">
        <v>9</v>
      </c>
    </row>
    <row r="1200" spans="1:7" ht="28.8" x14ac:dyDescent="0.3">
      <c r="A1200" s="3" t="s">
        <v>2317</v>
      </c>
      <c r="B1200" t="s">
        <v>8219</v>
      </c>
      <c r="C1200">
        <v>200</v>
      </c>
      <c r="E1200" s="3" t="s">
        <v>3189</v>
      </c>
      <c r="F1200" t="s">
        <v>8221</v>
      </c>
      <c r="G1200">
        <v>19</v>
      </c>
    </row>
    <row r="1201" spans="1:7" ht="28.8" x14ac:dyDescent="0.3">
      <c r="A1201" s="3" t="s">
        <v>2318</v>
      </c>
      <c r="B1201" t="s">
        <v>8219</v>
      </c>
      <c r="C1201">
        <v>22</v>
      </c>
      <c r="E1201" s="3" t="s">
        <v>3190</v>
      </c>
      <c r="F1201" t="s">
        <v>8221</v>
      </c>
      <c r="G1201">
        <v>0</v>
      </c>
    </row>
    <row r="1202" spans="1:7" x14ac:dyDescent="0.3">
      <c r="A1202" s="3" t="s">
        <v>2319</v>
      </c>
      <c r="B1202" t="s">
        <v>8219</v>
      </c>
      <c r="C1202">
        <v>163</v>
      </c>
      <c r="E1202" s="3" t="s">
        <v>3191</v>
      </c>
      <c r="F1202" t="s">
        <v>8221</v>
      </c>
      <c r="G1202">
        <v>4</v>
      </c>
    </row>
    <row r="1203" spans="1:7" ht="28.8" x14ac:dyDescent="0.3">
      <c r="A1203" s="3" t="s">
        <v>2320</v>
      </c>
      <c r="B1203" t="s">
        <v>8219</v>
      </c>
      <c r="C1203">
        <v>77</v>
      </c>
      <c r="E1203" s="3" t="s">
        <v>3192</v>
      </c>
      <c r="F1203" t="s">
        <v>8221</v>
      </c>
      <c r="G1203">
        <v>8</v>
      </c>
    </row>
    <row r="1204" spans="1:7" ht="43.2" x14ac:dyDescent="0.3">
      <c r="A1204" s="3" t="s">
        <v>2321</v>
      </c>
      <c r="B1204" t="s">
        <v>8219</v>
      </c>
      <c r="C1204">
        <v>89</v>
      </c>
      <c r="E1204" s="3" t="s">
        <v>3193</v>
      </c>
      <c r="F1204" t="s">
        <v>8221</v>
      </c>
      <c r="G1204">
        <v>24</v>
      </c>
    </row>
    <row r="1205" spans="1:7" ht="28.8" x14ac:dyDescent="0.3">
      <c r="A1205" s="3" t="s">
        <v>2328</v>
      </c>
      <c r="B1205" t="s">
        <v>8219</v>
      </c>
      <c r="C1205">
        <v>3355</v>
      </c>
      <c r="E1205" s="3" t="s">
        <v>3194</v>
      </c>
      <c r="F1205" t="s">
        <v>8221</v>
      </c>
      <c r="G1205">
        <v>0</v>
      </c>
    </row>
    <row r="1206" spans="1:7" x14ac:dyDescent="0.3">
      <c r="A1206" s="3" t="s">
        <v>2329</v>
      </c>
      <c r="B1206" t="s">
        <v>8219</v>
      </c>
      <c r="C1206">
        <v>537</v>
      </c>
      <c r="E1206" s="3" t="s">
        <v>3195</v>
      </c>
      <c r="F1206" t="s">
        <v>8221</v>
      </c>
      <c r="G1206">
        <v>39</v>
      </c>
    </row>
    <row r="1207" spans="1:7" x14ac:dyDescent="0.3">
      <c r="A1207" s="3" t="s">
        <v>2330</v>
      </c>
      <c r="B1207" t="s">
        <v>8219</v>
      </c>
      <c r="C1207">
        <v>125</v>
      </c>
      <c r="E1207" s="3" t="s">
        <v>3196</v>
      </c>
      <c r="F1207" t="s">
        <v>8221</v>
      </c>
      <c r="G1207">
        <v>6</v>
      </c>
    </row>
    <row r="1208" spans="1:7" ht="28.8" x14ac:dyDescent="0.3">
      <c r="A1208" s="3" t="s">
        <v>2331</v>
      </c>
      <c r="B1208" t="s">
        <v>8219</v>
      </c>
      <c r="C1208">
        <v>163</v>
      </c>
      <c r="E1208" s="3" t="s">
        <v>3197</v>
      </c>
      <c r="F1208" t="s">
        <v>8221</v>
      </c>
      <c r="G1208">
        <v>4</v>
      </c>
    </row>
    <row r="1209" spans="1:7" x14ac:dyDescent="0.3">
      <c r="A1209" s="3" t="s">
        <v>2332</v>
      </c>
      <c r="B1209" t="s">
        <v>8219</v>
      </c>
      <c r="C1209">
        <v>283</v>
      </c>
      <c r="E1209" s="3" t="s">
        <v>3198</v>
      </c>
      <c r="F1209" t="s">
        <v>8221</v>
      </c>
      <c r="G1209">
        <v>3</v>
      </c>
    </row>
    <row r="1210" spans="1:7" ht="43.2" x14ac:dyDescent="0.3">
      <c r="A1210" s="3" t="s">
        <v>2333</v>
      </c>
      <c r="B1210" t="s">
        <v>8219</v>
      </c>
      <c r="C1210">
        <v>352</v>
      </c>
      <c r="E1210" s="3" t="s">
        <v>3199</v>
      </c>
      <c r="F1210" t="s">
        <v>8221</v>
      </c>
      <c r="G1210">
        <v>53</v>
      </c>
    </row>
    <row r="1211" spans="1:7" ht="28.8" x14ac:dyDescent="0.3">
      <c r="A1211" s="3" t="s">
        <v>2334</v>
      </c>
      <c r="B1211" t="s">
        <v>8219</v>
      </c>
      <c r="C1211">
        <v>94</v>
      </c>
      <c r="E1211" s="3" t="s">
        <v>3200</v>
      </c>
      <c r="F1211" t="s">
        <v>8221</v>
      </c>
      <c r="G1211">
        <v>1</v>
      </c>
    </row>
    <row r="1212" spans="1:7" x14ac:dyDescent="0.3">
      <c r="A1212" s="3" t="s">
        <v>2335</v>
      </c>
      <c r="B1212" t="s">
        <v>8219</v>
      </c>
      <c r="C1212">
        <v>67</v>
      </c>
      <c r="E1212" s="3" t="s">
        <v>3201</v>
      </c>
      <c r="F1212" t="s">
        <v>8221</v>
      </c>
      <c r="G1212">
        <v>2</v>
      </c>
    </row>
    <row r="1213" spans="1:7" ht="28.8" x14ac:dyDescent="0.3">
      <c r="A1213" s="3" t="s">
        <v>2336</v>
      </c>
      <c r="B1213" t="s">
        <v>8219</v>
      </c>
      <c r="C1213">
        <v>221</v>
      </c>
      <c r="E1213" s="3" t="s">
        <v>3202</v>
      </c>
      <c r="F1213" t="s">
        <v>8221</v>
      </c>
      <c r="G1213">
        <v>25</v>
      </c>
    </row>
    <row r="1214" spans="1:7" ht="43.2" x14ac:dyDescent="0.3">
      <c r="A1214" s="3" t="s">
        <v>2337</v>
      </c>
      <c r="B1214" t="s">
        <v>8219</v>
      </c>
      <c r="C1214">
        <v>2165</v>
      </c>
      <c r="E1214" s="3" t="s">
        <v>3203</v>
      </c>
      <c r="F1214" t="s">
        <v>8221</v>
      </c>
      <c r="G1214">
        <v>6</v>
      </c>
    </row>
    <row r="1215" spans="1:7" ht="28.8" x14ac:dyDescent="0.3">
      <c r="A1215" s="3" t="s">
        <v>2338</v>
      </c>
      <c r="B1215" t="s">
        <v>8219</v>
      </c>
      <c r="C1215">
        <v>179</v>
      </c>
      <c r="E1215" s="3" t="s">
        <v>3204</v>
      </c>
      <c r="F1215" t="s">
        <v>8221</v>
      </c>
      <c r="G1215">
        <v>0</v>
      </c>
    </row>
    <row r="1216" spans="1:7" ht="28.8" x14ac:dyDescent="0.3">
      <c r="A1216" s="3" t="s">
        <v>2339</v>
      </c>
      <c r="B1216" t="s">
        <v>8219</v>
      </c>
      <c r="C1216">
        <v>123</v>
      </c>
      <c r="E1216" s="3" t="s">
        <v>3205</v>
      </c>
      <c r="F1216" t="s">
        <v>8221</v>
      </c>
      <c r="G1216">
        <v>12</v>
      </c>
    </row>
    <row r="1217" spans="1:7" ht="28.8" x14ac:dyDescent="0.3">
      <c r="A1217" s="3" t="s">
        <v>2340</v>
      </c>
      <c r="B1217" t="s">
        <v>8219</v>
      </c>
      <c r="C1217">
        <v>1104</v>
      </c>
      <c r="E1217" s="3" t="s">
        <v>3206</v>
      </c>
      <c r="F1217" t="s">
        <v>8221</v>
      </c>
      <c r="G1217">
        <v>0</v>
      </c>
    </row>
    <row r="1218" spans="1:7" ht="43.2" x14ac:dyDescent="0.3">
      <c r="A1218" s="3" t="s">
        <v>2341</v>
      </c>
      <c r="B1218" t="s">
        <v>8219</v>
      </c>
      <c r="C1218">
        <v>403</v>
      </c>
      <c r="E1218" s="3" t="s">
        <v>3207</v>
      </c>
      <c r="F1218" t="s">
        <v>8221</v>
      </c>
      <c r="G1218">
        <v>36</v>
      </c>
    </row>
    <row r="1219" spans="1:7" x14ac:dyDescent="0.3">
      <c r="A1219" s="3" t="s">
        <v>2442</v>
      </c>
      <c r="B1219" t="s">
        <v>8219</v>
      </c>
      <c r="C1219">
        <v>109</v>
      </c>
      <c r="E1219" s="3" t="s">
        <v>3626</v>
      </c>
      <c r="F1219" t="s">
        <v>8221</v>
      </c>
      <c r="G1219">
        <v>0</v>
      </c>
    </row>
    <row r="1220" spans="1:7" ht="43.2" x14ac:dyDescent="0.3">
      <c r="A1220" s="3" t="s">
        <v>2443</v>
      </c>
      <c r="B1220" t="s">
        <v>8219</v>
      </c>
      <c r="C1220">
        <v>372</v>
      </c>
      <c r="E1220" s="3" t="s">
        <v>3627</v>
      </c>
      <c r="F1220" t="s">
        <v>8221</v>
      </c>
      <c r="G1220">
        <v>2</v>
      </c>
    </row>
    <row r="1221" spans="1:7" ht="28.8" x14ac:dyDescent="0.3">
      <c r="A1221" s="3" t="s">
        <v>2444</v>
      </c>
      <c r="B1221" t="s">
        <v>8219</v>
      </c>
      <c r="C1221">
        <v>311</v>
      </c>
      <c r="E1221" s="3" t="s">
        <v>3628</v>
      </c>
      <c r="F1221" t="s">
        <v>8221</v>
      </c>
      <c r="G1221">
        <v>1</v>
      </c>
    </row>
    <row r="1222" spans="1:7" ht="28.8" x14ac:dyDescent="0.3">
      <c r="A1222" s="3" t="s">
        <v>2445</v>
      </c>
      <c r="B1222" t="s">
        <v>8219</v>
      </c>
      <c r="C1222">
        <v>61</v>
      </c>
      <c r="E1222" s="3" t="s">
        <v>3629</v>
      </c>
      <c r="F1222" t="s">
        <v>8221</v>
      </c>
      <c r="G1222">
        <v>59</v>
      </c>
    </row>
    <row r="1223" spans="1:7" ht="28.8" x14ac:dyDescent="0.3">
      <c r="A1223" s="3" t="s">
        <v>2446</v>
      </c>
      <c r="B1223" t="s">
        <v>8219</v>
      </c>
      <c r="C1223">
        <v>115</v>
      </c>
      <c r="E1223" s="3" t="s">
        <v>3630</v>
      </c>
      <c r="F1223" t="s">
        <v>8221</v>
      </c>
      <c r="G1223">
        <v>1</v>
      </c>
    </row>
    <row r="1224" spans="1:7" ht="28.8" x14ac:dyDescent="0.3">
      <c r="A1224" s="3" t="s">
        <v>2447</v>
      </c>
      <c r="B1224" t="s">
        <v>8219</v>
      </c>
      <c r="C1224">
        <v>111</v>
      </c>
      <c r="E1224" s="3" t="s">
        <v>3631</v>
      </c>
      <c r="F1224" t="s">
        <v>8221</v>
      </c>
      <c r="G1224">
        <v>31</v>
      </c>
    </row>
    <row r="1225" spans="1:7" x14ac:dyDescent="0.3">
      <c r="A1225" s="3" t="s">
        <v>2448</v>
      </c>
      <c r="B1225" t="s">
        <v>8219</v>
      </c>
      <c r="C1225">
        <v>337</v>
      </c>
      <c r="E1225" s="3" t="s">
        <v>3632</v>
      </c>
      <c r="F1225" t="s">
        <v>8221</v>
      </c>
      <c r="G1225">
        <v>18</v>
      </c>
    </row>
    <row r="1226" spans="1:7" ht="28.8" x14ac:dyDescent="0.3">
      <c r="A1226" s="3" t="s">
        <v>2449</v>
      </c>
      <c r="B1226" t="s">
        <v>8219</v>
      </c>
      <c r="C1226">
        <v>9</v>
      </c>
      <c r="E1226" s="3" t="s">
        <v>3633</v>
      </c>
      <c r="F1226" t="s">
        <v>8221</v>
      </c>
      <c r="G1226">
        <v>10</v>
      </c>
    </row>
    <row r="1227" spans="1:7" ht="28.8" x14ac:dyDescent="0.3">
      <c r="A1227" s="3" t="s">
        <v>2450</v>
      </c>
      <c r="B1227" t="s">
        <v>8219</v>
      </c>
      <c r="C1227">
        <v>120</v>
      </c>
      <c r="E1227" s="3" t="s">
        <v>3634</v>
      </c>
      <c r="F1227" t="s">
        <v>8221</v>
      </c>
      <c r="G1227">
        <v>0</v>
      </c>
    </row>
    <row r="1228" spans="1:7" ht="28.8" x14ac:dyDescent="0.3">
      <c r="A1228" s="3" t="s">
        <v>2451</v>
      </c>
      <c r="B1228" t="s">
        <v>8219</v>
      </c>
      <c r="C1228">
        <v>102</v>
      </c>
      <c r="E1228" s="3" t="s">
        <v>3635</v>
      </c>
      <c r="F1228" t="s">
        <v>8221</v>
      </c>
      <c r="G1228">
        <v>14</v>
      </c>
    </row>
    <row r="1229" spans="1:7" ht="28.8" x14ac:dyDescent="0.3">
      <c r="A1229" s="3" t="s">
        <v>2452</v>
      </c>
      <c r="B1229" t="s">
        <v>8219</v>
      </c>
      <c r="C1229">
        <v>186</v>
      </c>
      <c r="E1229" s="3" t="s">
        <v>3636</v>
      </c>
      <c r="F1229" t="s">
        <v>8221</v>
      </c>
      <c r="G1229">
        <v>2</v>
      </c>
    </row>
    <row r="1230" spans="1:7" ht="28.8" x14ac:dyDescent="0.3">
      <c r="A1230" s="3" t="s">
        <v>2453</v>
      </c>
      <c r="B1230" t="s">
        <v>8219</v>
      </c>
      <c r="C1230">
        <v>15</v>
      </c>
      <c r="E1230" s="3" t="s">
        <v>3637</v>
      </c>
      <c r="F1230" t="s">
        <v>8221</v>
      </c>
      <c r="G1230">
        <v>1</v>
      </c>
    </row>
    <row r="1231" spans="1:7" ht="43.2" x14ac:dyDescent="0.3">
      <c r="A1231" s="3" t="s">
        <v>2454</v>
      </c>
      <c r="B1231" t="s">
        <v>8219</v>
      </c>
      <c r="C1231">
        <v>67</v>
      </c>
      <c r="E1231" s="3" t="s">
        <v>3638</v>
      </c>
      <c r="F1231" t="s">
        <v>8221</v>
      </c>
      <c r="G1231">
        <v>3</v>
      </c>
    </row>
    <row r="1232" spans="1:7" ht="43.2" x14ac:dyDescent="0.3">
      <c r="A1232" s="3" t="s">
        <v>2455</v>
      </c>
      <c r="B1232" t="s">
        <v>8219</v>
      </c>
      <c r="C1232">
        <v>130</v>
      </c>
      <c r="E1232" s="3" t="s">
        <v>3639</v>
      </c>
      <c r="F1232" t="s">
        <v>8221</v>
      </c>
      <c r="G1232">
        <v>0</v>
      </c>
    </row>
    <row r="1233" spans="1:7" x14ac:dyDescent="0.3">
      <c r="A1233" s="3" t="s">
        <v>2456</v>
      </c>
      <c r="B1233" t="s">
        <v>8219</v>
      </c>
      <c r="C1233">
        <v>16</v>
      </c>
      <c r="E1233" s="3" t="s">
        <v>3640</v>
      </c>
      <c r="F1233" t="s">
        <v>8221</v>
      </c>
      <c r="G1233">
        <v>2</v>
      </c>
    </row>
    <row r="1234" spans="1:7" x14ac:dyDescent="0.3">
      <c r="A1234" s="3" t="s">
        <v>2457</v>
      </c>
      <c r="B1234" t="s">
        <v>8219</v>
      </c>
      <c r="C1234">
        <v>67</v>
      </c>
      <c r="E1234" s="3" t="s">
        <v>3641</v>
      </c>
      <c r="F1234" t="s">
        <v>8221</v>
      </c>
      <c r="G1234">
        <v>0</v>
      </c>
    </row>
    <row r="1235" spans="1:7" ht="43.2" x14ac:dyDescent="0.3">
      <c r="A1235" s="3" t="s">
        <v>2458</v>
      </c>
      <c r="B1235" t="s">
        <v>8219</v>
      </c>
      <c r="C1235">
        <v>124</v>
      </c>
      <c r="E1235" s="3" t="s">
        <v>3642</v>
      </c>
      <c r="F1235" t="s">
        <v>8221</v>
      </c>
      <c r="G1235">
        <v>12</v>
      </c>
    </row>
    <row r="1236" spans="1:7" x14ac:dyDescent="0.3">
      <c r="A1236" s="3" t="s">
        <v>2459</v>
      </c>
      <c r="B1236" t="s">
        <v>8219</v>
      </c>
      <c r="C1236">
        <v>80</v>
      </c>
      <c r="E1236" s="3" t="s">
        <v>3643</v>
      </c>
      <c r="F1236" t="s">
        <v>8221</v>
      </c>
      <c r="G1236">
        <v>1</v>
      </c>
    </row>
    <row r="1237" spans="1:7" ht="28.8" x14ac:dyDescent="0.3">
      <c r="A1237" s="3" t="s">
        <v>2460</v>
      </c>
      <c r="B1237" t="s">
        <v>8219</v>
      </c>
      <c r="C1237">
        <v>282</v>
      </c>
      <c r="E1237" s="3" t="s">
        <v>3644</v>
      </c>
      <c r="F1237" t="s">
        <v>8221</v>
      </c>
      <c r="G1237">
        <v>8</v>
      </c>
    </row>
    <row r="1238" spans="1:7" ht="43.2" x14ac:dyDescent="0.3">
      <c r="A1238" s="3" t="s">
        <v>2461</v>
      </c>
      <c r="B1238" t="s">
        <v>8219</v>
      </c>
      <c r="C1238">
        <v>68</v>
      </c>
      <c r="E1238" s="3" t="s">
        <v>3645</v>
      </c>
      <c r="F1238" t="s">
        <v>8221</v>
      </c>
      <c r="G1238">
        <v>2</v>
      </c>
    </row>
    <row r="1239" spans="1:7" ht="43.2" x14ac:dyDescent="0.3">
      <c r="A1239" s="3" t="s">
        <v>2462</v>
      </c>
      <c r="B1239" t="s">
        <v>8219</v>
      </c>
      <c r="C1239">
        <v>86</v>
      </c>
      <c r="E1239" s="3" t="s">
        <v>3725</v>
      </c>
      <c r="F1239" t="s">
        <v>8221</v>
      </c>
      <c r="G1239">
        <v>31</v>
      </c>
    </row>
    <row r="1240" spans="1:7" ht="43.2" x14ac:dyDescent="0.3">
      <c r="A1240" s="3" t="s">
        <v>2463</v>
      </c>
      <c r="B1240" t="s">
        <v>8219</v>
      </c>
      <c r="C1240">
        <v>115</v>
      </c>
      <c r="E1240" s="3" t="s">
        <v>3726</v>
      </c>
      <c r="F1240" t="s">
        <v>8221</v>
      </c>
      <c r="G1240">
        <v>5</v>
      </c>
    </row>
    <row r="1241" spans="1:7" ht="43.2" x14ac:dyDescent="0.3">
      <c r="A1241" s="3" t="s">
        <v>2464</v>
      </c>
      <c r="B1241" t="s">
        <v>8219</v>
      </c>
      <c r="C1241">
        <v>75</v>
      </c>
      <c r="E1241" s="3" t="s">
        <v>3727</v>
      </c>
      <c r="F1241" t="s">
        <v>8221</v>
      </c>
      <c r="G1241">
        <v>1</v>
      </c>
    </row>
    <row r="1242" spans="1:7" ht="28.8" x14ac:dyDescent="0.3">
      <c r="A1242" s="3" t="s">
        <v>2465</v>
      </c>
      <c r="B1242" t="s">
        <v>8219</v>
      </c>
      <c r="C1242">
        <v>43</v>
      </c>
      <c r="E1242" s="3" t="s">
        <v>3728</v>
      </c>
      <c r="F1242" t="s">
        <v>8221</v>
      </c>
      <c r="G1242">
        <v>12</v>
      </c>
    </row>
    <row r="1243" spans="1:7" ht="28.8" x14ac:dyDescent="0.3">
      <c r="A1243" s="3" t="s">
        <v>2466</v>
      </c>
      <c r="B1243" t="s">
        <v>8219</v>
      </c>
      <c r="C1243">
        <v>48</v>
      </c>
      <c r="E1243" s="3" t="s">
        <v>3729</v>
      </c>
      <c r="F1243" t="s">
        <v>8221</v>
      </c>
      <c r="G1243">
        <v>4</v>
      </c>
    </row>
    <row r="1244" spans="1:7" x14ac:dyDescent="0.3">
      <c r="A1244" s="3" t="s">
        <v>2467</v>
      </c>
      <c r="B1244" t="s">
        <v>8219</v>
      </c>
      <c r="C1244">
        <v>52</v>
      </c>
      <c r="E1244" s="3" t="s">
        <v>3730</v>
      </c>
      <c r="F1244" t="s">
        <v>8221</v>
      </c>
      <c r="G1244">
        <v>0</v>
      </c>
    </row>
    <row r="1245" spans="1:7" ht="28.8" x14ac:dyDescent="0.3">
      <c r="A1245" s="3" t="s">
        <v>2468</v>
      </c>
      <c r="B1245" t="s">
        <v>8219</v>
      </c>
      <c r="C1245">
        <v>43</v>
      </c>
      <c r="E1245" s="3" t="s">
        <v>3731</v>
      </c>
      <c r="F1245" t="s">
        <v>8221</v>
      </c>
      <c r="G1245">
        <v>7</v>
      </c>
    </row>
    <row r="1246" spans="1:7" ht="28.8" x14ac:dyDescent="0.3">
      <c r="A1246" s="3" t="s">
        <v>2469</v>
      </c>
      <c r="B1246" t="s">
        <v>8219</v>
      </c>
      <c r="C1246">
        <v>58</v>
      </c>
      <c r="E1246" s="3" t="s">
        <v>3732</v>
      </c>
      <c r="F1246" t="s">
        <v>8221</v>
      </c>
      <c r="G1246">
        <v>2</v>
      </c>
    </row>
    <row r="1247" spans="1:7" ht="28.8" x14ac:dyDescent="0.3">
      <c r="A1247" s="3" t="s">
        <v>2470</v>
      </c>
      <c r="B1247" t="s">
        <v>8219</v>
      </c>
      <c r="C1247">
        <v>47</v>
      </c>
      <c r="E1247" s="3" t="s">
        <v>3733</v>
      </c>
      <c r="F1247" t="s">
        <v>8221</v>
      </c>
      <c r="G1247">
        <v>1</v>
      </c>
    </row>
    <row r="1248" spans="1:7" ht="28.8" x14ac:dyDescent="0.3">
      <c r="A1248" s="3" t="s">
        <v>2471</v>
      </c>
      <c r="B1248" t="s">
        <v>8219</v>
      </c>
      <c r="C1248">
        <v>36</v>
      </c>
      <c r="E1248" s="3" t="s">
        <v>3734</v>
      </c>
      <c r="F1248" t="s">
        <v>8221</v>
      </c>
      <c r="G1248">
        <v>4</v>
      </c>
    </row>
    <row r="1249" spans="1:7" ht="28.8" x14ac:dyDescent="0.3">
      <c r="A1249" s="3" t="s">
        <v>2472</v>
      </c>
      <c r="B1249" t="s">
        <v>8219</v>
      </c>
      <c r="C1249">
        <v>17</v>
      </c>
      <c r="E1249" s="3" t="s">
        <v>3735</v>
      </c>
      <c r="F1249" t="s">
        <v>8221</v>
      </c>
      <c r="G1249">
        <v>6</v>
      </c>
    </row>
    <row r="1250" spans="1:7" ht="43.2" x14ac:dyDescent="0.3">
      <c r="A1250" s="3" t="s">
        <v>2473</v>
      </c>
      <c r="B1250" t="s">
        <v>8219</v>
      </c>
      <c r="C1250">
        <v>104</v>
      </c>
      <c r="E1250" s="3" t="s">
        <v>3736</v>
      </c>
      <c r="F1250" t="s">
        <v>8221</v>
      </c>
      <c r="G1250">
        <v>8</v>
      </c>
    </row>
    <row r="1251" spans="1:7" ht="28.8" x14ac:dyDescent="0.3">
      <c r="A1251" s="3" t="s">
        <v>2474</v>
      </c>
      <c r="B1251" t="s">
        <v>8219</v>
      </c>
      <c r="C1251">
        <v>47</v>
      </c>
      <c r="E1251" s="3" t="s">
        <v>3737</v>
      </c>
      <c r="F1251" t="s">
        <v>8221</v>
      </c>
      <c r="G1251">
        <v>14</v>
      </c>
    </row>
    <row r="1252" spans="1:7" x14ac:dyDescent="0.3">
      <c r="A1252" s="3" t="s">
        <v>2475</v>
      </c>
      <c r="B1252" t="s">
        <v>8219</v>
      </c>
      <c r="C1252">
        <v>38</v>
      </c>
      <c r="E1252" s="3" t="s">
        <v>3738</v>
      </c>
      <c r="F1252" t="s">
        <v>8221</v>
      </c>
      <c r="G1252">
        <v>0</v>
      </c>
    </row>
    <row r="1253" spans="1:7" ht="28.8" x14ac:dyDescent="0.3">
      <c r="A1253" s="3" t="s">
        <v>2476</v>
      </c>
      <c r="B1253" t="s">
        <v>8219</v>
      </c>
      <c r="C1253">
        <v>81</v>
      </c>
      <c r="E1253" s="3" t="s">
        <v>3739</v>
      </c>
      <c r="F1253" t="s">
        <v>8221</v>
      </c>
      <c r="G1253">
        <v>4</v>
      </c>
    </row>
    <row r="1254" spans="1:7" x14ac:dyDescent="0.3">
      <c r="A1254" s="3" t="s">
        <v>2477</v>
      </c>
      <c r="B1254" t="s">
        <v>8219</v>
      </c>
      <c r="C1254">
        <v>55</v>
      </c>
      <c r="E1254" s="3" t="s">
        <v>3740</v>
      </c>
      <c r="F1254" t="s">
        <v>8221</v>
      </c>
      <c r="G1254">
        <v>0</v>
      </c>
    </row>
    <row r="1255" spans="1:7" ht="28.8" x14ac:dyDescent="0.3">
      <c r="A1255" s="3" t="s">
        <v>824</v>
      </c>
      <c r="B1255" t="s">
        <v>8219</v>
      </c>
      <c r="C1255">
        <v>41</v>
      </c>
      <c r="E1255" s="3" t="s">
        <v>3741</v>
      </c>
      <c r="F1255" t="s">
        <v>8221</v>
      </c>
      <c r="G1255">
        <v>0</v>
      </c>
    </row>
    <row r="1256" spans="1:7" ht="28.8" x14ac:dyDescent="0.3">
      <c r="A1256" s="3" t="s">
        <v>2478</v>
      </c>
      <c r="B1256" t="s">
        <v>8219</v>
      </c>
      <c r="C1256">
        <v>79</v>
      </c>
      <c r="E1256" s="3" t="s">
        <v>3742</v>
      </c>
      <c r="F1256" t="s">
        <v>8221</v>
      </c>
      <c r="G1256">
        <v>1</v>
      </c>
    </row>
    <row r="1257" spans="1:7" ht="28.8" x14ac:dyDescent="0.3">
      <c r="A1257" s="3" t="s">
        <v>2479</v>
      </c>
      <c r="B1257" t="s">
        <v>8219</v>
      </c>
      <c r="C1257">
        <v>16</v>
      </c>
      <c r="E1257" s="3" t="s">
        <v>3743</v>
      </c>
      <c r="F1257" t="s">
        <v>8221</v>
      </c>
      <c r="G1257">
        <v>1</v>
      </c>
    </row>
    <row r="1258" spans="1:7" x14ac:dyDescent="0.3">
      <c r="A1258" s="3" t="s">
        <v>2480</v>
      </c>
      <c r="B1258" t="s">
        <v>8219</v>
      </c>
      <c r="C1258">
        <v>8</v>
      </c>
      <c r="E1258" s="3" t="s">
        <v>3744</v>
      </c>
      <c r="F1258" t="s">
        <v>8221</v>
      </c>
      <c r="G1258">
        <v>1</v>
      </c>
    </row>
    <row r="1259" spans="1:7" ht="43.2" x14ac:dyDescent="0.3">
      <c r="A1259" s="3" t="s">
        <v>2481</v>
      </c>
      <c r="B1259" t="s">
        <v>8219</v>
      </c>
      <c r="C1259">
        <v>95</v>
      </c>
      <c r="E1259" s="3" t="s">
        <v>3785</v>
      </c>
      <c r="F1259" t="s">
        <v>8221</v>
      </c>
      <c r="G1259">
        <v>1</v>
      </c>
    </row>
    <row r="1260" spans="1:7" ht="28.8" x14ac:dyDescent="0.3">
      <c r="A1260" s="3" t="s">
        <v>2482</v>
      </c>
      <c r="B1260" t="s">
        <v>8219</v>
      </c>
      <c r="C1260">
        <v>25</v>
      </c>
      <c r="E1260" s="3" t="s">
        <v>3786</v>
      </c>
      <c r="F1260" t="s">
        <v>8221</v>
      </c>
      <c r="G1260">
        <v>4</v>
      </c>
    </row>
    <row r="1261" spans="1:7" ht="43.2" x14ac:dyDescent="0.3">
      <c r="A1261" s="3" t="s">
        <v>2483</v>
      </c>
      <c r="B1261" t="s">
        <v>8219</v>
      </c>
      <c r="C1261">
        <v>19</v>
      </c>
      <c r="E1261" s="3" t="s">
        <v>3787</v>
      </c>
      <c r="F1261" t="s">
        <v>8221</v>
      </c>
      <c r="G1261">
        <v>0</v>
      </c>
    </row>
    <row r="1262" spans="1:7" ht="28.8" x14ac:dyDescent="0.3">
      <c r="A1262" s="3" t="s">
        <v>2484</v>
      </c>
      <c r="B1262" t="s">
        <v>8219</v>
      </c>
      <c r="C1262">
        <v>90</v>
      </c>
      <c r="E1262" s="3" t="s">
        <v>3788</v>
      </c>
      <c r="F1262" t="s">
        <v>8221</v>
      </c>
      <c r="G1262">
        <v>0</v>
      </c>
    </row>
    <row r="1263" spans="1:7" x14ac:dyDescent="0.3">
      <c r="A1263" s="3" t="s">
        <v>2485</v>
      </c>
      <c r="B1263" t="s">
        <v>8219</v>
      </c>
      <c r="C1263">
        <v>41</v>
      </c>
      <c r="E1263" s="3" t="s">
        <v>3789</v>
      </c>
      <c r="F1263" t="s">
        <v>8221</v>
      </c>
      <c r="G1263">
        <v>2</v>
      </c>
    </row>
    <row r="1264" spans="1:7" ht="57.6" x14ac:dyDescent="0.3">
      <c r="A1264" s="3" t="s">
        <v>2486</v>
      </c>
      <c r="B1264" t="s">
        <v>8219</v>
      </c>
      <c r="C1264">
        <v>30</v>
      </c>
      <c r="E1264" s="3" t="s">
        <v>3790</v>
      </c>
      <c r="F1264" t="s">
        <v>8221</v>
      </c>
      <c r="G1264">
        <v>24</v>
      </c>
    </row>
    <row r="1265" spans="1:7" ht="43.2" x14ac:dyDescent="0.3">
      <c r="A1265" s="3" t="s">
        <v>2487</v>
      </c>
      <c r="B1265" t="s">
        <v>8219</v>
      </c>
      <c r="C1265">
        <v>38</v>
      </c>
      <c r="E1265" s="3" t="s">
        <v>3791</v>
      </c>
      <c r="F1265" t="s">
        <v>8221</v>
      </c>
      <c r="G1265">
        <v>1</v>
      </c>
    </row>
    <row r="1266" spans="1:7" x14ac:dyDescent="0.3">
      <c r="A1266" s="3" t="s">
        <v>2488</v>
      </c>
      <c r="B1266" t="s">
        <v>8219</v>
      </c>
      <c r="C1266">
        <v>65</v>
      </c>
      <c r="E1266" s="3" t="s">
        <v>3792</v>
      </c>
      <c r="F1266" t="s">
        <v>8221</v>
      </c>
      <c r="G1266">
        <v>2</v>
      </c>
    </row>
    <row r="1267" spans="1:7" ht="28.8" x14ac:dyDescent="0.3">
      <c r="A1267" s="3" t="s">
        <v>2489</v>
      </c>
      <c r="B1267" t="s">
        <v>8219</v>
      </c>
      <c r="C1267">
        <v>75</v>
      </c>
      <c r="E1267" s="3" t="s">
        <v>3793</v>
      </c>
      <c r="F1267" t="s">
        <v>8221</v>
      </c>
      <c r="G1267">
        <v>1</v>
      </c>
    </row>
    <row r="1268" spans="1:7" ht="43.2" x14ac:dyDescent="0.3">
      <c r="A1268" s="3" t="s">
        <v>2490</v>
      </c>
      <c r="B1268" t="s">
        <v>8219</v>
      </c>
      <c r="C1268">
        <v>16</v>
      </c>
      <c r="E1268" s="3" t="s">
        <v>3794</v>
      </c>
      <c r="F1268" t="s">
        <v>8221</v>
      </c>
      <c r="G1268">
        <v>37</v>
      </c>
    </row>
    <row r="1269" spans="1:7" ht="57.6" x14ac:dyDescent="0.3">
      <c r="A1269" s="3" t="s">
        <v>2491</v>
      </c>
      <c r="B1269" t="s">
        <v>8219</v>
      </c>
      <c r="C1269">
        <v>10</v>
      </c>
      <c r="E1269" s="3" t="s">
        <v>3795</v>
      </c>
      <c r="F1269" t="s">
        <v>8221</v>
      </c>
      <c r="G1269">
        <v>5</v>
      </c>
    </row>
    <row r="1270" spans="1:7" x14ac:dyDescent="0.3">
      <c r="A1270" s="3" t="s">
        <v>2492</v>
      </c>
      <c r="B1270" t="s">
        <v>8219</v>
      </c>
      <c r="C1270">
        <v>27</v>
      </c>
      <c r="E1270" s="3" t="s">
        <v>3796</v>
      </c>
      <c r="F1270" t="s">
        <v>8221</v>
      </c>
      <c r="G1270">
        <v>4</v>
      </c>
    </row>
    <row r="1271" spans="1:7" ht="28.8" x14ac:dyDescent="0.3">
      <c r="A1271" s="3" t="s">
        <v>2493</v>
      </c>
      <c r="B1271" t="s">
        <v>8219</v>
      </c>
      <c r="C1271">
        <v>259</v>
      </c>
      <c r="E1271" s="3" t="s">
        <v>3797</v>
      </c>
      <c r="F1271" t="s">
        <v>8221</v>
      </c>
      <c r="G1271">
        <v>16</v>
      </c>
    </row>
    <row r="1272" spans="1:7" ht="28.8" x14ac:dyDescent="0.3">
      <c r="A1272" s="3" t="s">
        <v>2494</v>
      </c>
      <c r="B1272" t="s">
        <v>8219</v>
      </c>
      <c r="C1272">
        <v>39</v>
      </c>
      <c r="E1272" s="3" t="s">
        <v>3798</v>
      </c>
      <c r="F1272" t="s">
        <v>8221</v>
      </c>
      <c r="G1272">
        <v>9</v>
      </c>
    </row>
    <row r="1273" spans="1:7" ht="28.8" x14ac:dyDescent="0.3">
      <c r="A1273" s="3" t="s">
        <v>2495</v>
      </c>
      <c r="B1273" t="s">
        <v>8219</v>
      </c>
      <c r="C1273">
        <v>42</v>
      </c>
      <c r="E1273" s="3" t="s">
        <v>3799</v>
      </c>
      <c r="F1273" t="s">
        <v>8221</v>
      </c>
      <c r="G1273">
        <v>0</v>
      </c>
    </row>
    <row r="1274" spans="1:7" ht="28.8" x14ac:dyDescent="0.3">
      <c r="A1274" s="3" t="s">
        <v>2496</v>
      </c>
      <c r="B1274" t="s">
        <v>8219</v>
      </c>
      <c r="C1274">
        <v>10</v>
      </c>
      <c r="E1274" s="3" t="s">
        <v>3800</v>
      </c>
      <c r="F1274" t="s">
        <v>8221</v>
      </c>
      <c r="G1274">
        <v>40</v>
      </c>
    </row>
    <row r="1275" spans="1:7" ht="43.2" x14ac:dyDescent="0.3">
      <c r="A1275" s="3" t="s">
        <v>2497</v>
      </c>
      <c r="B1275" t="s">
        <v>8219</v>
      </c>
      <c r="C1275">
        <v>56</v>
      </c>
      <c r="E1275" s="3" t="s">
        <v>3801</v>
      </c>
      <c r="F1275" t="s">
        <v>8221</v>
      </c>
      <c r="G1275">
        <v>0</v>
      </c>
    </row>
    <row r="1276" spans="1:7" ht="28.8" x14ac:dyDescent="0.3">
      <c r="A1276" s="3" t="s">
        <v>2498</v>
      </c>
      <c r="B1276" t="s">
        <v>8219</v>
      </c>
      <c r="C1276">
        <v>20</v>
      </c>
      <c r="E1276" s="3" t="s">
        <v>3802</v>
      </c>
      <c r="F1276" t="s">
        <v>8221</v>
      </c>
      <c r="G1276">
        <v>2</v>
      </c>
    </row>
    <row r="1277" spans="1:7" ht="43.2" x14ac:dyDescent="0.3">
      <c r="A1277" s="3" t="s">
        <v>2499</v>
      </c>
      <c r="B1277" t="s">
        <v>8219</v>
      </c>
      <c r="C1277">
        <v>170</v>
      </c>
      <c r="E1277" s="3" t="s">
        <v>3803</v>
      </c>
      <c r="F1277" t="s">
        <v>8221</v>
      </c>
      <c r="G1277">
        <v>1</v>
      </c>
    </row>
    <row r="1278" spans="1:7" ht="28.8" x14ac:dyDescent="0.3">
      <c r="A1278" s="3" t="s">
        <v>2500</v>
      </c>
      <c r="B1278" t="s">
        <v>8219</v>
      </c>
      <c r="C1278">
        <v>29</v>
      </c>
      <c r="E1278" s="3" t="s">
        <v>3804</v>
      </c>
      <c r="F1278" t="s">
        <v>8221</v>
      </c>
      <c r="G1278">
        <v>9</v>
      </c>
    </row>
    <row r="1279" spans="1:7" ht="28.8" x14ac:dyDescent="0.3">
      <c r="A1279" s="3" t="s">
        <v>2521</v>
      </c>
      <c r="B1279" t="s">
        <v>8219</v>
      </c>
      <c r="C1279">
        <v>132</v>
      </c>
      <c r="E1279" s="3" t="s">
        <v>3838</v>
      </c>
      <c r="F1279" t="s">
        <v>8221</v>
      </c>
      <c r="G1279">
        <v>34</v>
      </c>
    </row>
    <row r="1280" spans="1:7" ht="28.8" x14ac:dyDescent="0.3">
      <c r="A1280" s="3" t="s">
        <v>2522</v>
      </c>
      <c r="B1280" t="s">
        <v>8219</v>
      </c>
      <c r="C1280">
        <v>27</v>
      </c>
      <c r="E1280" s="3" t="s">
        <v>3839</v>
      </c>
      <c r="F1280" t="s">
        <v>8221</v>
      </c>
      <c r="G1280">
        <v>23</v>
      </c>
    </row>
    <row r="1281" spans="1:7" x14ac:dyDescent="0.3">
      <c r="A1281" s="3" t="s">
        <v>2523</v>
      </c>
      <c r="B1281" t="s">
        <v>8219</v>
      </c>
      <c r="C1281">
        <v>26</v>
      </c>
      <c r="E1281" s="3" t="s">
        <v>3840</v>
      </c>
      <c r="F1281" t="s">
        <v>8221</v>
      </c>
      <c r="G1281">
        <v>19</v>
      </c>
    </row>
    <row r="1282" spans="1:7" ht="43.2" x14ac:dyDescent="0.3">
      <c r="A1282" s="3" t="s">
        <v>2524</v>
      </c>
      <c r="B1282" t="s">
        <v>8219</v>
      </c>
      <c r="C1282">
        <v>43</v>
      </c>
      <c r="E1282" s="3" t="s">
        <v>3841</v>
      </c>
      <c r="F1282" t="s">
        <v>8221</v>
      </c>
      <c r="G1282">
        <v>50</v>
      </c>
    </row>
    <row r="1283" spans="1:7" x14ac:dyDescent="0.3">
      <c r="A1283" s="3" t="s">
        <v>2525</v>
      </c>
      <c r="B1283" t="s">
        <v>8219</v>
      </c>
      <c r="C1283">
        <v>80</v>
      </c>
      <c r="E1283" s="3" t="s">
        <v>3842</v>
      </c>
      <c r="F1283" t="s">
        <v>8221</v>
      </c>
      <c r="G1283">
        <v>12</v>
      </c>
    </row>
    <row r="1284" spans="1:7" ht="28.8" x14ac:dyDescent="0.3">
      <c r="A1284" s="3" t="s">
        <v>2526</v>
      </c>
      <c r="B1284" t="s">
        <v>8219</v>
      </c>
      <c r="C1284">
        <v>33</v>
      </c>
      <c r="E1284" s="3" t="s">
        <v>3843</v>
      </c>
      <c r="F1284" t="s">
        <v>8221</v>
      </c>
      <c r="G1284">
        <v>8</v>
      </c>
    </row>
    <row r="1285" spans="1:7" x14ac:dyDescent="0.3">
      <c r="A1285" s="3" t="s">
        <v>2527</v>
      </c>
      <c r="B1285" t="s">
        <v>8219</v>
      </c>
      <c r="C1285">
        <v>71</v>
      </c>
      <c r="E1285" s="3" t="s">
        <v>3844</v>
      </c>
      <c r="F1285" t="s">
        <v>8221</v>
      </c>
      <c r="G1285">
        <v>9</v>
      </c>
    </row>
    <row r="1286" spans="1:7" ht="43.2" x14ac:dyDescent="0.3">
      <c r="A1286" s="3" t="s">
        <v>2528</v>
      </c>
      <c r="B1286" t="s">
        <v>8219</v>
      </c>
      <c r="C1286">
        <v>81</v>
      </c>
      <c r="E1286" s="3" t="s">
        <v>3845</v>
      </c>
      <c r="F1286" t="s">
        <v>8221</v>
      </c>
      <c r="G1286">
        <v>43</v>
      </c>
    </row>
    <row r="1287" spans="1:7" ht="28.8" x14ac:dyDescent="0.3">
      <c r="A1287" s="3" t="s">
        <v>2529</v>
      </c>
      <c r="B1287" t="s">
        <v>8219</v>
      </c>
      <c r="C1287">
        <v>76</v>
      </c>
      <c r="E1287" s="3" t="s">
        <v>3846</v>
      </c>
      <c r="F1287" t="s">
        <v>8221</v>
      </c>
      <c r="G1287">
        <v>28</v>
      </c>
    </row>
    <row r="1288" spans="1:7" ht="28.8" x14ac:dyDescent="0.3">
      <c r="A1288" s="3" t="s">
        <v>2530</v>
      </c>
      <c r="B1288" t="s">
        <v>8219</v>
      </c>
      <c r="C1288">
        <v>48</v>
      </c>
      <c r="E1288" s="3" t="s">
        <v>3847</v>
      </c>
      <c r="F1288" t="s">
        <v>8221</v>
      </c>
      <c r="G1288">
        <v>4</v>
      </c>
    </row>
    <row r="1289" spans="1:7" x14ac:dyDescent="0.3">
      <c r="A1289" s="3" t="s">
        <v>2531</v>
      </c>
      <c r="B1289" t="s">
        <v>8219</v>
      </c>
      <c r="C1289">
        <v>61</v>
      </c>
      <c r="E1289" s="3" t="s">
        <v>3848</v>
      </c>
      <c r="F1289" t="s">
        <v>8221</v>
      </c>
      <c r="G1289">
        <v>24</v>
      </c>
    </row>
    <row r="1290" spans="1:7" ht="43.2" x14ac:dyDescent="0.3">
      <c r="A1290" s="3" t="s">
        <v>2532</v>
      </c>
      <c r="B1290" t="s">
        <v>8219</v>
      </c>
      <c r="C1290">
        <v>60</v>
      </c>
      <c r="E1290" s="3" t="s">
        <v>3849</v>
      </c>
      <c r="F1290" t="s">
        <v>8221</v>
      </c>
      <c r="G1290">
        <v>2</v>
      </c>
    </row>
    <row r="1291" spans="1:7" ht="28.8" x14ac:dyDescent="0.3">
      <c r="A1291" s="3" t="s">
        <v>2533</v>
      </c>
      <c r="B1291" t="s">
        <v>8219</v>
      </c>
      <c r="C1291">
        <v>136</v>
      </c>
      <c r="E1291" s="3" t="s">
        <v>3850</v>
      </c>
      <c r="F1291" t="s">
        <v>8221</v>
      </c>
      <c r="G1291">
        <v>2</v>
      </c>
    </row>
    <row r="1292" spans="1:7" ht="28.8" x14ac:dyDescent="0.3">
      <c r="A1292" s="3" t="s">
        <v>2534</v>
      </c>
      <c r="B1292" t="s">
        <v>8219</v>
      </c>
      <c r="C1292">
        <v>14</v>
      </c>
      <c r="E1292" s="3" t="s">
        <v>3851</v>
      </c>
      <c r="F1292" t="s">
        <v>8221</v>
      </c>
      <c r="G1292">
        <v>20</v>
      </c>
    </row>
    <row r="1293" spans="1:7" ht="43.2" x14ac:dyDescent="0.3">
      <c r="A1293" s="3" t="s">
        <v>2535</v>
      </c>
      <c r="B1293" t="s">
        <v>8219</v>
      </c>
      <c r="C1293">
        <v>78</v>
      </c>
      <c r="E1293" s="3" t="s">
        <v>3852</v>
      </c>
      <c r="F1293" t="s">
        <v>8221</v>
      </c>
      <c r="G1293">
        <v>1</v>
      </c>
    </row>
    <row r="1294" spans="1:7" ht="28.8" x14ac:dyDescent="0.3">
      <c r="A1294" s="3" t="s">
        <v>2536</v>
      </c>
      <c r="B1294" t="s">
        <v>8219</v>
      </c>
      <c r="C1294">
        <v>4</v>
      </c>
      <c r="E1294" s="3" t="s">
        <v>3853</v>
      </c>
      <c r="F1294" t="s">
        <v>8221</v>
      </c>
      <c r="G1294">
        <v>1</v>
      </c>
    </row>
    <row r="1295" spans="1:7" ht="28.8" x14ac:dyDescent="0.3">
      <c r="A1295" s="3" t="s">
        <v>2537</v>
      </c>
      <c r="B1295" t="s">
        <v>8219</v>
      </c>
      <c r="C1295">
        <v>11</v>
      </c>
      <c r="E1295" s="3" t="s">
        <v>3854</v>
      </c>
      <c r="F1295" t="s">
        <v>8221</v>
      </c>
      <c r="G1295">
        <v>4</v>
      </c>
    </row>
    <row r="1296" spans="1:7" ht="43.2" x14ac:dyDescent="0.3">
      <c r="A1296" s="3" t="s">
        <v>2538</v>
      </c>
      <c r="B1296" t="s">
        <v>8219</v>
      </c>
      <c r="C1296">
        <v>185</v>
      </c>
      <c r="E1296" s="3" t="s">
        <v>3855</v>
      </c>
      <c r="F1296" t="s">
        <v>8221</v>
      </c>
      <c r="G1296">
        <v>1</v>
      </c>
    </row>
    <row r="1297" spans="1:7" ht="28.8" x14ac:dyDescent="0.3">
      <c r="A1297" s="3" t="s">
        <v>2539</v>
      </c>
      <c r="B1297" t="s">
        <v>8219</v>
      </c>
      <c r="C1297">
        <v>59</v>
      </c>
      <c r="E1297" s="3" t="s">
        <v>3856</v>
      </c>
      <c r="F1297" t="s">
        <v>8221</v>
      </c>
      <c r="G1297">
        <v>1</v>
      </c>
    </row>
    <row r="1298" spans="1:7" ht="43.2" x14ac:dyDescent="0.3">
      <c r="A1298" s="3" t="s">
        <v>2540</v>
      </c>
      <c r="B1298" t="s">
        <v>8219</v>
      </c>
      <c r="C1298">
        <v>27</v>
      </c>
      <c r="E1298" s="3" t="s">
        <v>3857</v>
      </c>
      <c r="F1298" t="s">
        <v>8221</v>
      </c>
      <c r="G1298">
        <v>13</v>
      </c>
    </row>
    <row r="1299" spans="1:7" ht="28.8" x14ac:dyDescent="0.3">
      <c r="A1299" s="3" t="s">
        <v>2541</v>
      </c>
      <c r="B1299" t="s">
        <v>8219</v>
      </c>
      <c r="C1299">
        <v>63</v>
      </c>
      <c r="E1299" s="3" t="s">
        <v>3858</v>
      </c>
      <c r="F1299" t="s">
        <v>8221</v>
      </c>
      <c r="G1299">
        <v>1</v>
      </c>
    </row>
    <row r="1300" spans="1:7" x14ac:dyDescent="0.3">
      <c r="A1300" s="3" t="s">
        <v>2542</v>
      </c>
      <c r="B1300" t="s">
        <v>8219</v>
      </c>
      <c r="C1300">
        <v>13</v>
      </c>
      <c r="E1300" s="3" t="s">
        <v>3859</v>
      </c>
      <c r="F1300" t="s">
        <v>8221</v>
      </c>
      <c r="G1300">
        <v>1</v>
      </c>
    </row>
    <row r="1301" spans="1:7" ht="28.8" x14ac:dyDescent="0.3">
      <c r="A1301" s="3" t="s">
        <v>2543</v>
      </c>
      <c r="B1301" t="s">
        <v>8219</v>
      </c>
      <c r="C1301">
        <v>13</v>
      </c>
      <c r="E1301" s="3" t="s">
        <v>3860</v>
      </c>
      <c r="F1301" t="s">
        <v>8221</v>
      </c>
      <c r="G1301">
        <v>0</v>
      </c>
    </row>
    <row r="1302" spans="1:7" ht="28.8" x14ac:dyDescent="0.3">
      <c r="A1302" s="3" t="s">
        <v>2544</v>
      </c>
      <c r="B1302" t="s">
        <v>8219</v>
      </c>
      <c r="C1302">
        <v>57</v>
      </c>
      <c r="E1302" s="3" t="s">
        <v>3861</v>
      </c>
      <c r="F1302" t="s">
        <v>8221</v>
      </c>
      <c r="G1302">
        <v>3</v>
      </c>
    </row>
    <row r="1303" spans="1:7" ht="28.8" x14ac:dyDescent="0.3">
      <c r="A1303" s="3" t="s">
        <v>2545</v>
      </c>
      <c r="B1303" t="s">
        <v>8219</v>
      </c>
      <c r="C1303">
        <v>61</v>
      </c>
      <c r="E1303" s="3" t="s">
        <v>3862</v>
      </c>
      <c r="F1303" t="s">
        <v>8221</v>
      </c>
      <c r="G1303">
        <v>14</v>
      </c>
    </row>
    <row r="1304" spans="1:7" ht="43.2" x14ac:dyDescent="0.3">
      <c r="A1304" s="3" t="s">
        <v>2546</v>
      </c>
      <c r="B1304" t="s">
        <v>8219</v>
      </c>
      <c r="C1304">
        <v>65</v>
      </c>
      <c r="E1304" s="3" t="s">
        <v>3863</v>
      </c>
      <c r="F1304" t="s">
        <v>8221</v>
      </c>
      <c r="G1304">
        <v>2</v>
      </c>
    </row>
    <row r="1305" spans="1:7" ht="28.8" x14ac:dyDescent="0.3">
      <c r="A1305" s="3" t="s">
        <v>2547</v>
      </c>
      <c r="B1305" t="s">
        <v>8219</v>
      </c>
      <c r="C1305">
        <v>134</v>
      </c>
      <c r="E1305" s="3" t="s">
        <v>3864</v>
      </c>
      <c r="F1305" t="s">
        <v>8221</v>
      </c>
      <c r="G1305">
        <v>5</v>
      </c>
    </row>
    <row r="1306" spans="1:7" ht="28.8" x14ac:dyDescent="0.3">
      <c r="A1306" s="3" t="s">
        <v>2548</v>
      </c>
      <c r="B1306" t="s">
        <v>8219</v>
      </c>
      <c r="C1306">
        <v>37</v>
      </c>
      <c r="E1306" s="3" t="s">
        <v>3885</v>
      </c>
      <c r="F1306" t="s">
        <v>8221</v>
      </c>
      <c r="G1306">
        <v>14</v>
      </c>
    </row>
    <row r="1307" spans="1:7" ht="43.2" x14ac:dyDescent="0.3">
      <c r="A1307" s="3" t="s">
        <v>2549</v>
      </c>
      <c r="B1307" t="s">
        <v>8219</v>
      </c>
      <c r="C1307">
        <v>37</v>
      </c>
      <c r="E1307" s="3" t="s">
        <v>3886</v>
      </c>
      <c r="F1307" t="s">
        <v>8221</v>
      </c>
      <c r="G1307">
        <v>9</v>
      </c>
    </row>
    <row r="1308" spans="1:7" ht="28.8" x14ac:dyDescent="0.3">
      <c r="A1308" s="3" t="s">
        <v>2550</v>
      </c>
      <c r="B1308" t="s">
        <v>8219</v>
      </c>
      <c r="C1308">
        <v>150</v>
      </c>
      <c r="E1308" s="3" t="s">
        <v>3887</v>
      </c>
      <c r="F1308" t="s">
        <v>8221</v>
      </c>
      <c r="G1308">
        <v>8</v>
      </c>
    </row>
    <row r="1309" spans="1:7" ht="28.8" x14ac:dyDescent="0.3">
      <c r="A1309" s="3" t="s">
        <v>2551</v>
      </c>
      <c r="B1309" t="s">
        <v>8219</v>
      </c>
      <c r="C1309">
        <v>56</v>
      </c>
      <c r="E1309" s="3" t="s">
        <v>3888</v>
      </c>
      <c r="F1309" t="s">
        <v>8221</v>
      </c>
      <c r="G1309">
        <v>7</v>
      </c>
    </row>
    <row r="1310" spans="1:7" ht="43.2" x14ac:dyDescent="0.3">
      <c r="A1310" s="3" t="s">
        <v>2552</v>
      </c>
      <c r="B1310" t="s">
        <v>8219</v>
      </c>
      <c r="C1310">
        <v>18</v>
      </c>
      <c r="E1310" s="3" t="s">
        <v>3889</v>
      </c>
      <c r="F1310" t="s">
        <v>8221</v>
      </c>
      <c r="G1310">
        <v>0</v>
      </c>
    </row>
    <row r="1311" spans="1:7" ht="28.8" x14ac:dyDescent="0.3">
      <c r="A1311" s="3" t="s">
        <v>2553</v>
      </c>
      <c r="B1311" t="s">
        <v>8219</v>
      </c>
      <c r="C1311">
        <v>60</v>
      </c>
      <c r="E1311" s="3" t="s">
        <v>3890</v>
      </c>
      <c r="F1311" t="s">
        <v>8221</v>
      </c>
      <c r="G1311">
        <v>84</v>
      </c>
    </row>
    <row r="1312" spans="1:7" ht="28.8" x14ac:dyDescent="0.3">
      <c r="A1312" s="3" t="s">
        <v>2554</v>
      </c>
      <c r="B1312" t="s">
        <v>8219</v>
      </c>
      <c r="C1312">
        <v>67</v>
      </c>
      <c r="E1312" s="3" t="s">
        <v>3891</v>
      </c>
      <c r="F1312" t="s">
        <v>8221</v>
      </c>
      <c r="G1312">
        <v>11</v>
      </c>
    </row>
    <row r="1313" spans="1:7" ht="28.8" x14ac:dyDescent="0.3">
      <c r="A1313" s="3" t="s">
        <v>2555</v>
      </c>
      <c r="B1313" t="s">
        <v>8219</v>
      </c>
      <c r="C1313">
        <v>35</v>
      </c>
      <c r="E1313" s="3" t="s">
        <v>3892</v>
      </c>
      <c r="F1313" t="s">
        <v>8221</v>
      </c>
      <c r="G1313">
        <v>1</v>
      </c>
    </row>
    <row r="1314" spans="1:7" ht="28.8" x14ac:dyDescent="0.3">
      <c r="A1314" s="3" t="s">
        <v>2556</v>
      </c>
      <c r="B1314" t="s">
        <v>8219</v>
      </c>
      <c r="C1314">
        <v>34</v>
      </c>
      <c r="E1314" s="3" t="s">
        <v>3893</v>
      </c>
      <c r="F1314" t="s">
        <v>8221</v>
      </c>
      <c r="G1314">
        <v>4</v>
      </c>
    </row>
    <row r="1315" spans="1:7" ht="43.2" x14ac:dyDescent="0.3">
      <c r="A1315" s="3" t="s">
        <v>2557</v>
      </c>
      <c r="B1315" t="s">
        <v>8219</v>
      </c>
      <c r="C1315">
        <v>36</v>
      </c>
      <c r="E1315" s="3" t="s">
        <v>3894</v>
      </c>
      <c r="F1315" t="s">
        <v>8221</v>
      </c>
      <c r="G1315">
        <v>10</v>
      </c>
    </row>
    <row r="1316" spans="1:7" ht="43.2" x14ac:dyDescent="0.3">
      <c r="A1316" s="3" t="s">
        <v>2558</v>
      </c>
      <c r="B1316" t="s">
        <v>8219</v>
      </c>
      <c r="C1316">
        <v>18</v>
      </c>
      <c r="E1316" s="3" t="s">
        <v>3895</v>
      </c>
      <c r="F1316" t="s">
        <v>8221</v>
      </c>
      <c r="G1316">
        <v>16</v>
      </c>
    </row>
    <row r="1317" spans="1:7" ht="43.2" x14ac:dyDescent="0.3">
      <c r="A1317" s="3" t="s">
        <v>2559</v>
      </c>
      <c r="B1317" t="s">
        <v>8219</v>
      </c>
      <c r="C1317">
        <v>25</v>
      </c>
      <c r="E1317" s="3" t="s">
        <v>3896</v>
      </c>
      <c r="F1317" t="s">
        <v>8221</v>
      </c>
      <c r="G1317">
        <v>2</v>
      </c>
    </row>
    <row r="1318" spans="1:7" ht="43.2" x14ac:dyDescent="0.3">
      <c r="A1318" s="3" t="s">
        <v>2560</v>
      </c>
      <c r="B1318" t="s">
        <v>8219</v>
      </c>
      <c r="C1318">
        <v>21</v>
      </c>
      <c r="E1318" s="3" t="s">
        <v>3897</v>
      </c>
      <c r="F1318" t="s">
        <v>8221</v>
      </c>
      <c r="G1318">
        <v>5</v>
      </c>
    </row>
    <row r="1319" spans="1:7" ht="43.2" x14ac:dyDescent="0.3">
      <c r="A1319" s="3" t="s">
        <v>2601</v>
      </c>
      <c r="B1319" t="s">
        <v>8219</v>
      </c>
      <c r="C1319">
        <v>151</v>
      </c>
      <c r="E1319" s="3" t="s">
        <v>3898</v>
      </c>
      <c r="F1319" t="s">
        <v>8221</v>
      </c>
      <c r="G1319">
        <v>1</v>
      </c>
    </row>
    <row r="1320" spans="1:7" ht="57.6" x14ac:dyDescent="0.3">
      <c r="A1320" s="3" t="s">
        <v>2602</v>
      </c>
      <c r="B1320" t="s">
        <v>8219</v>
      </c>
      <c r="C1320">
        <v>489</v>
      </c>
      <c r="E1320" s="3" t="s">
        <v>3899</v>
      </c>
      <c r="F1320" t="s">
        <v>8221</v>
      </c>
      <c r="G1320">
        <v>31</v>
      </c>
    </row>
    <row r="1321" spans="1:7" x14ac:dyDescent="0.3">
      <c r="A1321" s="3" t="s">
        <v>2603</v>
      </c>
      <c r="B1321" t="s">
        <v>8219</v>
      </c>
      <c r="C1321">
        <v>50</v>
      </c>
      <c r="E1321" s="3" t="s">
        <v>3900</v>
      </c>
      <c r="F1321" t="s">
        <v>8221</v>
      </c>
      <c r="G1321">
        <v>0</v>
      </c>
    </row>
    <row r="1322" spans="1:7" ht="28.8" x14ac:dyDescent="0.3">
      <c r="A1322" s="3" t="s">
        <v>2604</v>
      </c>
      <c r="B1322" t="s">
        <v>8219</v>
      </c>
      <c r="C1322">
        <v>321</v>
      </c>
      <c r="E1322" s="3" t="s">
        <v>3901</v>
      </c>
      <c r="F1322" t="s">
        <v>8221</v>
      </c>
      <c r="G1322">
        <v>2</v>
      </c>
    </row>
    <row r="1323" spans="1:7" ht="28.8" x14ac:dyDescent="0.3">
      <c r="A1323" s="3" t="s">
        <v>2605</v>
      </c>
      <c r="B1323" t="s">
        <v>8219</v>
      </c>
      <c r="C1323">
        <v>1762</v>
      </c>
      <c r="E1323" s="3" t="s">
        <v>3902</v>
      </c>
      <c r="F1323" t="s">
        <v>8221</v>
      </c>
      <c r="G1323">
        <v>7</v>
      </c>
    </row>
    <row r="1324" spans="1:7" x14ac:dyDescent="0.3">
      <c r="A1324" s="3" t="s">
        <v>2606</v>
      </c>
      <c r="B1324" t="s">
        <v>8219</v>
      </c>
      <c r="C1324">
        <v>385</v>
      </c>
      <c r="E1324" s="3" t="s">
        <v>3903</v>
      </c>
      <c r="F1324" t="s">
        <v>8221</v>
      </c>
      <c r="G1324">
        <v>16</v>
      </c>
    </row>
    <row r="1325" spans="1:7" ht="43.2" x14ac:dyDescent="0.3">
      <c r="A1325" s="3" t="s">
        <v>2607</v>
      </c>
      <c r="B1325" t="s">
        <v>8219</v>
      </c>
      <c r="C1325">
        <v>398</v>
      </c>
      <c r="E1325" s="3" t="s">
        <v>3904</v>
      </c>
      <c r="F1325" t="s">
        <v>8221</v>
      </c>
      <c r="G1325">
        <v>4</v>
      </c>
    </row>
    <row r="1326" spans="1:7" ht="28.8" x14ac:dyDescent="0.3">
      <c r="A1326" s="3" t="s">
        <v>2608</v>
      </c>
      <c r="B1326" t="s">
        <v>8219</v>
      </c>
      <c r="C1326">
        <v>304</v>
      </c>
      <c r="E1326" s="3" t="s">
        <v>3905</v>
      </c>
      <c r="F1326" t="s">
        <v>8221</v>
      </c>
      <c r="G1326">
        <v>4</v>
      </c>
    </row>
    <row r="1327" spans="1:7" x14ac:dyDescent="0.3">
      <c r="A1327" s="3" t="s">
        <v>2609</v>
      </c>
      <c r="B1327" t="s">
        <v>8219</v>
      </c>
      <c r="C1327">
        <v>676</v>
      </c>
      <c r="E1327" s="3" t="s">
        <v>3906</v>
      </c>
      <c r="F1327" t="s">
        <v>8221</v>
      </c>
      <c r="G1327">
        <v>4</v>
      </c>
    </row>
    <row r="1328" spans="1:7" ht="43.2" x14ac:dyDescent="0.3">
      <c r="A1328" s="3" t="s">
        <v>2610</v>
      </c>
      <c r="B1328" t="s">
        <v>8219</v>
      </c>
      <c r="C1328">
        <v>577</v>
      </c>
      <c r="E1328" s="3" t="s">
        <v>3907</v>
      </c>
      <c r="F1328" t="s">
        <v>8221</v>
      </c>
      <c r="G1328">
        <v>3</v>
      </c>
    </row>
    <row r="1329" spans="1:7" x14ac:dyDescent="0.3">
      <c r="A1329" s="3" t="s">
        <v>2611</v>
      </c>
      <c r="B1329" t="s">
        <v>8219</v>
      </c>
      <c r="C1329">
        <v>3663</v>
      </c>
      <c r="E1329" s="3" t="s">
        <v>3908</v>
      </c>
      <c r="F1329" t="s">
        <v>8221</v>
      </c>
      <c r="G1329">
        <v>36</v>
      </c>
    </row>
    <row r="1330" spans="1:7" ht="28.8" x14ac:dyDescent="0.3">
      <c r="A1330" s="3" t="s">
        <v>2612</v>
      </c>
      <c r="B1330" t="s">
        <v>8219</v>
      </c>
      <c r="C1330">
        <v>294</v>
      </c>
      <c r="E1330" s="3" t="s">
        <v>3909</v>
      </c>
      <c r="F1330" t="s">
        <v>8221</v>
      </c>
      <c r="G1330">
        <v>1</v>
      </c>
    </row>
    <row r="1331" spans="1:7" ht="43.2" x14ac:dyDescent="0.3">
      <c r="A1331" s="3" t="s">
        <v>2613</v>
      </c>
      <c r="B1331" t="s">
        <v>8219</v>
      </c>
      <c r="C1331">
        <v>28</v>
      </c>
      <c r="E1331" s="3" t="s">
        <v>3910</v>
      </c>
      <c r="F1331" t="s">
        <v>8221</v>
      </c>
      <c r="G1331">
        <v>7</v>
      </c>
    </row>
    <row r="1332" spans="1:7" ht="43.2" x14ac:dyDescent="0.3">
      <c r="A1332" s="3" t="s">
        <v>2614</v>
      </c>
      <c r="B1332" t="s">
        <v>8219</v>
      </c>
      <c r="C1332">
        <v>100</v>
      </c>
      <c r="E1332" s="3" t="s">
        <v>3911</v>
      </c>
      <c r="F1332" t="s">
        <v>8221</v>
      </c>
      <c r="G1332">
        <v>27</v>
      </c>
    </row>
    <row r="1333" spans="1:7" x14ac:dyDescent="0.3">
      <c r="A1333" s="3" t="s">
        <v>2615</v>
      </c>
      <c r="B1333" t="s">
        <v>8219</v>
      </c>
      <c r="C1333">
        <v>72</v>
      </c>
      <c r="E1333" s="3" t="s">
        <v>3912</v>
      </c>
      <c r="F1333" t="s">
        <v>8221</v>
      </c>
      <c r="G1333">
        <v>1</v>
      </c>
    </row>
    <row r="1334" spans="1:7" x14ac:dyDescent="0.3">
      <c r="A1334" s="3" t="s">
        <v>2616</v>
      </c>
      <c r="B1334" t="s">
        <v>8219</v>
      </c>
      <c r="C1334">
        <v>238</v>
      </c>
      <c r="E1334" s="3" t="s">
        <v>3913</v>
      </c>
      <c r="F1334" t="s">
        <v>8221</v>
      </c>
      <c r="G1334">
        <v>0</v>
      </c>
    </row>
    <row r="1335" spans="1:7" ht="28.8" x14ac:dyDescent="0.3">
      <c r="A1335" s="3" t="s">
        <v>2617</v>
      </c>
      <c r="B1335" t="s">
        <v>8219</v>
      </c>
      <c r="C1335">
        <v>159</v>
      </c>
      <c r="E1335" s="3" t="s">
        <v>3914</v>
      </c>
      <c r="F1335" t="s">
        <v>8221</v>
      </c>
      <c r="G1335">
        <v>1</v>
      </c>
    </row>
    <row r="1336" spans="1:7" ht="28.8" x14ac:dyDescent="0.3">
      <c r="A1336" s="3" t="s">
        <v>2618</v>
      </c>
      <c r="B1336" t="s">
        <v>8219</v>
      </c>
      <c r="C1336">
        <v>77</v>
      </c>
      <c r="E1336" s="3" t="s">
        <v>3915</v>
      </c>
      <c r="F1336" t="s">
        <v>8221</v>
      </c>
      <c r="G1336">
        <v>3</v>
      </c>
    </row>
    <row r="1337" spans="1:7" x14ac:dyDescent="0.3">
      <c r="A1337" s="3" t="s">
        <v>2619</v>
      </c>
      <c r="B1337" t="s">
        <v>8219</v>
      </c>
      <c r="C1337">
        <v>53</v>
      </c>
      <c r="E1337" s="3" t="s">
        <v>3916</v>
      </c>
      <c r="F1337" t="s">
        <v>8221</v>
      </c>
      <c r="G1337">
        <v>3</v>
      </c>
    </row>
    <row r="1338" spans="1:7" ht="43.2" x14ac:dyDescent="0.3">
      <c r="A1338" s="3" t="s">
        <v>2620</v>
      </c>
      <c r="B1338" t="s">
        <v>8219</v>
      </c>
      <c r="C1338">
        <v>1251</v>
      </c>
      <c r="E1338" s="3" t="s">
        <v>3917</v>
      </c>
      <c r="F1338" t="s">
        <v>8221</v>
      </c>
      <c r="G1338">
        <v>3</v>
      </c>
    </row>
    <row r="1339" spans="1:7" ht="43.2" x14ac:dyDescent="0.3">
      <c r="A1339" s="3" t="s">
        <v>2621</v>
      </c>
      <c r="B1339" t="s">
        <v>8219</v>
      </c>
      <c r="C1339">
        <v>465</v>
      </c>
      <c r="E1339" s="3" t="s">
        <v>3918</v>
      </c>
      <c r="F1339" t="s">
        <v>8221</v>
      </c>
      <c r="G1339">
        <v>0</v>
      </c>
    </row>
    <row r="1340" spans="1:7" ht="28.8" x14ac:dyDescent="0.3">
      <c r="A1340" s="3" t="s">
        <v>2622</v>
      </c>
      <c r="B1340" t="s">
        <v>8219</v>
      </c>
      <c r="C1340">
        <v>74</v>
      </c>
      <c r="E1340" s="3" t="s">
        <v>3919</v>
      </c>
      <c r="F1340" t="s">
        <v>8221</v>
      </c>
      <c r="G1340">
        <v>6</v>
      </c>
    </row>
    <row r="1341" spans="1:7" ht="28.8" x14ac:dyDescent="0.3">
      <c r="A1341" s="3" t="s">
        <v>2623</v>
      </c>
      <c r="B1341" t="s">
        <v>8219</v>
      </c>
      <c r="C1341">
        <v>62</v>
      </c>
      <c r="E1341" s="3" t="s">
        <v>3920</v>
      </c>
      <c r="F1341" t="s">
        <v>8221</v>
      </c>
      <c r="G1341">
        <v>17</v>
      </c>
    </row>
    <row r="1342" spans="1:7" ht="57.6" x14ac:dyDescent="0.3">
      <c r="A1342" s="3" t="s">
        <v>2624</v>
      </c>
      <c r="B1342" t="s">
        <v>8219</v>
      </c>
      <c r="C1342">
        <v>3468</v>
      </c>
      <c r="E1342" s="3" t="s">
        <v>3921</v>
      </c>
      <c r="F1342" t="s">
        <v>8221</v>
      </c>
      <c r="G1342">
        <v>40</v>
      </c>
    </row>
    <row r="1343" spans="1:7" ht="28.8" x14ac:dyDescent="0.3">
      <c r="A1343" s="3" t="s">
        <v>2625</v>
      </c>
      <c r="B1343" t="s">
        <v>8219</v>
      </c>
      <c r="C1343">
        <v>52</v>
      </c>
      <c r="E1343" s="3" t="s">
        <v>3922</v>
      </c>
      <c r="F1343" t="s">
        <v>8221</v>
      </c>
      <c r="G1343">
        <v>3</v>
      </c>
    </row>
    <row r="1344" spans="1:7" ht="28.8" x14ac:dyDescent="0.3">
      <c r="A1344" s="3" t="s">
        <v>2626</v>
      </c>
      <c r="B1344" t="s">
        <v>8219</v>
      </c>
      <c r="C1344">
        <v>50</v>
      </c>
      <c r="E1344" s="3" t="s">
        <v>3923</v>
      </c>
      <c r="F1344" t="s">
        <v>8221</v>
      </c>
      <c r="G1344">
        <v>1</v>
      </c>
    </row>
    <row r="1345" spans="1:7" ht="43.2" x14ac:dyDescent="0.3">
      <c r="A1345" s="3" t="s">
        <v>2627</v>
      </c>
      <c r="B1345" t="s">
        <v>8219</v>
      </c>
      <c r="C1345">
        <v>45</v>
      </c>
      <c r="E1345" s="3" t="s">
        <v>3924</v>
      </c>
      <c r="F1345" t="s">
        <v>8221</v>
      </c>
      <c r="G1345">
        <v>2</v>
      </c>
    </row>
    <row r="1346" spans="1:7" ht="28.8" x14ac:dyDescent="0.3">
      <c r="A1346" s="3" t="s">
        <v>2628</v>
      </c>
      <c r="B1346" t="s">
        <v>8219</v>
      </c>
      <c r="C1346">
        <v>21</v>
      </c>
      <c r="E1346" s="3" t="s">
        <v>3925</v>
      </c>
      <c r="F1346" t="s">
        <v>8221</v>
      </c>
      <c r="G1346">
        <v>7</v>
      </c>
    </row>
    <row r="1347" spans="1:7" ht="43.2" x14ac:dyDescent="0.3">
      <c r="A1347" s="3" t="s">
        <v>2629</v>
      </c>
      <c r="B1347" t="s">
        <v>8219</v>
      </c>
      <c r="C1347">
        <v>100</v>
      </c>
      <c r="E1347" s="3" t="s">
        <v>3926</v>
      </c>
      <c r="F1347" t="s">
        <v>8221</v>
      </c>
      <c r="G1347">
        <v>14</v>
      </c>
    </row>
    <row r="1348" spans="1:7" ht="28.8" x14ac:dyDescent="0.3">
      <c r="A1348" s="3" t="s">
        <v>2630</v>
      </c>
      <c r="B1348" t="s">
        <v>8219</v>
      </c>
      <c r="C1348">
        <v>81</v>
      </c>
      <c r="E1348" s="3" t="s">
        <v>3927</v>
      </c>
      <c r="F1348" t="s">
        <v>8221</v>
      </c>
      <c r="G1348">
        <v>0</v>
      </c>
    </row>
    <row r="1349" spans="1:7" ht="28.8" x14ac:dyDescent="0.3">
      <c r="A1349" s="3" t="s">
        <v>2631</v>
      </c>
      <c r="B1349" t="s">
        <v>8219</v>
      </c>
      <c r="C1349">
        <v>286</v>
      </c>
      <c r="E1349" s="3" t="s">
        <v>3928</v>
      </c>
      <c r="F1349" t="s">
        <v>8221</v>
      </c>
      <c r="G1349">
        <v>0</v>
      </c>
    </row>
    <row r="1350" spans="1:7" ht="43.2" x14ac:dyDescent="0.3">
      <c r="A1350" s="3" t="s">
        <v>2632</v>
      </c>
      <c r="B1350" t="s">
        <v>8219</v>
      </c>
      <c r="C1350">
        <v>42</v>
      </c>
      <c r="E1350" s="3" t="s">
        <v>3929</v>
      </c>
      <c r="F1350" t="s">
        <v>8221</v>
      </c>
      <c r="G1350">
        <v>1</v>
      </c>
    </row>
    <row r="1351" spans="1:7" ht="28.8" x14ac:dyDescent="0.3">
      <c r="A1351" s="3" t="s">
        <v>2633</v>
      </c>
      <c r="B1351" t="s">
        <v>8219</v>
      </c>
      <c r="C1351">
        <v>199</v>
      </c>
      <c r="E1351" s="3" t="s">
        <v>3930</v>
      </c>
      <c r="F1351" t="s">
        <v>8221</v>
      </c>
      <c r="G1351">
        <v>12</v>
      </c>
    </row>
    <row r="1352" spans="1:7" ht="28.8" x14ac:dyDescent="0.3">
      <c r="A1352" s="3" t="s">
        <v>2634</v>
      </c>
      <c r="B1352" t="s">
        <v>8219</v>
      </c>
      <c r="C1352">
        <v>25</v>
      </c>
      <c r="E1352" s="3" t="s">
        <v>3931</v>
      </c>
      <c r="F1352" t="s">
        <v>8221</v>
      </c>
      <c r="G1352">
        <v>12</v>
      </c>
    </row>
    <row r="1353" spans="1:7" ht="28.8" x14ac:dyDescent="0.3">
      <c r="A1353" s="3" t="s">
        <v>2635</v>
      </c>
      <c r="B1353" t="s">
        <v>8219</v>
      </c>
      <c r="C1353">
        <v>84</v>
      </c>
      <c r="E1353" s="3" t="s">
        <v>3932</v>
      </c>
      <c r="F1353" t="s">
        <v>8221</v>
      </c>
      <c r="G1353">
        <v>23</v>
      </c>
    </row>
    <row r="1354" spans="1:7" ht="28.8" x14ac:dyDescent="0.3">
      <c r="A1354" s="3" t="s">
        <v>2636</v>
      </c>
      <c r="B1354" t="s">
        <v>8219</v>
      </c>
      <c r="C1354">
        <v>50</v>
      </c>
      <c r="E1354" s="3" t="s">
        <v>3933</v>
      </c>
      <c r="F1354" t="s">
        <v>8221</v>
      </c>
      <c r="G1354">
        <v>0</v>
      </c>
    </row>
    <row r="1355" spans="1:7" ht="28.8" x14ac:dyDescent="0.3">
      <c r="A1355" s="3" t="s">
        <v>2637</v>
      </c>
      <c r="B1355" t="s">
        <v>8219</v>
      </c>
      <c r="C1355">
        <v>26</v>
      </c>
      <c r="E1355" s="3" t="s">
        <v>3934</v>
      </c>
      <c r="F1355" t="s">
        <v>8221</v>
      </c>
      <c r="G1355">
        <v>10</v>
      </c>
    </row>
    <row r="1356" spans="1:7" ht="28.8" x14ac:dyDescent="0.3">
      <c r="A1356" s="3" t="s">
        <v>2638</v>
      </c>
      <c r="B1356" t="s">
        <v>8219</v>
      </c>
      <c r="C1356">
        <v>14</v>
      </c>
      <c r="E1356" s="3" t="s">
        <v>3935</v>
      </c>
      <c r="F1356" t="s">
        <v>8221</v>
      </c>
      <c r="G1356">
        <v>5</v>
      </c>
    </row>
    <row r="1357" spans="1:7" x14ac:dyDescent="0.3">
      <c r="A1357" s="3" t="s">
        <v>2639</v>
      </c>
      <c r="B1357" t="s">
        <v>8219</v>
      </c>
      <c r="C1357">
        <v>49</v>
      </c>
      <c r="E1357" s="3" t="s">
        <v>3936</v>
      </c>
      <c r="F1357" t="s">
        <v>8221</v>
      </c>
      <c r="G1357">
        <v>1</v>
      </c>
    </row>
    <row r="1358" spans="1:7" x14ac:dyDescent="0.3">
      <c r="A1358" s="3" t="s">
        <v>2640</v>
      </c>
      <c r="B1358" t="s">
        <v>8219</v>
      </c>
      <c r="C1358">
        <v>69</v>
      </c>
      <c r="E1358" s="3" t="s">
        <v>3937</v>
      </c>
      <c r="F1358" t="s">
        <v>8221</v>
      </c>
      <c r="G1358">
        <v>2</v>
      </c>
    </row>
    <row r="1359" spans="1:7" ht="28.8" x14ac:dyDescent="0.3">
      <c r="A1359" s="3" t="s">
        <v>2661</v>
      </c>
      <c r="B1359" t="s">
        <v>8219</v>
      </c>
      <c r="C1359">
        <v>60</v>
      </c>
      <c r="E1359" s="3" t="s">
        <v>3938</v>
      </c>
      <c r="F1359" t="s">
        <v>8221</v>
      </c>
      <c r="G1359">
        <v>2</v>
      </c>
    </row>
    <row r="1360" spans="1:7" x14ac:dyDescent="0.3">
      <c r="A1360" s="3" t="s">
        <v>2662</v>
      </c>
      <c r="B1360" t="s">
        <v>8219</v>
      </c>
      <c r="C1360">
        <v>80</v>
      </c>
      <c r="E1360" s="3" t="s">
        <v>3939</v>
      </c>
      <c r="F1360" t="s">
        <v>8221</v>
      </c>
      <c r="G1360">
        <v>0</v>
      </c>
    </row>
    <row r="1361" spans="1:7" ht="43.2" x14ac:dyDescent="0.3">
      <c r="A1361" s="3" t="s">
        <v>2663</v>
      </c>
      <c r="B1361" t="s">
        <v>8219</v>
      </c>
      <c r="C1361">
        <v>56</v>
      </c>
      <c r="E1361" s="3" t="s">
        <v>3940</v>
      </c>
      <c r="F1361" t="s">
        <v>8221</v>
      </c>
      <c r="G1361">
        <v>13</v>
      </c>
    </row>
    <row r="1362" spans="1:7" ht="28.8" x14ac:dyDescent="0.3">
      <c r="A1362" s="3" t="s">
        <v>2664</v>
      </c>
      <c r="B1362" t="s">
        <v>8219</v>
      </c>
      <c r="C1362">
        <v>104</v>
      </c>
      <c r="E1362" s="3" t="s">
        <v>3941</v>
      </c>
      <c r="F1362" t="s">
        <v>8221</v>
      </c>
      <c r="G1362">
        <v>0</v>
      </c>
    </row>
    <row r="1363" spans="1:7" ht="28.8" x14ac:dyDescent="0.3">
      <c r="A1363" s="3" t="s">
        <v>2665</v>
      </c>
      <c r="B1363" t="s">
        <v>8219</v>
      </c>
      <c r="C1363">
        <v>46</v>
      </c>
      <c r="E1363" s="3" t="s">
        <v>3942</v>
      </c>
      <c r="F1363" t="s">
        <v>8221</v>
      </c>
      <c r="G1363">
        <v>1</v>
      </c>
    </row>
    <row r="1364" spans="1:7" ht="28.8" x14ac:dyDescent="0.3">
      <c r="A1364" s="3" t="s">
        <v>2666</v>
      </c>
      <c r="B1364" t="s">
        <v>8219</v>
      </c>
      <c r="C1364">
        <v>206</v>
      </c>
      <c r="E1364" s="3" t="s">
        <v>3943</v>
      </c>
      <c r="F1364" t="s">
        <v>8221</v>
      </c>
      <c r="G1364">
        <v>5</v>
      </c>
    </row>
    <row r="1365" spans="1:7" ht="28.8" x14ac:dyDescent="0.3">
      <c r="A1365" s="3" t="s">
        <v>2667</v>
      </c>
      <c r="B1365" t="s">
        <v>8219</v>
      </c>
      <c r="C1365">
        <v>18</v>
      </c>
      <c r="E1365" s="3" t="s">
        <v>3944</v>
      </c>
      <c r="F1365" t="s">
        <v>8221</v>
      </c>
      <c r="G1365">
        <v>2</v>
      </c>
    </row>
    <row r="1366" spans="1:7" ht="28.8" x14ac:dyDescent="0.3">
      <c r="A1366" s="3" t="s">
        <v>2668</v>
      </c>
      <c r="B1366" t="s">
        <v>8219</v>
      </c>
      <c r="C1366">
        <v>28</v>
      </c>
      <c r="E1366" s="3" t="s">
        <v>3945</v>
      </c>
      <c r="F1366" t="s">
        <v>8221</v>
      </c>
      <c r="G1366">
        <v>0</v>
      </c>
    </row>
    <row r="1367" spans="1:7" ht="43.2" x14ac:dyDescent="0.3">
      <c r="A1367" s="3" t="s">
        <v>2669</v>
      </c>
      <c r="B1367" t="s">
        <v>8219</v>
      </c>
      <c r="C1367">
        <v>11</v>
      </c>
      <c r="E1367" s="3" t="s">
        <v>3946</v>
      </c>
      <c r="F1367" t="s">
        <v>8221</v>
      </c>
      <c r="G1367">
        <v>32</v>
      </c>
    </row>
    <row r="1368" spans="1:7" ht="28.8" x14ac:dyDescent="0.3">
      <c r="A1368" s="3" t="s">
        <v>2706</v>
      </c>
      <c r="B1368" t="s">
        <v>8219</v>
      </c>
      <c r="C1368">
        <v>263</v>
      </c>
      <c r="E1368" s="3" t="s">
        <v>3947</v>
      </c>
      <c r="F1368" t="s">
        <v>8221</v>
      </c>
      <c r="G1368">
        <v>1</v>
      </c>
    </row>
    <row r="1369" spans="1:7" ht="43.2" x14ac:dyDescent="0.3">
      <c r="A1369" s="3" t="s">
        <v>2707</v>
      </c>
      <c r="B1369" t="s">
        <v>8219</v>
      </c>
      <c r="C1369">
        <v>394</v>
      </c>
      <c r="E1369" s="3" t="s">
        <v>3948</v>
      </c>
      <c r="F1369" t="s">
        <v>8221</v>
      </c>
      <c r="G1369">
        <v>1</v>
      </c>
    </row>
    <row r="1370" spans="1:7" ht="28.8" x14ac:dyDescent="0.3">
      <c r="A1370" s="3" t="s">
        <v>2708</v>
      </c>
      <c r="B1370" t="s">
        <v>8219</v>
      </c>
      <c r="C1370">
        <v>1049</v>
      </c>
      <c r="E1370" s="3" t="s">
        <v>3949</v>
      </c>
      <c r="F1370" t="s">
        <v>8221</v>
      </c>
      <c r="G1370">
        <v>1</v>
      </c>
    </row>
    <row r="1371" spans="1:7" ht="28.8" x14ac:dyDescent="0.3">
      <c r="A1371" s="3" t="s">
        <v>2709</v>
      </c>
      <c r="B1371" t="s">
        <v>8219</v>
      </c>
      <c r="C1371">
        <v>308</v>
      </c>
      <c r="E1371" s="3" t="s">
        <v>3950</v>
      </c>
      <c r="F1371" t="s">
        <v>8221</v>
      </c>
      <c r="G1371">
        <v>0</v>
      </c>
    </row>
    <row r="1372" spans="1:7" x14ac:dyDescent="0.3">
      <c r="A1372" s="3" t="s">
        <v>2710</v>
      </c>
      <c r="B1372" t="s">
        <v>8219</v>
      </c>
      <c r="C1372">
        <v>1088</v>
      </c>
      <c r="E1372" s="3" t="s">
        <v>3951</v>
      </c>
      <c r="F1372" t="s">
        <v>8221</v>
      </c>
      <c r="G1372">
        <v>0</v>
      </c>
    </row>
    <row r="1373" spans="1:7" ht="43.2" x14ac:dyDescent="0.3">
      <c r="A1373" s="3" t="s">
        <v>2711</v>
      </c>
      <c r="B1373" t="s">
        <v>8219</v>
      </c>
      <c r="C1373">
        <v>73</v>
      </c>
      <c r="E1373" s="3" t="s">
        <v>3952</v>
      </c>
      <c r="F1373" t="s">
        <v>8221</v>
      </c>
      <c r="G1373">
        <v>8</v>
      </c>
    </row>
    <row r="1374" spans="1:7" ht="28.8" x14ac:dyDescent="0.3">
      <c r="A1374" s="3" t="s">
        <v>2712</v>
      </c>
      <c r="B1374" t="s">
        <v>8219</v>
      </c>
      <c r="C1374">
        <v>143</v>
      </c>
      <c r="E1374" s="3" t="s">
        <v>3953</v>
      </c>
      <c r="F1374" t="s">
        <v>8221</v>
      </c>
      <c r="G1374">
        <v>0</v>
      </c>
    </row>
    <row r="1375" spans="1:7" ht="43.2" x14ac:dyDescent="0.3">
      <c r="A1375" s="3" t="s">
        <v>2713</v>
      </c>
      <c r="B1375" t="s">
        <v>8219</v>
      </c>
      <c r="C1375">
        <v>1420</v>
      </c>
      <c r="E1375" s="3" t="s">
        <v>3954</v>
      </c>
      <c r="F1375" t="s">
        <v>8221</v>
      </c>
      <c r="G1375">
        <v>1</v>
      </c>
    </row>
    <row r="1376" spans="1:7" ht="28.8" x14ac:dyDescent="0.3">
      <c r="A1376" s="3" t="s">
        <v>2714</v>
      </c>
      <c r="B1376" t="s">
        <v>8219</v>
      </c>
      <c r="C1376">
        <v>305</v>
      </c>
      <c r="E1376" s="3" t="s">
        <v>3955</v>
      </c>
      <c r="F1376" t="s">
        <v>8221</v>
      </c>
      <c r="G1376">
        <v>16</v>
      </c>
    </row>
    <row r="1377" spans="1:7" ht="43.2" x14ac:dyDescent="0.3">
      <c r="A1377" s="3" t="s">
        <v>2715</v>
      </c>
      <c r="B1377" t="s">
        <v>8219</v>
      </c>
      <c r="C1377">
        <v>551</v>
      </c>
      <c r="E1377" s="3" t="s">
        <v>3956</v>
      </c>
      <c r="F1377" t="s">
        <v>8221</v>
      </c>
      <c r="G1377">
        <v>12</v>
      </c>
    </row>
    <row r="1378" spans="1:7" ht="28.8" x14ac:dyDescent="0.3">
      <c r="A1378" s="3" t="s">
        <v>2716</v>
      </c>
      <c r="B1378" t="s">
        <v>8219</v>
      </c>
      <c r="C1378">
        <v>187</v>
      </c>
      <c r="E1378" s="3" t="s">
        <v>3957</v>
      </c>
      <c r="F1378" t="s">
        <v>8221</v>
      </c>
      <c r="G1378">
        <v>4</v>
      </c>
    </row>
    <row r="1379" spans="1:7" x14ac:dyDescent="0.3">
      <c r="A1379" s="3" t="s">
        <v>2717</v>
      </c>
      <c r="B1379" t="s">
        <v>8219</v>
      </c>
      <c r="C1379">
        <v>325</v>
      </c>
      <c r="E1379" s="3" t="s">
        <v>3958</v>
      </c>
      <c r="F1379" t="s">
        <v>8221</v>
      </c>
      <c r="G1379">
        <v>2</v>
      </c>
    </row>
    <row r="1380" spans="1:7" ht="43.2" x14ac:dyDescent="0.3">
      <c r="A1380" s="3" t="s">
        <v>2718</v>
      </c>
      <c r="B1380" t="s">
        <v>8219</v>
      </c>
      <c r="C1380">
        <v>148</v>
      </c>
      <c r="E1380" s="3" t="s">
        <v>3959</v>
      </c>
      <c r="F1380" t="s">
        <v>8221</v>
      </c>
      <c r="G1380">
        <v>3</v>
      </c>
    </row>
    <row r="1381" spans="1:7" x14ac:dyDescent="0.3">
      <c r="A1381" s="3" t="s">
        <v>2719</v>
      </c>
      <c r="B1381" t="s">
        <v>8219</v>
      </c>
      <c r="C1381">
        <v>69</v>
      </c>
      <c r="E1381" s="3" t="s">
        <v>3960</v>
      </c>
      <c r="F1381" t="s">
        <v>8221</v>
      </c>
      <c r="G1381">
        <v>0</v>
      </c>
    </row>
    <row r="1382" spans="1:7" ht="28.8" x14ac:dyDescent="0.3">
      <c r="A1382" s="3" t="s">
        <v>2720</v>
      </c>
      <c r="B1382" t="s">
        <v>8219</v>
      </c>
      <c r="C1382">
        <v>173</v>
      </c>
      <c r="E1382" s="3" t="s">
        <v>3961</v>
      </c>
      <c r="F1382" t="s">
        <v>8221</v>
      </c>
      <c r="G1382">
        <v>3</v>
      </c>
    </row>
    <row r="1383" spans="1:7" ht="43.2" x14ac:dyDescent="0.3">
      <c r="A1383" s="3" t="s">
        <v>2721</v>
      </c>
      <c r="B1383" t="s">
        <v>8219</v>
      </c>
      <c r="C1383">
        <v>269</v>
      </c>
      <c r="E1383" s="3" t="s">
        <v>3962</v>
      </c>
      <c r="F1383" t="s">
        <v>8221</v>
      </c>
      <c r="G1383">
        <v>4</v>
      </c>
    </row>
    <row r="1384" spans="1:7" ht="28.8" x14ac:dyDescent="0.3">
      <c r="A1384" s="3" t="s">
        <v>2722</v>
      </c>
      <c r="B1384" t="s">
        <v>8219</v>
      </c>
      <c r="C1384">
        <v>185</v>
      </c>
      <c r="E1384" s="3" t="s">
        <v>3963</v>
      </c>
      <c r="F1384" t="s">
        <v>8221</v>
      </c>
      <c r="G1384">
        <v>2</v>
      </c>
    </row>
    <row r="1385" spans="1:7" ht="57.6" x14ac:dyDescent="0.3">
      <c r="A1385" s="3" t="s">
        <v>2723</v>
      </c>
      <c r="B1385" t="s">
        <v>8219</v>
      </c>
      <c r="C1385">
        <v>176</v>
      </c>
      <c r="E1385" s="3" t="s">
        <v>3964</v>
      </c>
      <c r="F1385" t="s">
        <v>8221</v>
      </c>
      <c r="G1385">
        <v>10</v>
      </c>
    </row>
    <row r="1386" spans="1:7" ht="28.8" x14ac:dyDescent="0.3">
      <c r="A1386" s="3" t="s">
        <v>2724</v>
      </c>
      <c r="B1386" t="s">
        <v>8219</v>
      </c>
      <c r="C1386">
        <v>1019</v>
      </c>
      <c r="E1386" s="3" t="s">
        <v>3965</v>
      </c>
      <c r="F1386" t="s">
        <v>8221</v>
      </c>
      <c r="G1386">
        <v>11</v>
      </c>
    </row>
    <row r="1387" spans="1:7" ht="28.8" x14ac:dyDescent="0.3">
      <c r="A1387" s="3" t="s">
        <v>2725</v>
      </c>
      <c r="B1387" t="s">
        <v>8219</v>
      </c>
      <c r="C1387">
        <v>113</v>
      </c>
      <c r="E1387" s="3" t="s">
        <v>3966</v>
      </c>
      <c r="F1387" t="s">
        <v>8221</v>
      </c>
      <c r="G1387">
        <v>6</v>
      </c>
    </row>
    <row r="1388" spans="1:7" ht="28.8" x14ac:dyDescent="0.3">
      <c r="A1388" s="3" t="s">
        <v>2726</v>
      </c>
      <c r="B1388" t="s">
        <v>8219</v>
      </c>
      <c r="C1388">
        <v>404</v>
      </c>
      <c r="E1388" s="3" t="s">
        <v>3967</v>
      </c>
      <c r="F1388" t="s">
        <v>8221</v>
      </c>
      <c r="G1388">
        <v>2</v>
      </c>
    </row>
    <row r="1389" spans="1:7" ht="28.8" x14ac:dyDescent="0.3">
      <c r="A1389" s="3" t="s">
        <v>2727</v>
      </c>
      <c r="B1389" t="s">
        <v>8219</v>
      </c>
      <c r="C1389">
        <v>707</v>
      </c>
      <c r="E1389" s="3" t="s">
        <v>3968</v>
      </c>
      <c r="F1389" t="s">
        <v>8221</v>
      </c>
      <c r="G1389">
        <v>6</v>
      </c>
    </row>
    <row r="1390" spans="1:7" ht="28.8" x14ac:dyDescent="0.3">
      <c r="A1390" s="3" t="s">
        <v>2728</v>
      </c>
      <c r="B1390" t="s">
        <v>8219</v>
      </c>
      <c r="C1390">
        <v>392</v>
      </c>
      <c r="E1390" s="3" t="s">
        <v>3969</v>
      </c>
      <c r="F1390" t="s">
        <v>8221</v>
      </c>
      <c r="G1390">
        <v>8</v>
      </c>
    </row>
    <row r="1391" spans="1:7" ht="28.8" x14ac:dyDescent="0.3">
      <c r="A1391" s="3" t="s">
        <v>2729</v>
      </c>
      <c r="B1391" t="s">
        <v>8219</v>
      </c>
      <c r="C1391">
        <v>23</v>
      </c>
      <c r="E1391" s="3" t="s">
        <v>3970</v>
      </c>
      <c r="F1391" t="s">
        <v>8221</v>
      </c>
      <c r="G1391">
        <v>37</v>
      </c>
    </row>
    <row r="1392" spans="1:7" ht="28.8" x14ac:dyDescent="0.3">
      <c r="A1392" s="3" t="s">
        <v>2730</v>
      </c>
      <c r="B1392" t="s">
        <v>8219</v>
      </c>
      <c r="C1392">
        <v>682</v>
      </c>
      <c r="E1392" s="3" t="s">
        <v>3971</v>
      </c>
      <c r="F1392" t="s">
        <v>8221</v>
      </c>
      <c r="G1392">
        <v>11</v>
      </c>
    </row>
    <row r="1393" spans="1:7" ht="28.8" x14ac:dyDescent="0.3">
      <c r="A1393" s="3" t="s">
        <v>2731</v>
      </c>
      <c r="B1393" t="s">
        <v>8219</v>
      </c>
      <c r="C1393">
        <v>37</v>
      </c>
      <c r="E1393" s="3" t="s">
        <v>3972</v>
      </c>
      <c r="F1393" t="s">
        <v>8221</v>
      </c>
      <c r="G1393">
        <v>0</v>
      </c>
    </row>
    <row r="1394" spans="1:7" ht="28.8" x14ac:dyDescent="0.3">
      <c r="A1394" s="3" t="s">
        <v>2732</v>
      </c>
      <c r="B1394" t="s">
        <v>8219</v>
      </c>
      <c r="C1394">
        <v>146</v>
      </c>
      <c r="E1394" s="3" t="s">
        <v>3973</v>
      </c>
      <c r="F1394" t="s">
        <v>8221</v>
      </c>
      <c r="G1394">
        <v>10</v>
      </c>
    </row>
    <row r="1395" spans="1:7" ht="28.8" x14ac:dyDescent="0.3">
      <c r="A1395" s="3" t="s">
        <v>2733</v>
      </c>
      <c r="B1395" t="s">
        <v>8219</v>
      </c>
      <c r="C1395">
        <v>119</v>
      </c>
      <c r="E1395" s="3" t="s">
        <v>3974</v>
      </c>
      <c r="F1395" t="s">
        <v>8221</v>
      </c>
      <c r="G1395">
        <v>6</v>
      </c>
    </row>
    <row r="1396" spans="1:7" ht="28.8" x14ac:dyDescent="0.3">
      <c r="A1396" s="3" t="s">
        <v>2734</v>
      </c>
      <c r="B1396" t="s">
        <v>8219</v>
      </c>
      <c r="C1396">
        <v>163</v>
      </c>
      <c r="E1396" s="3" t="s">
        <v>3975</v>
      </c>
      <c r="F1396" t="s">
        <v>8221</v>
      </c>
      <c r="G1396">
        <v>8</v>
      </c>
    </row>
    <row r="1397" spans="1:7" ht="28.8" x14ac:dyDescent="0.3">
      <c r="A1397" s="3" t="s">
        <v>2735</v>
      </c>
      <c r="B1397" t="s">
        <v>8219</v>
      </c>
      <c r="C1397">
        <v>339</v>
      </c>
      <c r="E1397" s="3" t="s">
        <v>3976</v>
      </c>
      <c r="F1397" t="s">
        <v>8221</v>
      </c>
      <c r="G1397">
        <v>6</v>
      </c>
    </row>
    <row r="1398" spans="1:7" ht="43.2" x14ac:dyDescent="0.3">
      <c r="A1398" s="3" t="s">
        <v>2736</v>
      </c>
      <c r="B1398" t="s">
        <v>8219</v>
      </c>
      <c r="C1398">
        <v>58</v>
      </c>
      <c r="E1398" s="3" t="s">
        <v>3977</v>
      </c>
      <c r="F1398" t="s">
        <v>8221</v>
      </c>
      <c r="G1398">
        <v>7</v>
      </c>
    </row>
    <row r="1399" spans="1:7" ht="28.8" x14ac:dyDescent="0.3">
      <c r="A1399" s="3" t="s">
        <v>2737</v>
      </c>
      <c r="B1399" t="s">
        <v>8219</v>
      </c>
      <c r="C1399">
        <v>456</v>
      </c>
      <c r="E1399" s="3" t="s">
        <v>3358</v>
      </c>
      <c r="F1399" t="s">
        <v>8221</v>
      </c>
      <c r="G1399">
        <v>7</v>
      </c>
    </row>
    <row r="1400" spans="1:7" ht="28.8" x14ac:dyDescent="0.3">
      <c r="A1400" s="3" t="s">
        <v>2738</v>
      </c>
      <c r="B1400" t="s">
        <v>8219</v>
      </c>
      <c r="C1400">
        <v>15</v>
      </c>
      <c r="E1400" s="3" t="s">
        <v>3978</v>
      </c>
      <c r="F1400" t="s">
        <v>8221</v>
      </c>
      <c r="G1400">
        <v>5</v>
      </c>
    </row>
    <row r="1401" spans="1:7" ht="28.8" x14ac:dyDescent="0.3">
      <c r="A1401" s="3" t="s">
        <v>2739</v>
      </c>
      <c r="B1401" t="s">
        <v>8219</v>
      </c>
      <c r="C1401">
        <v>191</v>
      </c>
      <c r="E1401" s="3" t="s">
        <v>3979</v>
      </c>
      <c r="F1401" t="s">
        <v>8221</v>
      </c>
      <c r="G1401">
        <v>46</v>
      </c>
    </row>
    <row r="1402" spans="1:7" ht="28.8" x14ac:dyDescent="0.3">
      <c r="A1402" s="3" t="s">
        <v>2740</v>
      </c>
      <c r="B1402" t="s">
        <v>8219</v>
      </c>
      <c r="C1402">
        <v>17</v>
      </c>
      <c r="E1402" s="3" t="s">
        <v>3980</v>
      </c>
      <c r="F1402" t="s">
        <v>8221</v>
      </c>
      <c r="G1402">
        <v>10</v>
      </c>
    </row>
    <row r="1403" spans="1:7" ht="43.2" x14ac:dyDescent="0.3">
      <c r="A1403" s="3" t="s">
        <v>2781</v>
      </c>
      <c r="B1403" t="s">
        <v>8219</v>
      </c>
      <c r="C1403">
        <v>28</v>
      </c>
      <c r="E1403" s="3" t="s">
        <v>3981</v>
      </c>
      <c r="F1403" t="s">
        <v>8221</v>
      </c>
      <c r="G1403">
        <v>19</v>
      </c>
    </row>
    <row r="1404" spans="1:7" ht="28.8" x14ac:dyDescent="0.3">
      <c r="A1404" s="3" t="s">
        <v>2782</v>
      </c>
      <c r="B1404" t="s">
        <v>8219</v>
      </c>
      <c r="C1404">
        <v>18</v>
      </c>
      <c r="E1404" s="3" t="s">
        <v>3982</v>
      </c>
      <c r="F1404" t="s">
        <v>8221</v>
      </c>
      <c r="G1404">
        <v>13</v>
      </c>
    </row>
    <row r="1405" spans="1:7" x14ac:dyDescent="0.3">
      <c r="A1405" s="3" t="s">
        <v>2783</v>
      </c>
      <c r="B1405" t="s">
        <v>8219</v>
      </c>
      <c r="C1405">
        <v>61</v>
      </c>
      <c r="E1405" s="3" t="s">
        <v>3983</v>
      </c>
      <c r="F1405" t="s">
        <v>8221</v>
      </c>
      <c r="G1405">
        <v>13</v>
      </c>
    </row>
    <row r="1406" spans="1:7" ht="43.2" x14ac:dyDescent="0.3">
      <c r="A1406" s="3" t="s">
        <v>2784</v>
      </c>
      <c r="B1406" t="s">
        <v>8219</v>
      </c>
      <c r="C1406">
        <v>108</v>
      </c>
      <c r="E1406" s="3" t="s">
        <v>3984</v>
      </c>
      <c r="F1406" t="s">
        <v>8221</v>
      </c>
      <c r="G1406">
        <v>4</v>
      </c>
    </row>
    <row r="1407" spans="1:7" ht="28.8" x14ac:dyDescent="0.3">
      <c r="A1407" s="3" t="s">
        <v>2785</v>
      </c>
      <c r="B1407" t="s">
        <v>8219</v>
      </c>
      <c r="C1407">
        <v>142</v>
      </c>
      <c r="E1407" s="3" t="s">
        <v>3985</v>
      </c>
      <c r="F1407" t="s">
        <v>8221</v>
      </c>
      <c r="G1407">
        <v>0</v>
      </c>
    </row>
    <row r="1408" spans="1:7" ht="43.2" x14ac:dyDescent="0.3">
      <c r="A1408" s="3" t="s">
        <v>2786</v>
      </c>
      <c r="B1408" t="s">
        <v>8219</v>
      </c>
      <c r="C1408">
        <v>74</v>
      </c>
      <c r="E1408" s="3" t="s">
        <v>3986</v>
      </c>
      <c r="F1408" t="s">
        <v>8221</v>
      </c>
      <c r="G1408">
        <v>3</v>
      </c>
    </row>
    <row r="1409" spans="1:7" ht="43.2" x14ac:dyDescent="0.3">
      <c r="A1409" s="3" t="s">
        <v>2787</v>
      </c>
      <c r="B1409" t="s">
        <v>8219</v>
      </c>
      <c r="C1409">
        <v>38</v>
      </c>
      <c r="E1409" s="3" t="s">
        <v>3987</v>
      </c>
      <c r="F1409" t="s">
        <v>8221</v>
      </c>
      <c r="G1409">
        <v>1</v>
      </c>
    </row>
    <row r="1410" spans="1:7" ht="43.2" x14ac:dyDescent="0.3">
      <c r="A1410" s="3" t="s">
        <v>2788</v>
      </c>
      <c r="B1410" t="s">
        <v>8219</v>
      </c>
      <c r="C1410">
        <v>20</v>
      </c>
      <c r="E1410" s="3" t="s">
        <v>3988</v>
      </c>
      <c r="F1410" t="s">
        <v>8221</v>
      </c>
      <c r="G1410">
        <v>9</v>
      </c>
    </row>
    <row r="1411" spans="1:7" ht="28.8" x14ac:dyDescent="0.3">
      <c r="A1411" s="3" t="s">
        <v>2789</v>
      </c>
      <c r="B1411" t="s">
        <v>8219</v>
      </c>
      <c r="C1411">
        <v>24</v>
      </c>
      <c r="E1411" s="3" t="s">
        <v>3989</v>
      </c>
      <c r="F1411" t="s">
        <v>8221</v>
      </c>
      <c r="G1411">
        <v>1</v>
      </c>
    </row>
    <row r="1412" spans="1:7" ht="28.8" x14ac:dyDescent="0.3">
      <c r="A1412" s="3" t="s">
        <v>2790</v>
      </c>
      <c r="B1412" t="s">
        <v>8219</v>
      </c>
      <c r="C1412">
        <v>66</v>
      </c>
      <c r="E1412" s="3" t="s">
        <v>3990</v>
      </c>
      <c r="F1412" t="s">
        <v>8221</v>
      </c>
      <c r="G1412">
        <v>1</v>
      </c>
    </row>
    <row r="1413" spans="1:7" ht="43.2" x14ac:dyDescent="0.3">
      <c r="A1413" s="3" t="s">
        <v>2791</v>
      </c>
      <c r="B1413" t="s">
        <v>8219</v>
      </c>
      <c r="C1413">
        <v>28</v>
      </c>
      <c r="E1413" s="3" t="s">
        <v>3991</v>
      </c>
      <c r="F1413" t="s">
        <v>8221</v>
      </c>
      <c r="G1413">
        <v>4</v>
      </c>
    </row>
    <row r="1414" spans="1:7" ht="28.8" x14ac:dyDescent="0.3">
      <c r="A1414" s="3" t="s">
        <v>2792</v>
      </c>
      <c r="B1414" t="s">
        <v>8219</v>
      </c>
      <c r="C1414">
        <v>24</v>
      </c>
      <c r="E1414" s="3" t="s">
        <v>3992</v>
      </c>
      <c r="F1414" t="s">
        <v>8221</v>
      </c>
      <c r="G1414">
        <v>17</v>
      </c>
    </row>
    <row r="1415" spans="1:7" ht="28.8" x14ac:dyDescent="0.3">
      <c r="A1415" s="3" t="s">
        <v>2793</v>
      </c>
      <c r="B1415" t="s">
        <v>8219</v>
      </c>
      <c r="C1415">
        <v>73</v>
      </c>
      <c r="E1415" s="3" t="s">
        <v>3993</v>
      </c>
      <c r="F1415" t="s">
        <v>8221</v>
      </c>
      <c r="G1415">
        <v>0</v>
      </c>
    </row>
    <row r="1416" spans="1:7" ht="28.8" x14ac:dyDescent="0.3">
      <c r="A1416" s="3" t="s">
        <v>2794</v>
      </c>
      <c r="B1416" t="s">
        <v>8219</v>
      </c>
      <c r="C1416">
        <v>3</v>
      </c>
      <c r="E1416" s="3" t="s">
        <v>3994</v>
      </c>
      <c r="F1416" t="s">
        <v>8221</v>
      </c>
      <c r="G1416">
        <v>12</v>
      </c>
    </row>
    <row r="1417" spans="1:7" ht="43.2" x14ac:dyDescent="0.3">
      <c r="A1417" s="3" t="s">
        <v>2795</v>
      </c>
      <c r="B1417" t="s">
        <v>8219</v>
      </c>
      <c r="C1417">
        <v>20</v>
      </c>
      <c r="E1417" s="3" t="s">
        <v>3995</v>
      </c>
      <c r="F1417" t="s">
        <v>8221</v>
      </c>
      <c r="G1417">
        <v>14</v>
      </c>
    </row>
    <row r="1418" spans="1:7" x14ac:dyDescent="0.3">
      <c r="A1418" s="3" t="s">
        <v>2796</v>
      </c>
      <c r="B1418" t="s">
        <v>8219</v>
      </c>
      <c r="C1418">
        <v>21</v>
      </c>
      <c r="E1418" s="3" t="s">
        <v>3996</v>
      </c>
      <c r="F1418" t="s">
        <v>8221</v>
      </c>
      <c r="G1418">
        <v>1</v>
      </c>
    </row>
    <row r="1419" spans="1:7" ht="57.6" x14ac:dyDescent="0.3">
      <c r="A1419" s="3" t="s">
        <v>2797</v>
      </c>
      <c r="B1419" t="s">
        <v>8219</v>
      </c>
      <c r="C1419">
        <v>94</v>
      </c>
      <c r="E1419" s="3" t="s">
        <v>3997</v>
      </c>
      <c r="F1419" t="s">
        <v>8221</v>
      </c>
      <c r="G1419">
        <v>14</v>
      </c>
    </row>
    <row r="1420" spans="1:7" ht="28.8" x14ac:dyDescent="0.3">
      <c r="A1420" s="3" t="s">
        <v>2798</v>
      </c>
      <c r="B1420" t="s">
        <v>8219</v>
      </c>
      <c r="C1420">
        <v>139</v>
      </c>
      <c r="E1420" s="3" t="s">
        <v>3998</v>
      </c>
      <c r="F1420" t="s">
        <v>8221</v>
      </c>
      <c r="G1420">
        <v>4</v>
      </c>
    </row>
    <row r="1421" spans="1:7" ht="28.8" x14ac:dyDescent="0.3">
      <c r="A1421" s="3" t="s">
        <v>2799</v>
      </c>
      <c r="B1421" t="s">
        <v>8219</v>
      </c>
      <c r="C1421">
        <v>130</v>
      </c>
      <c r="E1421" s="3" t="s">
        <v>3999</v>
      </c>
      <c r="F1421" t="s">
        <v>8221</v>
      </c>
      <c r="G1421">
        <v>2</v>
      </c>
    </row>
    <row r="1422" spans="1:7" ht="28.8" x14ac:dyDescent="0.3">
      <c r="A1422" s="3" t="s">
        <v>2800</v>
      </c>
      <c r="B1422" t="s">
        <v>8219</v>
      </c>
      <c r="C1422">
        <v>31</v>
      </c>
      <c r="E1422" s="3" t="s">
        <v>4000</v>
      </c>
      <c r="F1422" t="s">
        <v>8221</v>
      </c>
      <c r="G1422">
        <v>1</v>
      </c>
    </row>
    <row r="1423" spans="1:7" ht="28.8" x14ac:dyDescent="0.3">
      <c r="A1423" s="3" t="s">
        <v>2801</v>
      </c>
      <c r="B1423" t="s">
        <v>8219</v>
      </c>
      <c r="C1423">
        <v>13</v>
      </c>
      <c r="E1423" s="3" t="s">
        <v>4001</v>
      </c>
      <c r="F1423" t="s">
        <v>8221</v>
      </c>
      <c r="G1423">
        <v>2</v>
      </c>
    </row>
    <row r="1424" spans="1:7" ht="28.8" x14ac:dyDescent="0.3">
      <c r="A1424" s="3" t="s">
        <v>2802</v>
      </c>
      <c r="B1424" t="s">
        <v>8219</v>
      </c>
      <c r="C1424">
        <v>90</v>
      </c>
      <c r="E1424" s="3" t="s">
        <v>4002</v>
      </c>
      <c r="F1424" t="s">
        <v>8221</v>
      </c>
      <c r="G1424">
        <v>1</v>
      </c>
    </row>
    <row r="1425" spans="1:7" ht="28.8" x14ac:dyDescent="0.3">
      <c r="A1425" s="3" t="s">
        <v>2803</v>
      </c>
      <c r="B1425" t="s">
        <v>8219</v>
      </c>
      <c r="C1425">
        <v>141</v>
      </c>
      <c r="E1425" s="3" t="s">
        <v>4003</v>
      </c>
      <c r="F1425" t="s">
        <v>8221</v>
      </c>
      <c r="G1425">
        <v>1</v>
      </c>
    </row>
    <row r="1426" spans="1:7" ht="43.2" x14ac:dyDescent="0.3">
      <c r="A1426" s="3" t="s">
        <v>2804</v>
      </c>
      <c r="B1426" t="s">
        <v>8219</v>
      </c>
      <c r="C1426">
        <v>23</v>
      </c>
      <c r="E1426" s="3" t="s">
        <v>4004</v>
      </c>
      <c r="F1426" t="s">
        <v>8221</v>
      </c>
      <c r="G1426">
        <v>4</v>
      </c>
    </row>
    <row r="1427" spans="1:7" ht="43.2" x14ac:dyDescent="0.3">
      <c r="A1427" s="3" t="s">
        <v>2805</v>
      </c>
      <c r="B1427" t="s">
        <v>8219</v>
      </c>
      <c r="C1427">
        <v>18</v>
      </c>
      <c r="E1427" s="3" t="s">
        <v>4005</v>
      </c>
      <c r="F1427" t="s">
        <v>8221</v>
      </c>
      <c r="G1427">
        <v>3</v>
      </c>
    </row>
    <row r="1428" spans="1:7" ht="28.8" x14ac:dyDescent="0.3">
      <c r="A1428" s="3" t="s">
        <v>2806</v>
      </c>
      <c r="B1428" t="s">
        <v>8219</v>
      </c>
      <c r="C1428">
        <v>76</v>
      </c>
      <c r="E1428" s="3" t="s">
        <v>4006</v>
      </c>
      <c r="F1428" t="s">
        <v>8221</v>
      </c>
      <c r="G1428">
        <v>38</v>
      </c>
    </row>
    <row r="1429" spans="1:7" ht="28.8" x14ac:dyDescent="0.3">
      <c r="A1429" s="3" t="s">
        <v>2807</v>
      </c>
      <c r="B1429" t="s">
        <v>8219</v>
      </c>
      <c r="C1429">
        <v>93</v>
      </c>
      <c r="E1429" s="3" t="s">
        <v>4007</v>
      </c>
      <c r="F1429" t="s">
        <v>8221</v>
      </c>
      <c r="G1429">
        <v>4</v>
      </c>
    </row>
    <row r="1430" spans="1:7" ht="28.8" x14ac:dyDescent="0.3">
      <c r="A1430" s="3" t="s">
        <v>2808</v>
      </c>
      <c r="B1430" t="s">
        <v>8219</v>
      </c>
      <c r="C1430">
        <v>69</v>
      </c>
      <c r="E1430" s="3" t="s">
        <v>4008</v>
      </c>
      <c r="F1430" t="s">
        <v>8221</v>
      </c>
      <c r="G1430">
        <v>0</v>
      </c>
    </row>
    <row r="1431" spans="1:7" ht="28.8" x14ac:dyDescent="0.3">
      <c r="A1431" s="3" t="s">
        <v>2809</v>
      </c>
      <c r="B1431" t="s">
        <v>8219</v>
      </c>
      <c r="C1431">
        <v>21</v>
      </c>
      <c r="E1431" s="3" t="s">
        <v>4009</v>
      </c>
      <c r="F1431" t="s">
        <v>8221</v>
      </c>
      <c r="G1431">
        <v>2</v>
      </c>
    </row>
    <row r="1432" spans="1:7" ht="28.8" x14ac:dyDescent="0.3">
      <c r="A1432" s="3" t="s">
        <v>2810</v>
      </c>
      <c r="B1432" t="s">
        <v>8219</v>
      </c>
      <c r="C1432">
        <v>57</v>
      </c>
      <c r="E1432" s="3" t="s">
        <v>4010</v>
      </c>
      <c r="F1432" t="s">
        <v>8221</v>
      </c>
      <c r="G1432">
        <v>0</v>
      </c>
    </row>
    <row r="1433" spans="1:7" ht="28.8" x14ac:dyDescent="0.3">
      <c r="A1433" s="3" t="s">
        <v>2811</v>
      </c>
      <c r="B1433" t="s">
        <v>8219</v>
      </c>
      <c r="C1433">
        <v>108</v>
      </c>
      <c r="E1433" s="3" t="s">
        <v>4011</v>
      </c>
      <c r="F1433" t="s">
        <v>8221</v>
      </c>
      <c r="G1433">
        <v>1</v>
      </c>
    </row>
    <row r="1434" spans="1:7" ht="28.8" x14ac:dyDescent="0.3">
      <c r="A1434" s="3" t="s">
        <v>2812</v>
      </c>
      <c r="B1434" t="s">
        <v>8219</v>
      </c>
      <c r="C1434">
        <v>83</v>
      </c>
      <c r="E1434" s="3" t="s">
        <v>4012</v>
      </c>
      <c r="F1434" t="s">
        <v>8221</v>
      </c>
      <c r="G1434">
        <v>7</v>
      </c>
    </row>
    <row r="1435" spans="1:7" ht="43.2" x14ac:dyDescent="0.3">
      <c r="A1435" s="3" t="s">
        <v>2813</v>
      </c>
      <c r="B1435" t="s">
        <v>8219</v>
      </c>
      <c r="C1435">
        <v>96</v>
      </c>
      <c r="E1435" s="3" t="s">
        <v>4013</v>
      </c>
      <c r="F1435" t="s">
        <v>8221</v>
      </c>
      <c r="G1435">
        <v>2</v>
      </c>
    </row>
    <row r="1436" spans="1:7" x14ac:dyDescent="0.3">
      <c r="A1436" s="3" t="s">
        <v>2814</v>
      </c>
      <c r="B1436" t="s">
        <v>8219</v>
      </c>
      <c r="C1436">
        <v>64</v>
      </c>
      <c r="E1436" s="3" t="s">
        <v>4014</v>
      </c>
      <c r="F1436" t="s">
        <v>8221</v>
      </c>
      <c r="G1436">
        <v>4</v>
      </c>
    </row>
    <row r="1437" spans="1:7" x14ac:dyDescent="0.3">
      <c r="A1437" s="3" t="s">
        <v>2815</v>
      </c>
      <c r="B1437" t="s">
        <v>8219</v>
      </c>
      <c r="C1437">
        <v>14</v>
      </c>
      <c r="E1437" s="3" t="s">
        <v>4015</v>
      </c>
      <c r="F1437" t="s">
        <v>8221</v>
      </c>
      <c r="G1437">
        <v>4</v>
      </c>
    </row>
    <row r="1438" spans="1:7" ht="28.8" x14ac:dyDescent="0.3">
      <c r="A1438" s="3" t="s">
        <v>2816</v>
      </c>
      <c r="B1438" t="s">
        <v>8219</v>
      </c>
      <c r="C1438">
        <v>169</v>
      </c>
      <c r="E1438" s="3" t="s">
        <v>4016</v>
      </c>
      <c r="F1438" t="s">
        <v>8221</v>
      </c>
      <c r="G1438">
        <v>3</v>
      </c>
    </row>
    <row r="1439" spans="1:7" x14ac:dyDescent="0.3">
      <c r="A1439" s="3" t="s">
        <v>2817</v>
      </c>
      <c r="B1439" t="s">
        <v>8219</v>
      </c>
      <c r="C1439">
        <v>33</v>
      </c>
      <c r="E1439" s="3" t="s">
        <v>4017</v>
      </c>
      <c r="F1439" t="s">
        <v>8221</v>
      </c>
      <c r="G1439">
        <v>2</v>
      </c>
    </row>
    <row r="1440" spans="1:7" ht="43.2" x14ac:dyDescent="0.3">
      <c r="A1440" s="3" t="s">
        <v>2818</v>
      </c>
      <c r="B1440" t="s">
        <v>8219</v>
      </c>
      <c r="C1440">
        <v>102</v>
      </c>
      <c r="E1440" s="3" t="s">
        <v>4018</v>
      </c>
      <c r="F1440" t="s">
        <v>8221</v>
      </c>
      <c r="G1440">
        <v>197</v>
      </c>
    </row>
    <row r="1441" spans="1:7" ht="28.8" x14ac:dyDescent="0.3">
      <c r="A1441" s="3" t="s">
        <v>2819</v>
      </c>
      <c r="B1441" t="s">
        <v>8219</v>
      </c>
      <c r="C1441">
        <v>104</v>
      </c>
      <c r="E1441" s="3" t="s">
        <v>4019</v>
      </c>
      <c r="F1441" t="s">
        <v>8221</v>
      </c>
      <c r="G1441">
        <v>0</v>
      </c>
    </row>
    <row r="1442" spans="1:7" ht="43.2" x14ac:dyDescent="0.3">
      <c r="A1442" s="3" t="s">
        <v>2820</v>
      </c>
      <c r="B1442" t="s">
        <v>8219</v>
      </c>
      <c r="C1442">
        <v>20</v>
      </c>
      <c r="E1442" s="3" t="s">
        <v>4020</v>
      </c>
      <c r="F1442" t="s">
        <v>8221</v>
      </c>
      <c r="G1442">
        <v>1</v>
      </c>
    </row>
    <row r="1443" spans="1:7" ht="28.8" x14ac:dyDescent="0.3">
      <c r="A1443" s="3" t="s">
        <v>2821</v>
      </c>
      <c r="B1443" t="s">
        <v>8219</v>
      </c>
      <c r="C1443">
        <v>35</v>
      </c>
      <c r="E1443" s="3" t="s">
        <v>4021</v>
      </c>
      <c r="F1443" t="s">
        <v>8221</v>
      </c>
      <c r="G1443">
        <v>4</v>
      </c>
    </row>
    <row r="1444" spans="1:7" ht="28.8" x14ac:dyDescent="0.3">
      <c r="A1444" s="3" t="s">
        <v>2822</v>
      </c>
      <c r="B1444" t="s">
        <v>8219</v>
      </c>
      <c r="C1444">
        <v>94</v>
      </c>
      <c r="E1444" s="3" t="s">
        <v>4022</v>
      </c>
      <c r="F1444" t="s">
        <v>8221</v>
      </c>
      <c r="G1444">
        <v>0</v>
      </c>
    </row>
    <row r="1445" spans="1:7" ht="43.2" x14ac:dyDescent="0.3">
      <c r="A1445" s="3" t="s">
        <v>2823</v>
      </c>
      <c r="B1445" t="s">
        <v>8219</v>
      </c>
      <c r="C1445">
        <v>14</v>
      </c>
      <c r="E1445" s="3" t="s">
        <v>4023</v>
      </c>
      <c r="F1445" t="s">
        <v>8221</v>
      </c>
      <c r="G1445">
        <v>7</v>
      </c>
    </row>
    <row r="1446" spans="1:7" ht="43.2" x14ac:dyDescent="0.3">
      <c r="A1446" s="3" t="s">
        <v>2824</v>
      </c>
      <c r="B1446" t="s">
        <v>8219</v>
      </c>
      <c r="C1446">
        <v>15</v>
      </c>
      <c r="E1446" s="3" t="s">
        <v>4024</v>
      </c>
      <c r="F1446" t="s">
        <v>8221</v>
      </c>
      <c r="G1446">
        <v>11</v>
      </c>
    </row>
    <row r="1447" spans="1:7" x14ac:dyDescent="0.3">
      <c r="A1447" s="3" t="s">
        <v>2825</v>
      </c>
      <c r="B1447" t="s">
        <v>8219</v>
      </c>
      <c r="C1447">
        <v>51</v>
      </c>
      <c r="E1447" s="3" t="s">
        <v>4025</v>
      </c>
      <c r="F1447" t="s">
        <v>8221</v>
      </c>
      <c r="G1447">
        <v>0</v>
      </c>
    </row>
    <row r="1448" spans="1:7" ht="28.8" x14ac:dyDescent="0.3">
      <c r="A1448" s="3" t="s">
        <v>2826</v>
      </c>
      <c r="B1448" t="s">
        <v>8219</v>
      </c>
      <c r="C1448">
        <v>19</v>
      </c>
      <c r="E1448" s="3" t="s">
        <v>4026</v>
      </c>
      <c r="F1448" t="s">
        <v>8221</v>
      </c>
      <c r="G1448">
        <v>6</v>
      </c>
    </row>
    <row r="1449" spans="1:7" ht="43.2" x14ac:dyDescent="0.3">
      <c r="A1449" s="3" t="s">
        <v>2827</v>
      </c>
      <c r="B1449" t="s">
        <v>8219</v>
      </c>
      <c r="C1449">
        <v>23</v>
      </c>
      <c r="E1449" s="3" t="s">
        <v>4027</v>
      </c>
      <c r="F1449" t="s">
        <v>8221</v>
      </c>
      <c r="G1449">
        <v>0</v>
      </c>
    </row>
    <row r="1450" spans="1:7" ht="28.8" x14ac:dyDescent="0.3">
      <c r="A1450" s="3" t="s">
        <v>2828</v>
      </c>
      <c r="B1450" t="s">
        <v>8219</v>
      </c>
      <c r="C1450">
        <v>97</v>
      </c>
      <c r="E1450" s="3" t="s">
        <v>4028</v>
      </c>
      <c r="F1450" t="s">
        <v>8221</v>
      </c>
      <c r="G1450">
        <v>7</v>
      </c>
    </row>
    <row r="1451" spans="1:7" ht="43.2" x14ac:dyDescent="0.3">
      <c r="A1451" s="3" t="s">
        <v>2829</v>
      </c>
      <c r="B1451" t="s">
        <v>8219</v>
      </c>
      <c r="C1451">
        <v>76</v>
      </c>
      <c r="E1451" s="3" t="s">
        <v>4029</v>
      </c>
      <c r="F1451" t="s">
        <v>8221</v>
      </c>
      <c r="G1451">
        <v>94</v>
      </c>
    </row>
    <row r="1452" spans="1:7" ht="43.2" x14ac:dyDescent="0.3">
      <c r="A1452" s="3" t="s">
        <v>2830</v>
      </c>
      <c r="B1452" t="s">
        <v>8219</v>
      </c>
      <c r="C1452">
        <v>11</v>
      </c>
      <c r="E1452" s="3" t="s">
        <v>4030</v>
      </c>
      <c r="F1452" t="s">
        <v>8221</v>
      </c>
      <c r="G1452">
        <v>2</v>
      </c>
    </row>
    <row r="1453" spans="1:7" x14ac:dyDescent="0.3">
      <c r="A1453" s="3" t="s">
        <v>2831</v>
      </c>
      <c r="B1453" t="s">
        <v>8219</v>
      </c>
      <c r="C1453">
        <v>52</v>
      </c>
      <c r="E1453" s="3" t="s">
        <v>4031</v>
      </c>
      <c r="F1453" t="s">
        <v>8221</v>
      </c>
      <c r="G1453">
        <v>25</v>
      </c>
    </row>
    <row r="1454" spans="1:7" x14ac:dyDescent="0.3">
      <c r="A1454" s="3" t="s">
        <v>2832</v>
      </c>
      <c r="B1454" t="s">
        <v>8219</v>
      </c>
      <c r="C1454">
        <v>95</v>
      </c>
      <c r="E1454" s="3" t="s">
        <v>4032</v>
      </c>
      <c r="F1454" t="s">
        <v>8221</v>
      </c>
      <c r="G1454">
        <v>17</v>
      </c>
    </row>
    <row r="1455" spans="1:7" ht="28.8" x14ac:dyDescent="0.3">
      <c r="A1455" s="3" t="s">
        <v>2833</v>
      </c>
      <c r="B1455" t="s">
        <v>8219</v>
      </c>
      <c r="C1455">
        <v>35</v>
      </c>
      <c r="E1455" s="3" t="s">
        <v>4033</v>
      </c>
      <c r="F1455" t="s">
        <v>8221</v>
      </c>
      <c r="G1455">
        <v>2</v>
      </c>
    </row>
    <row r="1456" spans="1:7" ht="43.2" x14ac:dyDescent="0.3">
      <c r="A1456" s="3" t="s">
        <v>2834</v>
      </c>
      <c r="B1456" t="s">
        <v>8219</v>
      </c>
      <c r="C1456">
        <v>21</v>
      </c>
      <c r="E1456" s="3" t="s">
        <v>4034</v>
      </c>
      <c r="F1456" t="s">
        <v>8221</v>
      </c>
      <c r="G1456">
        <v>4</v>
      </c>
    </row>
    <row r="1457" spans="1:7" ht="43.2" x14ac:dyDescent="0.3">
      <c r="A1457" s="3" t="s">
        <v>2835</v>
      </c>
      <c r="B1457" t="s">
        <v>8219</v>
      </c>
      <c r="C1457">
        <v>93</v>
      </c>
      <c r="E1457" s="3" t="s">
        <v>4035</v>
      </c>
      <c r="F1457" t="s">
        <v>8221</v>
      </c>
      <c r="G1457">
        <v>5</v>
      </c>
    </row>
    <row r="1458" spans="1:7" ht="28.8" x14ac:dyDescent="0.3">
      <c r="A1458" s="3" t="s">
        <v>2836</v>
      </c>
      <c r="B1458" t="s">
        <v>8219</v>
      </c>
      <c r="C1458">
        <v>11</v>
      </c>
      <c r="E1458" s="3" t="s">
        <v>4036</v>
      </c>
      <c r="F1458" t="s">
        <v>8221</v>
      </c>
      <c r="G1458">
        <v>2</v>
      </c>
    </row>
    <row r="1459" spans="1:7" ht="28.8" x14ac:dyDescent="0.3">
      <c r="A1459" s="3" t="s">
        <v>2837</v>
      </c>
      <c r="B1459" t="s">
        <v>8219</v>
      </c>
      <c r="C1459">
        <v>21</v>
      </c>
      <c r="E1459" s="3" t="s">
        <v>4037</v>
      </c>
      <c r="F1459" t="s">
        <v>8221</v>
      </c>
      <c r="G1459">
        <v>2</v>
      </c>
    </row>
    <row r="1460" spans="1:7" ht="28.8" x14ac:dyDescent="0.3">
      <c r="A1460" s="3" t="s">
        <v>2838</v>
      </c>
      <c r="B1460" t="s">
        <v>8219</v>
      </c>
      <c r="C1460">
        <v>54</v>
      </c>
      <c r="E1460" s="3" t="s">
        <v>4038</v>
      </c>
      <c r="F1460" t="s">
        <v>8221</v>
      </c>
      <c r="G1460">
        <v>3</v>
      </c>
    </row>
    <row r="1461" spans="1:7" ht="28.8" x14ac:dyDescent="0.3">
      <c r="A1461" s="3" t="s">
        <v>2839</v>
      </c>
      <c r="B1461" t="s">
        <v>8219</v>
      </c>
      <c r="C1461">
        <v>31</v>
      </c>
      <c r="E1461" s="3" t="s">
        <v>4039</v>
      </c>
      <c r="F1461" t="s">
        <v>8221</v>
      </c>
      <c r="G1461">
        <v>0</v>
      </c>
    </row>
    <row r="1462" spans="1:7" ht="28.8" x14ac:dyDescent="0.3">
      <c r="A1462" s="3" t="s">
        <v>2840</v>
      </c>
      <c r="B1462" t="s">
        <v>8219</v>
      </c>
      <c r="C1462">
        <v>132</v>
      </c>
      <c r="E1462" s="3" t="s">
        <v>4040</v>
      </c>
      <c r="F1462" t="s">
        <v>8221</v>
      </c>
      <c r="G1462">
        <v>4</v>
      </c>
    </row>
    <row r="1463" spans="1:7" ht="28.8" x14ac:dyDescent="0.3">
      <c r="A1463" s="3" t="s">
        <v>2921</v>
      </c>
      <c r="B1463" t="s">
        <v>8219</v>
      </c>
      <c r="C1463">
        <v>3</v>
      </c>
      <c r="E1463" s="3" t="s">
        <v>4041</v>
      </c>
      <c r="F1463" t="s">
        <v>8221</v>
      </c>
      <c r="G1463">
        <v>1</v>
      </c>
    </row>
    <row r="1464" spans="1:7" ht="43.2" x14ac:dyDescent="0.3">
      <c r="A1464" s="3" t="s">
        <v>2922</v>
      </c>
      <c r="B1464" t="s">
        <v>8219</v>
      </c>
      <c r="C1464">
        <v>6</v>
      </c>
      <c r="E1464" s="3" t="s">
        <v>4042</v>
      </c>
      <c r="F1464" t="s">
        <v>8221</v>
      </c>
      <c r="G1464">
        <v>12</v>
      </c>
    </row>
    <row r="1465" spans="1:7" ht="43.2" x14ac:dyDescent="0.3">
      <c r="A1465" s="3" t="s">
        <v>2923</v>
      </c>
      <c r="B1465" t="s">
        <v>8219</v>
      </c>
      <c r="C1465">
        <v>10</v>
      </c>
      <c r="E1465" s="3" t="s">
        <v>4043</v>
      </c>
      <c r="F1465" t="s">
        <v>8221</v>
      </c>
      <c r="G1465">
        <v>4</v>
      </c>
    </row>
    <row r="1466" spans="1:7" x14ac:dyDescent="0.3">
      <c r="A1466" s="3" t="s">
        <v>2924</v>
      </c>
      <c r="B1466" t="s">
        <v>8219</v>
      </c>
      <c r="C1466">
        <v>147</v>
      </c>
      <c r="E1466" s="3" t="s">
        <v>4044</v>
      </c>
      <c r="F1466" t="s">
        <v>8221</v>
      </c>
      <c r="G1466">
        <v>91</v>
      </c>
    </row>
    <row r="1467" spans="1:7" ht="43.2" x14ac:dyDescent="0.3">
      <c r="A1467" s="3" t="s">
        <v>2925</v>
      </c>
      <c r="B1467" t="s">
        <v>8219</v>
      </c>
      <c r="C1467">
        <v>199</v>
      </c>
      <c r="E1467" s="3" t="s">
        <v>4045</v>
      </c>
      <c r="F1467" t="s">
        <v>8221</v>
      </c>
      <c r="G1467">
        <v>1</v>
      </c>
    </row>
    <row r="1468" spans="1:7" x14ac:dyDescent="0.3">
      <c r="A1468" s="3" t="s">
        <v>2926</v>
      </c>
      <c r="B1468" t="s">
        <v>8219</v>
      </c>
      <c r="C1468">
        <v>50</v>
      </c>
      <c r="E1468" s="3" t="s">
        <v>4046</v>
      </c>
      <c r="F1468" t="s">
        <v>8221</v>
      </c>
      <c r="G1468">
        <v>1</v>
      </c>
    </row>
    <row r="1469" spans="1:7" ht="28.8" x14ac:dyDescent="0.3">
      <c r="A1469" s="3" t="s">
        <v>2927</v>
      </c>
      <c r="B1469" t="s">
        <v>8219</v>
      </c>
      <c r="C1469">
        <v>21</v>
      </c>
      <c r="E1469" s="3" t="s">
        <v>4047</v>
      </c>
      <c r="F1469" t="s">
        <v>8221</v>
      </c>
      <c r="G1469">
        <v>0</v>
      </c>
    </row>
    <row r="1470" spans="1:7" ht="28.8" x14ac:dyDescent="0.3">
      <c r="A1470" s="3" t="s">
        <v>2928</v>
      </c>
      <c r="B1470" t="s">
        <v>8219</v>
      </c>
      <c r="C1470">
        <v>24</v>
      </c>
      <c r="E1470" s="3" t="s">
        <v>4048</v>
      </c>
      <c r="F1470" t="s">
        <v>8221</v>
      </c>
      <c r="G1470">
        <v>13</v>
      </c>
    </row>
    <row r="1471" spans="1:7" ht="43.2" x14ac:dyDescent="0.3">
      <c r="A1471" s="3" t="s">
        <v>2929</v>
      </c>
      <c r="B1471" t="s">
        <v>8219</v>
      </c>
      <c r="C1471">
        <v>32</v>
      </c>
      <c r="E1471" s="3" t="s">
        <v>4049</v>
      </c>
      <c r="F1471" t="s">
        <v>8221</v>
      </c>
      <c r="G1471">
        <v>2</v>
      </c>
    </row>
    <row r="1472" spans="1:7" ht="28.8" x14ac:dyDescent="0.3">
      <c r="A1472" s="3" t="s">
        <v>2930</v>
      </c>
      <c r="B1472" t="s">
        <v>8219</v>
      </c>
      <c r="C1472">
        <v>62</v>
      </c>
      <c r="E1472" s="3" t="s">
        <v>4050</v>
      </c>
      <c r="F1472" t="s">
        <v>8221</v>
      </c>
      <c r="G1472">
        <v>0</v>
      </c>
    </row>
    <row r="1473" spans="1:7" ht="43.2" x14ac:dyDescent="0.3">
      <c r="A1473" s="3" t="s">
        <v>2931</v>
      </c>
      <c r="B1473" t="s">
        <v>8219</v>
      </c>
      <c r="C1473">
        <v>9</v>
      </c>
      <c r="E1473" s="3" t="s">
        <v>4051</v>
      </c>
      <c r="F1473" t="s">
        <v>8221</v>
      </c>
      <c r="G1473">
        <v>21</v>
      </c>
    </row>
    <row r="1474" spans="1:7" ht="28.8" x14ac:dyDescent="0.3">
      <c r="A1474" s="3" t="s">
        <v>2932</v>
      </c>
      <c r="B1474" t="s">
        <v>8219</v>
      </c>
      <c r="C1474">
        <v>38</v>
      </c>
      <c r="E1474" s="3" t="s">
        <v>4052</v>
      </c>
      <c r="F1474" t="s">
        <v>8221</v>
      </c>
      <c r="G1474">
        <v>9</v>
      </c>
    </row>
    <row r="1475" spans="1:7" ht="43.2" x14ac:dyDescent="0.3">
      <c r="A1475" s="3" t="s">
        <v>2933</v>
      </c>
      <c r="B1475" t="s">
        <v>8219</v>
      </c>
      <c r="C1475">
        <v>54</v>
      </c>
      <c r="E1475" s="3" t="s">
        <v>4053</v>
      </c>
      <c r="F1475" t="s">
        <v>8221</v>
      </c>
      <c r="G1475">
        <v>6</v>
      </c>
    </row>
    <row r="1476" spans="1:7" ht="28.8" x14ac:dyDescent="0.3">
      <c r="A1476" s="3" t="s">
        <v>2934</v>
      </c>
      <c r="B1476" t="s">
        <v>8219</v>
      </c>
      <c r="C1476">
        <v>37</v>
      </c>
      <c r="E1476" s="3" t="s">
        <v>4054</v>
      </c>
      <c r="F1476" t="s">
        <v>8221</v>
      </c>
      <c r="G1476">
        <v>4</v>
      </c>
    </row>
    <row r="1477" spans="1:7" ht="28.8" x14ac:dyDescent="0.3">
      <c r="A1477" s="3" t="s">
        <v>2935</v>
      </c>
      <c r="B1477" t="s">
        <v>8219</v>
      </c>
      <c r="C1477">
        <v>39</v>
      </c>
      <c r="E1477" s="3" t="s">
        <v>4055</v>
      </c>
      <c r="F1477" t="s">
        <v>8221</v>
      </c>
      <c r="G1477">
        <v>7</v>
      </c>
    </row>
    <row r="1478" spans="1:7" ht="28.8" x14ac:dyDescent="0.3">
      <c r="A1478" s="3" t="s">
        <v>2936</v>
      </c>
      <c r="B1478" t="s">
        <v>8219</v>
      </c>
      <c r="C1478">
        <v>34</v>
      </c>
      <c r="E1478" s="3" t="s">
        <v>4056</v>
      </c>
      <c r="F1478" t="s">
        <v>8221</v>
      </c>
      <c r="G1478">
        <v>5</v>
      </c>
    </row>
    <row r="1479" spans="1:7" ht="57.6" x14ac:dyDescent="0.3">
      <c r="A1479" s="3" t="s">
        <v>2937</v>
      </c>
      <c r="B1479" t="s">
        <v>8219</v>
      </c>
      <c r="C1479">
        <v>55</v>
      </c>
      <c r="E1479" s="3" t="s">
        <v>4057</v>
      </c>
      <c r="F1479" t="s">
        <v>8221</v>
      </c>
      <c r="G1479">
        <v>0</v>
      </c>
    </row>
    <row r="1480" spans="1:7" ht="57.6" x14ac:dyDescent="0.3">
      <c r="A1480" s="3" t="s">
        <v>2938</v>
      </c>
      <c r="B1480" t="s">
        <v>8219</v>
      </c>
      <c r="C1480">
        <v>32</v>
      </c>
      <c r="E1480" s="3" t="s">
        <v>4058</v>
      </c>
      <c r="F1480" t="s">
        <v>8221</v>
      </c>
      <c r="G1480">
        <v>3</v>
      </c>
    </row>
    <row r="1481" spans="1:7" ht="28.8" x14ac:dyDescent="0.3">
      <c r="A1481" s="3" t="s">
        <v>2939</v>
      </c>
      <c r="B1481" t="s">
        <v>8219</v>
      </c>
      <c r="C1481">
        <v>25</v>
      </c>
      <c r="E1481" s="3" t="s">
        <v>4059</v>
      </c>
      <c r="F1481" t="s">
        <v>8221</v>
      </c>
      <c r="G1481">
        <v>9</v>
      </c>
    </row>
    <row r="1482" spans="1:7" ht="43.2" x14ac:dyDescent="0.3">
      <c r="A1482" s="3" t="s">
        <v>2940</v>
      </c>
      <c r="B1482" t="s">
        <v>8219</v>
      </c>
      <c r="C1482">
        <v>33</v>
      </c>
      <c r="E1482" s="3" t="s">
        <v>4060</v>
      </c>
      <c r="F1482" t="s">
        <v>8221</v>
      </c>
      <c r="G1482">
        <v>6</v>
      </c>
    </row>
    <row r="1483" spans="1:7" ht="28.8" x14ac:dyDescent="0.3">
      <c r="A1483" s="3" t="s">
        <v>2961</v>
      </c>
      <c r="B1483" t="s">
        <v>8219</v>
      </c>
      <c r="C1483">
        <v>108</v>
      </c>
      <c r="E1483" s="3" t="s">
        <v>4061</v>
      </c>
      <c r="F1483" t="s">
        <v>8221</v>
      </c>
      <c r="G1483">
        <v>4</v>
      </c>
    </row>
    <row r="1484" spans="1:7" ht="43.2" x14ac:dyDescent="0.3">
      <c r="A1484" s="3" t="s">
        <v>2962</v>
      </c>
      <c r="B1484" t="s">
        <v>8219</v>
      </c>
      <c r="C1484">
        <v>20</v>
      </c>
      <c r="E1484" s="3" t="s">
        <v>4062</v>
      </c>
      <c r="F1484" t="s">
        <v>8221</v>
      </c>
      <c r="G1484">
        <v>1</v>
      </c>
    </row>
    <row r="1485" spans="1:7" ht="43.2" x14ac:dyDescent="0.3">
      <c r="A1485" s="3" t="s">
        <v>2963</v>
      </c>
      <c r="B1485" t="s">
        <v>8219</v>
      </c>
      <c r="C1485">
        <v>98</v>
      </c>
      <c r="E1485" s="3" t="s">
        <v>4063</v>
      </c>
      <c r="F1485" t="s">
        <v>8221</v>
      </c>
      <c r="G1485">
        <v>17</v>
      </c>
    </row>
    <row r="1486" spans="1:7" ht="43.2" x14ac:dyDescent="0.3">
      <c r="A1486" s="3" t="s">
        <v>2964</v>
      </c>
      <c r="B1486" t="s">
        <v>8219</v>
      </c>
      <c r="C1486">
        <v>196</v>
      </c>
      <c r="E1486" s="3" t="s">
        <v>4064</v>
      </c>
      <c r="F1486" t="s">
        <v>8221</v>
      </c>
      <c r="G1486">
        <v>1</v>
      </c>
    </row>
    <row r="1487" spans="1:7" ht="28.8" x14ac:dyDescent="0.3">
      <c r="A1487" s="3" t="s">
        <v>2965</v>
      </c>
      <c r="B1487" t="s">
        <v>8219</v>
      </c>
      <c r="C1487">
        <v>39</v>
      </c>
      <c r="E1487" s="3" t="s">
        <v>4065</v>
      </c>
      <c r="F1487" t="s">
        <v>8221</v>
      </c>
      <c r="G1487">
        <v>13</v>
      </c>
    </row>
    <row r="1488" spans="1:7" ht="28.8" x14ac:dyDescent="0.3">
      <c r="A1488" s="3" t="s">
        <v>2966</v>
      </c>
      <c r="B1488" t="s">
        <v>8219</v>
      </c>
      <c r="C1488">
        <v>128</v>
      </c>
      <c r="E1488" s="3" t="s">
        <v>4066</v>
      </c>
      <c r="F1488" t="s">
        <v>8221</v>
      </c>
      <c r="G1488">
        <v>6</v>
      </c>
    </row>
    <row r="1489" spans="1:7" ht="28.8" x14ac:dyDescent="0.3">
      <c r="A1489" s="3" t="s">
        <v>2967</v>
      </c>
      <c r="B1489" t="s">
        <v>8219</v>
      </c>
      <c r="C1489">
        <v>71</v>
      </c>
      <c r="E1489" s="3" t="s">
        <v>4067</v>
      </c>
      <c r="F1489" t="s">
        <v>8221</v>
      </c>
      <c r="G1489">
        <v>0</v>
      </c>
    </row>
    <row r="1490" spans="1:7" ht="28.8" x14ac:dyDescent="0.3">
      <c r="A1490" s="3" t="s">
        <v>2968</v>
      </c>
      <c r="B1490" t="s">
        <v>8219</v>
      </c>
      <c r="C1490">
        <v>47</v>
      </c>
      <c r="E1490" s="3" t="s">
        <v>4068</v>
      </c>
      <c r="F1490" t="s">
        <v>8221</v>
      </c>
      <c r="G1490">
        <v>2</v>
      </c>
    </row>
    <row r="1491" spans="1:7" ht="43.2" x14ac:dyDescent="0.3">
      <c r="A1491" s="3" t="s">
        <v>2969</v>
      </c>
      <c r="B1491" t="s">
        <v>8219</v>
      </c>
      <c r="C1491">
        <v>17</v>
      </c>
      <c r="E1491" s="3" t="s">
        <v>4069</v>
      </c>
      <c r="F1491" t="s">
        <v>8221</v>
      </c>
      <c r="G1491">
        <v>2</v>
      </c>
    </row>
    <row r="1492" spans="1:7" ht="28.8" x14ac:dyDescent="0.3">
      <c r="A1492" s="3" t="s">
        <v>2970</v>
      </c>
      <c r="B1492" t="s">
        <v>8219</v>
      </c>
      <c r="C1492">
        <v>91</v>
      </c>
      <c r="E1492" s="3" t="s">
        <v>4070</v>
      </c>
      <c r="F1492" t="s">
        <v>8221</v>
      </c>
      <c r="G1492">
        <v>21</v>
      </c>
    </row>
    <row r="1493" spans="1:7" ht="28.8" x14ac:dyDescent="0.3">
      <c r="A1493" s="3" t="s">
        <v>2971</v>
      </c>
      <c r="B1493" t="s">
        <v>8219</v>
      </c>
      <c r="C1493">
        <v>43</v>
      </c>
      <c r="E1493" s="3" t="s">
        <v>4071</v>
      </c>
      <c r="F1493" t="s">
        <v>8221</v>
      </c>
      <c r="G1493">
        <v>13</v>
      </c>
    </row>
    <row r="1494" spans="1:7" ht="43.2" x14ac:dyDescent="0.3">
      <c r="A1494" s="3" t="s">
        <v>2972</v>
      </c>
      <c r="B1494" t="s">
        <v>8219</v>
      </c>
      <c r="C1494">
        <v>17</v>
      </c>
      <c r="E1494" s="3" t="s">
        <v>4072</v>
      </c>
      <c r="F1494" t="s">
        <v>8221</v>
      </c>
      <c r="G1494">
        <v>0</v>
      </c>
    </row>
    <row r="1495" spans="1:7" ht="28.8" x14ac:dyDescent="0.3">
      <c r="A1495" s="3" t="s">
        <v>2973</v>
      </c>
      <c r="B1495" t="s">
        <v>8219</v>
      </c>
      <c r="C1495">
        <v>33</v>
      </c>
      <c r="E1495" s="3" t="s">
        <v>4073</v>
      </c>
      <c r="F1495" t="s">
        <v>8221</v>
      </c>
      <c r="G1495">
        <v>6</v>
      </c>
    </row>
    <row r="1496" spans="1:7" ht="28.8" x14ac:dyDescent="0.3">
      <c r="A1496" s="3" t="s">
        <v>2974</v>
      </c>
      <c r="B1496" t="s">
        <v>8219</v>
      </c>
      <c r="C1496">
        <v>87</v>
      </c>
      <c r="E1496" s="3" t="s">
        <v>4074</v>
      </c>
      <c r="F1496" t="s">
        <v>8221</v>
      </c>
      <c r="G1496">
        <v>0</v>
      </c>
    </row>
    <row r="1497" spans="1:7" ht="43.2" x14ac:dyDescent="0.3">
      <c r="A1497" s="3" t="s">
        <v>2975</v>
      </c>
      <c r="B1497" t="s">
        <v>8219</v>
      </c>
      <c r="C1497">
        <v>113</v>
      </c>
      <c r="E1497" s="3" t="s">
        <v>4075</v>
      </c>
      <c r="F1497" t="s">
        <v>8221</v>
      </c>
      <c r="G1497">
        <v>1</v>
      </c>
    </row>
    <row r="1498" spans="1:7" x14ac:dyDescent="0.3">
      <c r="A1498" s="3" t="s">
        <v>2976</v>
      </c>
      <c r="B1498" t="s">
        <v>8219</v>
      </c>
      <c r="C1498">
        <v>14</v>
      </c>
      <c r="E1498" s="3" t="s">
        <v>4076</v>
      </c>
      <c r="F1498" t="s">
        <v>8221</v>
      </c>
      <c r="G1498">
        <v>0</v>
      </c>
    </row>
    <row r="1499" spans="1:7" ht="43.2" x14ac:dyDescent="0.3">
      <c r="A1499" s="3" t="s">
        <v>2977</v>
      </c>
      <c r="B1499" t="s">
        <v>8219</v>
      </c>
      <c r="C1499">
        <v>30</v>
      </c>
      <c r="E1499" s="3" t="s">
        <v>4077</v>
      </c>
      <c r="F1499" t="s">
        <v>8221</v>
      </c>
      <c r="G1499">
        <v>12</v>
      </c>
    </row>
    <row r="1500" spans="1:7" ht="28.8" x14ac:dyDescent="0.3">
      <c r="A1500" s="3" t="s">
        <v>2978</v>
      </c>
      <c r="B1500" t="s">
        <v>8219</v>
      </c>
      <c r="C1500">
        <v>16</v>
      </c>
      <c r="E1500" s="3" t="s">
        <v>4078</v>
      </c>
      <c r="F1500" t="s">
        <v>8221</v>
      </c>
      <c r="G1500">
        <v>2</v>
      </c>
    </row>
    <row r="1501" spans="1:7" ht="28.8" x14ac:dyDescent="0.3">
      <c r="A1501" s="3" t="s">
        <v>2979</v>
      </c>
      <c r="B1501" t="s">
        <v>8219</v>
      </c>
      <c r="C1501">
        <v>46</v>
      </c>
      <c r="E1501" s="3" t="s">
        <v>4079</v>
      </c>
      <c r="F1501" t="s">
        <v>8221</v>
      </c>
      <c r="G1501">
        <v>6</v>
      </c>
    </row>
    <row r="1502" spans="1:7" ht="28.8" x14ac:dyDescent="0.3">
      <c r="A1502" s="3" t="s">
        <v>2980</v>
      </c>
      <c r="B1502" t="s">
        <v>8219</v>
      </c>
      <c r="C1502">
        <v>24</v>
      </c>
      <c r="E1502" s="3" t="s">
        <v>4080</v>
      </c>
      <c r="F1502" t="s">
        <v>8221</v>
      </c>
      <c r="G1502">
        <v>1</v>
      </c>
    </row>
    <row r="1503" spans="1:7" ht="28.8" x14ac:dyDescent="0.3">
      <c r="A1503" s="3" t="s">
        <v>2981</v>
      </c>
      <c r="B1503" t="s">
        <v>8219</v>
      </c>
      <c r="C1503">
        <v>97</v>
      </c>
      <c r="E1503" s="3" t="s">
        <v>4081</v>
      </c>
      <c r="F1503" t="s">
        <v>8221</v>
      </c>
      <c r="G1503">
        <v>1</v>
      </c>
    </row>
    <row r="1504" spans="1:7" ht="28.8" x14ac:dyDescent="0.3">
      <c r="A1504" s="3" t="s">
        <v>2982</v>
      </c>
      <c r="B1504" t="s">
        <v>8219</v>
      </c>
      <c r="C1504">
        <v>59</v>
      </c>
      <c r="E1504" s="3" t="s">
        <v>4082</v>
      </c>
      <c r="F1504" t="s">
        <v>8221</v>
      </c>
      <c r="G1504">
        <v>5</v>
      </c>
    </row>
    <row r="1505" spans="1:7" ht="28.8" x14ac:dyDescent="0.3">
      <c r="A1505" s="3" t="s">
        <v>2983</v>
      </c>
      <c r="B1505" t="s">
        <v>8219</v>
      </c>
      <c r="C1505">
        <v>1095</v>
      </c>
      <c r="E1505" s="3" t="s">
        <v>4083</v>
      </c>
      <c r="F1505" t="s">
        <v>8221</v>
      </c>
      <c r="G1505">
        <v>0</v>
      </c>
    </row>
    <row r="1506" spans="1:7" ht="43.2" x14ac:dyDescent="0.3">
      <c r="A1506" s="3" t="s">
        <v>2984</v>
      </c>
      <c r="B1506" t="s">
        <v>8219</v>
      </c>
      <c r="C1506">
        <v>218</v>
      </c>
      <c r="E1506" s="3" t="s">
        <v>4084</v>
      </c>
      <c r="F1506" t="s">
        <v>8221</v>
      </c>
      <c r="G1506">
        <v>3</v>
      </c>
    </row>
    <row r="1507" spans="1:7" ht="43.2" x14ac:dyDescent="0.3">
      <c r="A1507" s="3" t="s">
        <v>2985</v>
      </c>
      <c r="B1507" t="s">
        <v>8219</v>
      </c>
      <c r="C1507">
        <v>111</v>
      </c>
      <c r="E1507" s="3" t="s">
        <v>4085</v>
      </c>
      <c r="F1507" t="s">
        <v>8221</v>
      </c>
      <c r="G1507">
        <v>8</v>
      </c>
    </row>
    <row r="1508" spans="1:7" ht="28.8" x14ac:dyDescent="0.3">
      <c r="A1508" s="3" t="s">
        <v>2986</v>
      </c>
      <c r="B1508" t="s">
        <v>8219</v>
      </c>
      <c r="C1508">
        <v>56</v>
      </c>
      <c r="E1508" s="3" t="s">
        <v>4086</v>
      </c>
      <c r="F1508" t="s">
        <v>8221</v>
      </c>
      <c r="G1508">
        <v>3</v>
      </c>
    </row>
    <row r="1509" spans="1:7" ht="28.8" x14ac:dyDescent="0.3">
      <c r="A1509" s="3" t="s">
        <v>2987</v>
      </c>
      <c r="B1509" t="s">
        <v>8219</v>
      </c>
      <c r="C1509">
        <v>265</v>
      </c>
      <c r="E1509" s="3" t="s">
        <v>4087</v>
      </c>
      <c r="F1509" t="s">
        <v>8221</v>
      </c>
      <c r="G1509">
        <v>8</v>
      </c>
    </row>
    <row r="1510" spans="1:7" x14ac:dyDescent="0.3">
      <c r="A1510" s="3" t="s">
        <v>2988</v>
      </c>
      <c r="B1510" t="s">
        <v>8219</v>
      </c>
      <c r="C1510">
        <v>28</v>
      </c>
      <c r="E1510" s="3" t="s">
        <v>4088</v>
      </c>
      <c r="F1510" t="s">
        <v>8221</v>
      </c>
      <c r="G1510">
        <v>1</v>
      </c>
    </row>
    <row r="1511" spans="1:7" ht="43.2" x14ac:dyDescent="0.3">
      <c r="A1511" s="3" t="s">
        <v>2989</v>
      </c>
      <c r="B1511" t="s">
        <v>8219</v>
      </c>
      <c r="C1511">
        <v>364</v>
      </c>
      <c r="E1511" s="3" t="s">
        <v>4089</v>
      </c>
      <c r="F1511" t="s">
        <v>8221</v>
      </c>
      <c r="G1511">
        <v>4</v>
      </c>
    </row>
    <row r="1512" spans="1:7" ht="28.8" x14ac:dyDescent="0.3">
      <c r="A1512" s="3" t="s">
        <v>2990</v>
      </c>
      <c r="B1512" t="s">
        <v>8219</v>
      </c>
      <c r="C1512">
        <v>27</v>
      </c>
      <c r="E1512" s="3" t="s">
        <v>4090</v>
      </c>
      <c r="F1512" t="s">
        <v>8221</v>
      </c>
      <c r="G1512">
        <v>8</v>
      </c>
    </row>
    <row r="1513" spans="1:7" x14ac:dyDescent="0.3">
      <c r="A1513" s="3" t="s">
        <v>2991</v>
      </c>
      <c r="B1513" t="s">
        <v>8219</v>
      </c>
      <c r="C1513">
        <v>93</v>
      </c>
      <c r="E1513" s="3" t="s">
        <v>4091</v>
      </c>
      <c r="F1513" t="s">
        <v>8221</v>
      </c>
      <c r="G1513">
        <v>1</v>
      </c>
    </row>
    <row r="1514" spans="1:7" ht="43.2" x14ac:dyDescent="0.3">
      <c r="A1514" s="3" t="s">
        <v>2992</v>
      </c>
      <c r="B1514" t="s">
        <v>8219</v>
      </c>
      <c r="C1514">
        <v>64</v>
      </c>
      <c r="E1514" s="3" t="s">
        <v>4092</v>
      </c>
      <c r="F1514" t="s">
        <v>8221</v>
      </c>
      <c r="G1514">
        <v>5</v>
      </c>
    </row>
    <row r="1515" spans="1:7" ht="43.2" x14ac:dyDescent="0.3">
      <c r="A1515" s="3" t="s">
        <v>2993</v>
      </c>
      <c r="B1515" t="s">
        <v>8219</v>
      </c>
      <c r="C1515">
        <v>22</v>
      </c>
      <c r="E1515" s="3" t="s">
        <v>4093</v>
      </c>
      <c r="F1515" t="s">
        <v>8221</v>
      </c>
      <c r="G1515">
        <v>0</v>
      </c>
    </row>
    <row r="1516" spans="1:7" ht="28.8" x14ac:dyDescent="0.3">
      <c r="A1516" s="3" t="s">
        <v>2994</v>
      </c>
      <c r="B1516" t="s">
        <v>8219</v>
      </c>
      <c r="C1516">
        <v>59</v>
      </c>
      <c r="E1516" s="3" t="s">
        <v>4094</v>
      </c>
      <c r="F1516" t="s">
        <v>8221</v>
      </c>
      <c r="G1516">
        <v>0</v>
      </c>
    </row>
    <row r="1517" spans="1:7" ht="43.2" x14ac:dyDescent="0.3">
      <c r="A1517" s="3" t="s">
        <v>2995</v>
      </c>
      <c r="B1517" t="s">
        <v>8219</v>
      </c>
      <c r="C1517">
        <v>249</v>
      </c>
      <c r="E1517" s="3" t="s">
        <v>4095</v>
      </c>
      <c r="F1517" t="s">
        <v>8221</v>
      </c>
      <c r="G1517">
        <v>1</v>
      </c>
    </row>
    <row r="1518" spans="1:7" ht="28.8" x14ac:dyDescent="0.3">
      <c r="A1518" s="3" t="s">
        <v>2996</v>
      </c>
      <c r="B1518" t="s">
        <v>8219</v>
      </c>
      <c r="C1518">
        <v>392</v>
      </c>
      <c r="E1518" s="3" t="s">
        <v>4096</v>
      </c>
      <c r="F1518" t="s">
        <v>8221</v>
      </c>
      <c r="G1518">
        <v>0</v>
      </c>
    </row>
    <row r="1519" spans="1:7" ht="57.6" x14ac:dyDescent="0.3">
      <c r="A1519" s="3" t="s">
        <v>2997</v>
      </c>
      <c r="B1519" t="s">
        <v>8219</v>
      </c>
      <c r="C1519">
        <v>115</v>
      </c>
      <c r="E1519" s="3" t="s">
        <v>4097</v>
      </c>
      <c r="F1519" t="s">
        <v>8221</v>
      </c>
      <c r="G1519">
        <v>0</v>
      </c>
    </row>
    <row r="1520" spans="1:7" ht="28.8" x14ac:dyDescent="0.3">
      <c r="A1520" s="3" t="s">
        <v>2998</v>
      </c>
      <c r="B1520" t="s">
        <v>8219</v>
      </c>
      <c r="C1520">
        <v>433</v>
      </c>
      <c r="E1520" s="3" t="s">
        <v>4098</v>
      </c>
      <c r="F1520" t="s">
        <v>8221</v>
      </c>
      <c r="G1520">
        <v>6</v>
      </c>
    </row>
    <row r="1521" spans="1:7" x14ac:dyDescent="0.3">
      <c r="A1521" s="3" t="s">
        <v>2999</v>
      </c>
      <c r="B1521" t="s">
        <v>8219</v>
      </c>
      <c r="C1521">
        <v>20</v>
      </c>
      <c r="E1521" s="3" t="s">
        <v>4099</v>
      </c>
      <c r="F1521" t="s">
        <v>8221</v>
      </c>
      <c r="G1521">
        <v>6</v>
      </c>
    </row>
    <row r="1522" spans="1:7" ht="28.8" x14ac:dyDescent="0.3">
      <c r="A1522" s="3" t="s">
        <v>3000</v>
      </c>
      <c r="B1522" t="s">
        <v>8219</v>
      </c>
      <c r="C1522">
        <v>8</v>
      </c>
      <c r="E1522" s="3" t="s">
        <v>4100</v>
      </c>
      <c r="F1522" t="s">
        <v>8221</v>
      </c>
      <c r="G1522">
        <v>14</v>
      </c>
    </row>
    <row r="1523" spans="1:7" x14ac:dyDescent="0.3">
      <c r="A1523" s="3" t="s">
        <v>3001</v>
      </c>
      <c r="B1523" t="s">
        <v>8219</v>
      </c>
      <c r="C1523">
        <v>175</v>
      </c>
      <c r="E1523" s="3" t="s">
        <v>4101</v>
      </c>
      <c r="F1523" t="s">
        <v>8221</v>
      </c>
      <c r="G1523">
        <v>6</v>
      </c>
    </row>
    <row r="1524" spans="1:7" ht="28.8" x14ac:dyDescent="0.3">
      <c r="A1524" s="3" t="s">
        <v>3002</v>
      </c>
      <c r="B1524" t="s">
        <v>8219</v>
      </c>
      <c r="C1524">
        <v>104</v>
      </c>
      <c r="E1524" s="3" t="s">
        <v>4102</v>
      </c>
      <c r="F1524" t="s">
        <v>8221</v>
      </c>
      <c r="G1524">
        <v>33</v>
      </c>
    </row>
    <row r="1525" spans="1:7" x14ac:dyDescent="0.3">
      <c r="A1525" s="3" t="s">
        <v>3003</v>
      </c>
      <c r="B1525" t="s">
        <v>8219</v>
      </c>
      <c r="C1525">
        <v>17</v>
      </c>
      <c r="E1525" s="3" t="s">
        <v>4103</v>
      </c>
      <c r="F1525" t="s">
        <v>8221</v>
      </c>
      <c r="G1525">
        <v>4</v>
      </c>
    </row>
    <row r="1526" spans="1:7" ht="28.8" x14ac:dyDescent="0.3">
      <c r="A1526" s="3" t="s">
        <v>3004</v>
      </c>
      <c r="B1526" t="s">
        <v>8219</v>
      </c>
      <c r="C1526">
        <v>277</v>
      </c>
      <c r="E1526" s="3" t="s">
        <v>4104</v>
      </c>
      <c r="F1526" t="s">
        <v>8221</v>
      </c>
      <c r="G1526">
        <v>1</v>
      </c>
    </row>
    <row r="1527" spans="1:7" x14ac:dyDescent="0.3">
      <c r="A1527" s="3" t="s">
        <v>3005</v>
      </c>
      <c r="B1527" t="s">
        <v>8219</v>
      </c>
      <c r="C1527">
        <v>118</v>
      </c>
      <c r="E1527" s="3" t="s">
        <v>4105</v>
      </c>
      <c r="F1527" t="s">
        <v>8221</v>
      </c>
      <c r="G1527">
        <v>0</v>
      </c>
    </row>
    <row r="1528" spans="1:7" ht="43.2" x14ac:dyDescent="0.3">
      <c r="A1528" s="3" t="s">
        <v>3006</v>
      </c>
      <c r="B1528" t="s">
        <v>8219</v>
      </c>
      <c r="C1528">
        <v>97</v>
      </c>
      <c r="E1528" s="3" t="s">
        <v>4106</v>
      </c>
      <c r="F1528" t="s">
        <v>8221</v>
      </c>
      <c r="G1528">
        <v>6</v>
      </c>
    </row>
    <row r="1529" spans="1:7" x14ac:dyDescent="0.3">
      <c r="A1529" s="3" t="s">
        <v>3007</v>
      </c>
      <c r="B1529" t="s">
        <v>8219</v>
      </c>
      <c r="C1529">
        <v>20</v>
      </c>
      <c r="E1529" s="3" t="s">
        <v>4107</v>
      </c>
      <c r="F1529" t="s">
        <v>8221</v>
      </c>
      <c r="G1529">
        <v>6</v>
      </c>
    </row>
    <row r="1530" spans="1:7" ht="43.2" x14ac:dyDescent="0.3">
      <c r="A1530" s="3" t="s">
        <v>3008</v>
      </c>
      <c r="B1530" t="s">
        <v>8219</v>
      </c>
      <c r="C1530">
        <v>26</v>
      </c>
      <c r="E1530" s="3" t="s">
        <v>4108</v>
      </c>
      <c r="F1530" t="s">
        <v>8221</v>
      </c>
      <c r="G1530">
        <v>1</v>
      </c>
    </row>
    <row r="1531" spans="1:7" ht="28.8" x14ac:dyDescent="0.3">
      <c r="A1531" s="3" t="s">
        <v>3009</v>
      </c>
      <c r="B1531" t="s">
        <v>8219</v>
      </c>
      <c r="C1531">
        <v>128</v>
      </c>
      <c r="E1531" s="3" t="s">
        <v>4109</v>
      </c>
      <c r="F1531" t="s">
        <v>8221</v>
      </c>
      <c r="G1531">
        <v>3</v>
      </c>
    </row>
    <row r="1532" spans="1:7" x14ac:dyDescent="0.3">
      <c r="A1532" s="3" t="s">
        <v>3010</v>
      </c>
      <c r="B1532" t="s">
        <v>8219</v>
      </c>
      <c r="C1532">
        <v>15</v>
      </c>
    </row>
    <row r="1533" spans="1:7" x14ac:dyDescent="0.3">
      <c r="A1533" s="3" t="s">
        <v>3011</v>
      </c>
      <c r="B1533" t="s">
        <v>8219</v>
      </c>
      <c r="C1533">
        <v>25</v>
      </c>
    </row>
    <row r="1534" spans="1:7" x14ac:dyDescent="0.3">
      <c r="A1534" s="3" t="s">
        <v>3012</v>
      </c>
      <c r="B1534" t="s">
        <v>8219</v>
      </c>
      <c r="C1534">
        <v>55</v>
      </c>
    </row>
    <row r="1535" spans="1:7" ht="28.8" x14ac:dyDescent="0.3">
      <c r="A1535" s="3" t="s">
        <v>3013</v>
      </c>
      <c r="B1535" t="s">
        <v>8219</v>
      </c>
      <c r="C1535">
        <v>107</v>
      </c>
    </row>
    <row r="1536" spans="1:7" ht="28.8" x14ac:dyDescent="0.3">
      <c r="A1536" s="3" t="s">
        <v>3014</v>
      </c>
      <c r="B1536" t="s">
        <v>8219</v>
      </c>
      <c r="C1536">
        <v>557</v>
      </c>
    </row>
    <row r="1537" spans="1:3" x14ac:dyDescent="0.3">
      <c r="A1537" s="3" t="s">
        <v>3015</v>
      </c>
      <c r="B1537" t="s">
        <v>8219</v>
      </c>
      <c r="C1537">
        <v>40</v>
      </c>
    </row>
    <row r="1538" spans="1:3" ht="28.8" x14ac:dyDescent="0.3">
      <c r="A1538" s="3" t="s">
        <v>3016</v>
      </c>
      <c r="B1538" t="s">
        <v>8219</v>
      </c>
      <c r="C1538">
        <v>36</v>
      </c>
    </row>
    <row r="1539" spans="1:3" ht="28.8" x14ac:dyDescent="0.3">
      <c r="A1539" s="3" t="s">
        <v>3017</v>
      </c>
      <c r="B1539" t="s">
        <v>8219</v>
      </c>
      <c r="C1539">
        <v>159</v>
      </c>
    </row>
    <row r="1540" spans="1:3" x14ac:dyDescent="0.3">
      <c r="A1540" s="3" t="s">
        <v>3018</v>
      </c>
      <c r="B1540" t="s">
        <v>8219</v>
      </c>
      <c r="C1540">
        <v>41</v>
      </c>
    </row>
    <row r="1541" spans="1:3" ht="28.8" x14ac:dyDescent="0.3">
      <c r="A1541" s="3" t="s">
        <v>3019</v>
      </c>
      <c r="B1541" t="s">
        <v>8219</v>
      </c>
      <c r="C1541">
        <v>226</v>
      </c>
    </row>
    <row r="1542" spans="1:3" x14ac:dyDescent="0.3">
      <c r="A1542" s="3" t="s">
        <v>3020</v>
      </c>
      <c r="B1542" t="s">
        <v>8219</v>
      </c>
      <c r="C1542">
        <v>30</v>
      </c>
    </row>
    <row r="1543" spans="1:3" x14ac:dyDescent="0.3">
      <c r="A1543" s="3" t="s">
        <v>3021</v>
      </c>
      <c r="B1543" t="s">
        <v>8219</v>
      </c>
      <c r="C1543">
        <v>103</v>
      </c>
    </row>
    <row r="1544" spans="1:3" ht="28.8" x14ac:dyDescent="0.3">
      <c r="A1544" s="3" t="s">
        <v>3022</v>
      </c>
      <c r="B1544" t="s">
        <v>8219</v>
      </c>
      <c r="C1544">
        <v>62</v>
      </c>
    </row>
    <row r="1545" spans="1:3" x14ac:dyDescent="0.3">
      <c r="A1545" s="3" t="s">
        <v>3023</v>
      </c>
      <c r="B1545" t="s">
        <v>8219</v>
      </c>
      <c r="C1545">
        <v>6</v>
      </c>
    </row>
    <row r="1546" spans="1:3" ht="28.8" x14ac:dyDescent="0.3">
      <c r="A1546" s="3" t="s">
        <v>3024</v>
      </c>
      <c r="B1546" t="s">
        <v>8219</v>
      </c>
      <c r="C1546">
        <v>182</v>
      </c>
    </row>
    <row r="1547" spans="1:3" ht="28.8" x14ac:dyDescent="0.3">
      <c r="A1547" s="3" t="s">
        <v>3025</v>
      </c>
      <c r="B1547" t="s">
        <v>8219</v>
      </c>
      <c r="C1547">
        <v>145</v>
      </c>
    </row>
    <row r="1548" spans="1:3" ht="28.8" x14ac:dyDescent="0.3">
      <c r="A1548" s="3" t="s">
        <v>3026</v>
      </c>
      <c r="B1548" t="s">
        <v>8219</v>
      </c>
      <c r="C1548">
        <v>25</v>
      </c>
    </row>
    <row r="1549" spans="1:3" ht="28.8" x14ac:dyDescent="0.3">
      <c r="A1549" s="3" t="s">
        <v>3027</v>
      </c>
      <c r="B1549" t="s">
        <v>8219</v>
      </c>
      <c r="C1549">
        <v>320</v>
      </c>
    </row>
    <row r="1550" spans="1:3" x14ac:dyDescent="0.3">
      <c r="A1550" s="3" t="s">
        <v>3028</v>
      </c>
      <c r="B1550" t="s">
        <v>8219</v>
      </c>
      <c r="C1550">
        <v>99</v>
      </c>
    </row>
    <row r="1551" spans="1:3" x14ac:dyDescent="0.3">
      <c r="A1551" s="3" t="s">
        <v>3029</v>
      </c>
      <c r="B1551" t="s">
        <v>8219</v>
      </c>
      <c r="C1551">
        <v>348</v>
      </c>
    </row>
    <row r="1552" spans="1:3" x14ac:dyDescent="0.3">
      <c r="A1552" s="3" t="s">
        <v>3030</v>
      </c>
      <c r="B1552" t="s">
        <v>8219</v>
      </c>
      <c r="C1552">
        <v>41</v>
      </c>
    </row>
    <row r="1553" spans="1:3" x14ac:dyDescent="0.3">
      <c r="A1553" s="3" t="s">
        <v>3031</v>
      </c>
      <c r="B1553" t="s">
        <v>8219</v>
      </c>
      <c r="C1553">
        <v>29</v>
      </c>
    </row>
    <row r="1554" spans="1:3" x14ac:dyDescent="0.3">
      <c r="A1554" s="3" t="s">
        <v>3032</v>
      </c>
      <c r="B1554" t="s">
        <v>8219</v>
      </c>
      <c r="C1554">
        <v>25</v>
      </c>
    </row>
    <row r="1555" spans="1:3" x14ac:dyDescent="0.3">
      <c r="A1555" s="3" t="s">
        <v>3033</v>
      </c>
      <c r="B1555" t="s">
        <v>8219</v>
      </c>
      <c r="C1555">
        <v>23</v>
      </c>
    </row>
    <row r="1556" spans="1:3" x14ac:dyDescent="0.3">
      <c r="A1556" s="3" t="s">
        <v>3034</v>
      </c>
      <c r="B1556" t="s">
        <v>8219</v>
      </c>
      <c r="C1556">
        <v>1260</v>
      </c>
    </row>
    <row r="1557" spans="1:3" x14ac:dyDescent="0.3">
      <c r="A1557" s="3" t="s">
        <v>3035</v>
      </c>
      <c r="B1557" t="s">
        <v>8219</v>
      </c>
      <c r="C1557">
        <v>307</v>
      </c>
    </row>
    <row r="1558" spans="1:3" x14ac:dyDescent="0.3">
      <c r="A1558" s="3" t="s">
        <v>3036</v>
      </c>
      <c r="B1558" t="s">
        <v>8219</v>
      </c>
      <c r="C1558">
        <v>329</v>
      </c>
    </row>
    <row r="1559" spans="1:3" ht="28.8" x14ac:dyDescent="0.3">
      <c r="A1559" s="3" t="s">
        <v>3037</v>
      </c>
      <c r="B1559" t="s">
        <v>8219</v>
      </c>
      <c r="C1559">
        <v>32</v>
      </c>
    </row>
    <row r="1560" spans="1:3" x14ac:dyDescent="0.3">
      <c r="A1560" s="3" t="s">
        <v>3038</v>
      </c>
      <c r="B1560" t="s">
        <v>8219</v>
      </c>
      <c r="C1560">
        <v>27</v>
      </c>
    </row>
    <row r="1561" spans="1:3" x14ac:dyDescent="0.3">
      <c r="A1561" s="3" t="s">
        <v>3039</v>
      </c>
      <c r="B1561" t="s">
        <v>8219</v>
      </c>
      <c r="C1561">
        <v>236</v>
      </c>
    </row>
    <row r="1562" spans="1:3" x14ac:dyDescent="0.3">
      <c r="A1562" s="3" t="s">
        <v>3040</v>
      </c>
      <c r="B1562" t="s">
        <v>8219</v>
      </c>
      <c r="C1562">
        <v>42</v>
      </c>
    </row>
    <row r="1563" spans="1:3" x14ac:dyDescent="0.3">
      <c r="A1563" s="3" t="s">
        <v>3041</v>
      </c>
      <c r="B1563" t="s">
        <v>8219</v>
      </c>
      <c r="C1563">
        <v>95</v>
      </c>
    </row>
    <row r="1564" spans="1:3" x14ac:dyDescent="0.3">
      <c r="A1564" s="3" t="s">
        <v>3042</v>
      </c>
      <c r="B1564" t="s">
        <v>8219</v>
      </c>
      <c r="C1564">
        <v>37</v>
      </c>
    </row>
    <row r="1565" spans="1:3" x14ac:dyDescent="0.3">
      <c r="A1565" s="3" t="s">
        <v>3043</v>
      </c>
      <c r="B1565" t="s">
        <v>8219</v>
      </c>
      <c r="C1565">
        <v>128</v>
      </c>
    </row>
    <row r="1566" spans="1:3" ht="28.8" x14ac:dyDescent="0.3">
      <c r="A1566" s="3" t="s">
        <v>3044</v>
      </c>
      <c r="B1566" t="s">
        <v>8219</v>
      </c>
      <c r="C1566">
        <v>156</v>
      </c>
    </row>
    <row r="1567" spans="1:3" x14ac:dyDescent="0.3">
      <c r="A1567" s="3" t="s">
        <v>3045</v>
      </c>
      <c r="B1567" t="s">
        <v>8219</v>
      </c>
      <c r="C1567">
        <v>64</v>
      </c>
    </row>
    <row r="1568" spans="1:3" ht="28.8" x14ac:dyDescent="0.3">
      <c r="A1568" s="3" t="s">
        <v>3046</v>
      </c>
      <c r="B1568" t="s">
        <v>8219</v>
      </c>
      <c r="C1568">
        <v>58</v>
      </c>
    </row>
    <row r="1569" spans="1:3" x14ac:dyDescent="0.3">
      <c r="A1569" s="3" t="s">
        <v>3047</v>
      </c>
      <c r="B1569" t="s">
        <v>8219</v>
      </c>
      <c r="C1569">
        <v>20</v>
      </c>
    </row>
    <row r="1570" spans="1:3" x14ac:dyDescent="0.3">
      <c r="A1570" s="3" t="s">
        <v>3048</v>
      </c>
      <c r="B1570" t="s">
        <v>8219</v>
      </c>
      <c r="C1570">
        <v>47</v>
      </c>
    </row>
    <row r="1571" spans="1:3" ht="28.8" x14ac:dyDescent="0.3">
      <c r="A1571" s="3" t="s">
        <v>3049</v>
      </c>
      <c r="B1571" t="s">
        <v>8219</v>
      </c>
      <c r="C1571">
        <v>54</v>
      </c>
    </row>
    <row r="1572" spans="1:3" ht="28.8" x14ac:dyDescent="0.3">
      <c r="A1572" s="3" t="s">
        <v>3050</v>
      </c>
      <c r="B1572" t="s">
        <v>8219</v>
      </c>
      <c r="C1572">
        <v>9</v>
      </c>
    </row>
    <row r="1573" spans="1:3" ht="28.8" x14ac:dyDescent="0.3">
      <c r="A1573" s="3" t="s">
        <v>3147</v>
      </c>
      <c r="B1573" t="s">
        <v>8219</v>
      </c>
      <c r="C1573">
        <v>213</v>
      </c>
    </row>
    <row r="1574" spans="1:3" ht="28.8" x14ac:dyDescent="0.3">
      <c r="A1574" s="3" t="s">
        <v>3148</v>
      </c>
      <c r="B1574" t="s">
        <v>8219</v>
      </c>
      <c r="C1574">
        <v>57</v>
      </c>
    </row>
    <row r="1575" spans="1:3" x14ac:dyDescent="0.3">
      <c r="A1575" s="3" t="s">
        <v>3149</v>
      </c>
      <c r="B1575" t="s">
        <v>8219</v>
      </c>
      <c r="C1575">
        <v>25</v>
      </c>
    </row>
    <row r="1576" spans="1:3" ht="28.8" x14ac:dyDescent="0.3">
      <c r="A1576" s="3" t="s">
        <v>3150</v>
      </c>
      <c r="B1576" t="s">
        <v>8219</v>
      </c>
      <c r="C1576">
        <v>104</v>
      </c>
    </row>
    <row r="1577" spans="1:3" x14ac:dyDescent="0.3">
      <c r="A1577" s="3" t="s">
        <v>3151</v>
      </c>
      <c r="B1577" t="s">
        <v>8219</v>
      </c>
      <c r="C1577">
        <v>34</v>
      </c>
    </row>
    <row r="1578" spans="1:3" x14ac:dyDescent="0.3">
      <c r="A1578" s="3" t="s">
        <v>3152</v>
      </c>
      <c r="B1578" t="s">
        <v>8219</v>
      </c>
      <c r="C1578">
        <v>67</v>
      </c>
    </row>
    <row r="1579" spans="1:3" x14ac:dyDescent="0.3">
      <c r="A1579" s="3" t="s">
        <v>3153</v>
      </c>
      <c r="B1579" t="s">
        <v>8219</v>
      </c>
      <c r="C1579">
        <v>241</v>
      </c>
    </row>
    <row r="1580" spans="1:3" x14ac:dyDescent="0.3">
      <c r="A1580" s="3" t="s">
        <v>3154</v>
      </c>
      <c r="B1580" t="s">
        <v>8219</v>
      </c>
      <c r="C1580">
        <v>123</v>
      </c>
    </row>
    <row r="1581" spans="1:3" ht="28.8" x14ac:dyDescent="0.3">
      <c r="A1581" s="3" t="s">
        <v>3155</v>
      </c>
      <c r="B1581" t="s">
        <v>8219</v>
      </c>
      <c r="C1581">
        <v>302</v>
      </c>
    </row>
    <row r="1582" spans="1:3" x14ac:dyDescent="0.3">
      <c r="A1582" s="3" t="s">
        <v>3156</v>
      </c>
      <c r="B1582" t="s">
        <v>8219</v>
      </c>
      <c r="C1582">
        <v>89</v>
      </c>
    </row>
    <row r="1583" spans="1:3" x14ac:dyDescent="0.3">
      <c r="A1583" s="3" t="s">
        <v>3157</v>
      </c>
      <c r="B1583" t="s">
        <v>8219</v>
      </c>
      <c r="C1583">
        <v>41</v>
      </c>
    </row>
    <row r="1584" spans="1:3" x14ac:dyDescent="0.3">
      <c r="A1584" s="3" t="s">
        <v>3158</v>
      </c>
      <c r="B1584" t="s">
        <v>8219</v>
      </c>
      <c r="C1584">
        <v>69</v>
      </c>
    </row>
    <row r="1585" spans="1:3" x14ac:dyDescent="0.3">
      <c r="A1585" s="3" t="s">
        <v>3159</v>
      </c>
      <c r="B1585" t="s">
        <v>8219</v>
      </c>
      <c r="C1585">
        <v>52</v>
      </c>
    </row>
    <row r="1586" spans="1:3" x14ac:dyDescent="0.3">
      <c r="A1586" s="3" t="s">
        <v>3160</v>
      </c>
      <c r="B1586" t="s">
        <v>8219</v>
      </c>
      <c r="C1586">
        <v>57</v>
      </c>
    </row>
    <row r="1587" spans="1:3" x14ac:dyDescent="0.3">
      <c r="A1587" s="3" t="s">
        <v>3161</v>
      </c>
      <c r="B1587" t="s">
        <v>8219</v>
      </c>
      <c r="C1587">
        <v>74</v>
      </c>
    </row>
    <row r="1588" spans="1:3" x14ac:dyDescent="0.3">
      <c r="A1588" s="3" t="s">
        <v>3162</v>
      </c>
      <c r="B1588" t="s">
        <v>8219</v>
      </c>
      <c r="C1588">
        <v>63</v>
      </c>
    </row>
    <row r="1589" spans="1:3" x14ac:dyDescent="0.3">
      <c r="A1589" s="3" t="s">
        <v>3163</v>
      </c>
      <c r="B1589" t="s">
        <v>8219</v>
      </c>
      <c r="C1589">
        <v>72</v>
      </c>
    </row>
    <row r="1590" spans="1:3" ht="28.8" x14ac:dyDescent="0.3">
      <c r="A1590" s="3" t="s">
        <v>3164</v>
      </c>
      <c r="B1590" t="s">
        <v>8219</v>
      </c>
      <c r="C1590">
        <v>71</v>
      </c>
    </row>
    <row r="1591" spans="1:3" x14ac:dyDescent="0.3">
      <c r="A1591" s="3" t="s">
        <v>3165</v>
      </c>
      <c r="B1591" t="s">
        <v>8219</v>
      </c>
      <c r="C1591">
        <v>21</v>
      </c>
    </row>
    <row r="1592" spans="1:3" x14ac:dyDescent="0.3">
      <c r="A1592" s="3" t="s">
        <v>3166</v>
      </c>
      <c r="B1592" t="s">
        <v>8219</v>
      </c>
      <c r="C1592">
        <v>930</v>
      </c>
    </row>
    <row r="1593" spans="1:3" ht="28.8" x14ac:dyDescent="0.3">
      <c r="A1593" s="3" t="s">
        <v>3167</v>
      </c>
      <c r="B1593" t="s">
        <v>8219</v>
      </c>
      <c r="C1593">
        <v>55</v>
      </c>
    </row>
    <row r="1594" spans="1:3" x14ac:dyDescent="0.3">
      <c r="A1594" s="3" t="s">
        <v>3168</v>
      </c>
      <c r="B1594" t="s">
        <v>8219</v>
      </c>
      <c r="C1594">
        <v>61</v>
      </c>
    </row>
    <row r="1595" spans="1:3" x14ac:dyDescent="0.3">
      <c r="A1595" s="3" t="s">
        <v>3169</v>
      </c>
      <c r="B1595" t="s">
        <v>8219</v>
      </c>
      <c r="C1595">
        <v>82</v>
      </c>
    </row>
    <row r="1596" spans="1:3" x14ac:dyDescent="0.3">
      <c r="A1596" s="3" t="s">
        <v>3170</v>
      </c>
      <c r="B1596" t="s">
        <v>8219</v>
      </c>
      <c r="C1596">
        <v>71</v>
      </c>
    </row>
    <row r="1597" spans="1:3" x14ac:dyDescent="0.3">
      <c r="A1597" s="3" t="s">
        <v>3171</v>
      </c>
      <c r="B1597" t="s">
        <v>8219</v>
      </c>
      <c r="C1597">
        <v>117</v>
      </c>
    </row>
    <row r="1598" spans="1:3" ht="28.8" x14ac:dyDescent="0.3">
      <c r="A1598" s="3" t="s">
        <v>3172</v>
      </c>
      <c r="B1598" t="s">
        <v>8219</v>
      </c>
      <c r="C1598">
        <v>29</v>
      </c>
    </row>
    <row r="1599" spans="1:3" x14ac:dyDescent="0.3">
      <c r="A1599" s="3" t="s">
        <v>3173</v>
      </c>
      <c r="B1599" t="s">
        <v>8219</v>
      </c>
      <c r="C1599">
        <v>74</v>
      </c>
    </row>
    <row r="1600" spans="1:3" x14ac:dyDescent="0.3">
      <c r="A1600" s="3" t="s">
        <v>3174</v>
      </c>
      <c r="B1600" t="s">
        <v>8219</v>
      </c>
      <c r="C1600">
        <v>23</v>
      </c>
    </row>
    <row r="1601" spans="1:3" x14ac:dyDescent="0.3">
      <c r="A1601" s="3" t="s">
        <v>3175</v>
      </c>
      <c r="B1601" t="s">
        <v>8219</v>
      </c>
      <c r="C1601">
        <v>60</v>
      </c>
    </row>
    <row r="1602" spans="1:3" x14ac:dyDescent="0.3">
      <c r="A1602" s="3" t="s">
        <v>3176</v>
      </c>
      <c r="B1602" t="s">
        <v>8219</v>
      </c>
      <c r="C1602">
        <v>55</v>
      </c>
    </row>
    <row r="1603" spans="1:3" ht="28.8" x14ac:dyDescent="0.3">
      <c r="A1603" s="3" t="s">
        <v>3177</v>
      </c>
      <c r="B1603" t="s">
        <v>8219</v>
      </c>
      <c r="C1603">
        <v>51</v>
      </c>
    </row>
    <row r="1604" spans="1:3" x14ac:dyDescent="0.3">
      <c r="A1604" s="3" t="s">
        <v>3178</v>
      </c>
      <c r="B1604" t="s">
        <v>8219</v>
      </c>
      <c r="C1604">
        <v>78</v>
      </c>
    </row>
    <row r="1605" spans="1:3" x14ac:dyDescent="0.3">
      <c r="A1605" s="3" t="s">
        <v>3179</v>
      </c>
      <c r="B1605" t="s">
        <v>8219</v>
      </c>
      <c r="C1605">
        <v>62</v>
      </c>
    </row>
    <row r="1606" spans="1:3" x14ac:dyDescent="0.3">
      <c r="A1606" s="3" t="s">
        <v>3180</v>
      </c>
      <c r="B1606" t="s">
        <v>8219</v>
      </c>
      <c r="C1606">
        <v>45</v>
      </c>
    </row>
    <row r="1607" spans="1:3" x14ac:dyDescent="0.3">
      <c r="A1607" s="3" t="s">
        <v>3181</v>
      </c>
      <c r="B1607" t="s">
        <v>8219</v>
      </c>
      <c r="C1607">
        <v>15</v>
      </c>
    </row>
    <row r="1608" spans="1:3" x14ac:dyDescent="0.3">
      <c r="A1608" s="3" t="s">
        <v>3182</v>
      </c>
      <c r="B1608" t="s">
        <v>8219</v>
      </c>
      <c r="C1608">
        <v>151</v>
      </c>
    </row>
    <row r="1609" spans="1:3" x14ac:dyDescent="0.3">
      <c r="A1609" s="3" t="s">
        <v>3183</v>
      </c>
      <c r="B1609" t="s">
        <v>8219</v>
      </c>
      <c r="C1609">
        <v>68</v>
      </c>
    </row>
    <row r="1610" spans="1:3" x14ac:dyDescent="0.3">
      <c r="A1610" s="3" t="s">
        <v>3184</v>
      </c>
      <c r="B1610" t="s">
        <v>8219</v>
      </c>
      <c r="C1610">
        <v>46</v>
      </c>
    </row>
    <row r="1611" spans="1:3" x14ac:dyDescent="0.3">
      <c r="A1611" s="3" t="s">
        <v>3185</v>
      </c>
      <c r="B1611" t="s">
        <v>8219</v>
      </c>
      <c r="C1611">
        <v>24</v>
      </c>
    </row>
    <row r="1612" spans="1:3" x14ac:dyDescent="0.3">
      <c r="A1612" s="3" t="s">
        <v>3186</v>
      </c>
      <c r="B1612" t="s">
        <v>8219</v>
      </c>
      <c r="C1612">
        <v>70</v>
      </c>
    </row>
    <row r="1613" spans="1:3" ht="28.8" x14ac:dyDescent="0.3">
      <c r="A1613" s="3" t="s">
        <v>3187</v>
      </c>
      <c r="B1613" t="s">
        <v>8219</v>
      </c>
      <c r="C1613">
        <v>244</v>
      </c>
    </row>
    <row r="1614" spans="1:3" ht="28.8" x14ac:dyDescent="0.3">
      <c r="A1614" s="3" t="s">
        <v>3208</v>
      </c>
      <c r="B1614" t="s">
        <v>8219</v>
      </c>
      <c r="C1614">
        <v>82</v>
      </c>
    </row>
    <row r="1615" spans="1:3" ht="28.8" x14ac:dyDescent="0.3">
      <c r="A1615" s="3" t="s">
        <v>3209</v>
      </c>
      <c r="B1615" t="s">
        <v>8219</v>
      </c>
      <c r="C1615">
        <v>226</v>
      </c>
    </row>
    <row r="1616" spans="1:3" x14ac:dyDescent="0.3">
      <c r="A1616" s="3" t="s">
        <v>3210</v>
      </c>
      <c r="B1616" t="s">
        <v>8219</v>
      </c>
      <c r="C1616">
        <v>60</v>
      </c>
    </row>
    <row r="1617" spans="1:3" x14ac:dyDescent="0.3">
      <c r="A1617" s="3" t="s">
        <v>3211</v>
      </c>
      <c r="B1617" t="s">
        <v>8219</v>
      </c>
      <c r="C1617">
        <v>322</v>
      </c>
    </row>
    <row r="1618" spans="1:3" x14ac:dyDescent="0.3">
      <c r="A1618" s="3" t="s">
        <v>3212</v>
      </c>
      <c r="B1618" t="s">
        <v>8219</v>
      </c>
      <c r="C1618">
        <v>94</v>
      </c>
    </row>
    <row r="1619" spans="1:3" x14ac:dyDescent="0.3">
      <c r="A1619" s="3" t="s">
        <v>3213</v>
      </c>
      <c r="B1619" t="s">
        <v>8219</v>
      </c>
      <c r="C1619">
        <v>47</v>
      </c>
    </row>
    <row r="1620" spans="1:3" ht="28.8" x14ac:dyDescent="0.3">
      <c r="A1620" s="3" t="s">
        <v>3214</v>
      </c>
      <c r="B1620" t="s">
        <v>8219</v>
      </c>
      <c r="C1620">
        <v>115</v>
      </c>
    </row>
    <row r="1621" spans="1:3" x14ac:dyDescent="0.3">
      <c r="A1621" s="3" t="s">
        <v>3215</v>
      </c>
      <c r="B1621" t="s">
        <v>8219</v>
      </c>
      <c r="C1621">
        <v>134</v>
      </c>
    </row>
    <row r="1622" spans="1:3" x14ac:dyDescent="0.3">
      <c r="A1622" s="3" t="s">
        <v>3216</v>
      </c>
      <c r="B1622" t="s">
        <v>8219</v>
      </c>
      <c r="C1622">
        <v>35</v>
      </c>
    </row>
    <row r="1623" spans="1:3" x14ac:dyDescent="0.3">
      <c r="A1623" s="3" t="s">
        <v>3217</v>
      </c>
      <c r="B1623" t="s">
        <v>8219</v>
      </c>
      <c r="C1623">
        <v>104</v>
      </c>
    </row>
    <row r="1624" spans="1:3" ht="28.8" x14ac:dyDescent="0.3">
      <c r="A1624" s="3" t="s">
        <v>3218</v>
      </c>
      <c r="B1624" t="s">
        <v>8219</v>
      </c>
      <c r="C1624">
        <v>184</v>
      </c>
    </row>
    <row r="1625" spans="1:3" ht="28.8" x14ac:dyDescent="0.3">
      <c r="A1625" s="3" t="s">
        <v>3219</v>
      </c>
      <c r="B1625" t="s">
        <v>8219</v>
      </c>
      <c r="C1625">
        <v>119</v>
      </c>
    </row>
    <row r="1626" spans="1:3" x14ac:dyDescent="0.3">
      <c r="A1626" s="3" t="s">
        <v>3220</v>
      </c>
      <c r="B1626" t="s">
        <v>8219</v>
      </c>
      <c r="C1626">
        <v>59</v>
      </c>
    </row>
    <row r="1627" spans="1:3" x14ac:dyDescent="0.3">
      <c r="A1627" s="3" t="s">
        <v>3221</v>
      </c>
      <c r="B1627" t="s">
        <v>8219</v>
      </c>
      <c r="C1627">
        <v>113</v>
      </c>
    </row>
    <row r="1628" spans="1:3" x14ac:dyDescent="0.3">
      <c r="A1628" s="3" t="s">
        <v>3222</v>
      </c>
      <c r="B1628" t="s">
        <v>8219</v>
      </c>
      <c r="C1628">
        <v>84</v>
      </c>
    </row>
    <row r="1629" spans="1:3" ht="28.8" x14ac:dyDescent="0.3">
      <c r="A1629" s="3" t="s">
        <v>3223</v>
      </c>
      <c r="B1629" t="s">
        <v>8219</v>
      </c>
      <c r="C1629">
        <v>74</v>
      </c>
    </row>
    <row r="1630" spans="1:3" x14ac:dyDescent="0.3">
      <c r="A1630" s="3" t="s">
        <v>3224</v>
      </c>
      <c r="B1630" t="s">
        <v>8219</v>
      </c>
      <c r="C1630">
        <v>216</v>
      </c>
    </row>
    <row r="1631" spans="1:3" ht="28.8" x14ac:dyDescent="0.3">
      <c r="A1631" s="3" t="s">
        <v>3225</v>
      </c>
      <c r="B1631" t="s">
        <v>8219</v>
      </c>
      <c r="C1631">
        <v>39</v>
      </c>
    </row>
    <row r="1632" spans="1:3" ht="28.8" x14ac:dyDescent="0.3">
      <c r="A1632" s="3" t="s">
        <v>3226</v>
      </c>
      <c r="B1632" t="s">
        <v>8219</v>
      </c>
      <c r="C1632">
        <v>21</v>
      </c>
    </row>
    <row r="1633" spans="1:3" x14ac:dyDescent="0.3">
      <c r="A1633" s="3" t="s">
        <v>3227</v>
      </c>
      <c r="B1633" t="s">
        <v>8219</v>
      </c>
      <c r="C1633">
        <v>30</v>
      </c>
    </row>
    <row r="1634" spans="1:3" x14ac:dyDescent="0.3">
      <c r="A1634" s="3" t="s">
        <v>3228</v>
      </c>
      <c r="B1634" t="s">
        <v>8219</v>
      </c>
      <c r="C1634">
        <v>37</v>
      </c>
    </row>
    <row r="1635" spans="1:3" ht="28.8" x14ac:dyDescent="0.3">
      <c r="A1635" s="3" t="s">
        <v>3229</v>
      </c>
      <c r="B1635" t="s">
        <v>8219</v>
      </c>
      <c r="C1635">
        <v>202</v>
      </c>
    </row>
    <row r="1636" spans="1:3" ht="28.8" x14ac:dyDescent="0.3">
      <c r="A1636" s="3" t="s">
        <v>3230</v>
      </c>
      <c r="B1636" t="s">
        <v>8219</v>
      </c>
      <c r="C1636">
        <v>37</v>
      </c>
    </row>
    <row r="1637" spans="1:3" ht="28.8" x14ac:dyDescent="0.3">
      <c r="A1637" s="3" t="s">
        <v>3231</v>
      </c>
      <c r="B1637" t="s">
        <v>8219</v>
      </c>
      <c r="C1637">
        <v>28</v>
      </c>
    </row>
    <row r="1638" spans="1:3" ht="28.8" x14ac:dyDescent="0.3">
      <c r="A1638" s="3" t="s">
        <v>3232</v>
      </c>
      <c r="B1638" t="s">
        <v>8219</v>
      </c>
      <c r="C1638">
        <v>26</v>
      </c>
    </row>
    <row r="1639" spans="1:3" x14ac:dyDescent="0.3">
      <c r="A1639" s="3" t="s">
        <v>3233</v>
      </c>
      <c r="B1639" t="s">
        <v>8219</v>
      </c>
      <c r="C1639">
        <v>61</v>
      </c>
    </row>
    <row r="1640" spans="1:3" ht="28.8" x14ac:dyDescent="0.3">
      <c r="A1640" s="3" t="s">
        <v>3234</v>
      </c>
      <c r="B1640" t="s">
        <v>8219</v>
      </c>
      <c r="C1640">
        <v>115</v>
      </c>
    </row>
    <row r="1641" spans="1:3" ht="28.8" x14ac:dyDescent="0.3">
      <c r="A1641" s="3" t="s">
        <v>3235</v>
      </c>
      <c r="B1641" t="s">
        <v>8219</v>
      </c>
      <c r="C1641">
        <v>181</v>
      </c>
    </row>
    <row r="1642" spans="1:3" x14ac:dyDescent="0.3">
      <c r="A1642" s="3" t="s">
        <v>3236</v>
      </c>
      <c r="B1642" t="s">
        <v>8219</v>
      </c>
      <c r="C1642">
        <v>110</v>
      </c>
    </row>
    <row r="1643" spans="1:3" ht="28.8" x14ac:dyDescent="0.3">
      <c r="A1643" s="3" t="s">
        <v>3237</v>
      </c>
      <c r="B1643" t="s">
        <v>8219</v>
      </c>
      <c r="C1643">
        <v>269</v>
      </c>
    </row>
    <row r="1644" spans="1:3" ht="28.8" x14ac:dyDescent="0.3">
      <c r="A1644" s="3" t="s">
        <v>3238</v>
      </c>
      <c r="B1644" t="s">
        <v>8219</v>
      </c>
      <c r="C1644">
        <v>79</v>
      </c>
    </row>
    <row r="1645" spans="1:3" ht="28.8" x14ac:dyDescent="0.3">
      <c r="A1645" s="3" t="s">
        <v>3239</v>
      </c>
      <c r="B1645" t="s">
        <v>8219</v>
      </c>
      <c r="C1645">
        <v>104</v>
      </c>
    </row>
    <row r="1646" spans="1:3" ht="28.8" x14ac:dyDescent="0.3">
      <c r="A1646" s="3" t="s">
        <v>3240</v>
      </c>
      <c r="B1646" t="s">
        <v>8219</v>
      </c>
      <c r="C1646">
        <v>34</v>
      </c>
    </row>
    <row r="1647" spans="1:3" x14ac:dyDescent="0.3">
      <c r="A1647" s="3" t="s">
        <v>3241</v>
      </c>
      <c r="B1647" t="s">
        <v>8219</v>
      </c>
      <c r="C1647">
        <v>167</v>
      </c>
    </row>
    <row r="1648" spans="1:3" ht="28.8" x14ac:dyDescent="0.3">
      <c r="A1648" s="3" t="s">
        <v>3242</v>
      </c>
      <c r="B1648" t="s">
        <v>8219</v>
      </c>
      <c r="C1648">
        <v>183</v>
      </c>
    </row>
    <row r="1649" spans="1:3" x14ac:dyDescent="0.3">
      <c r="A1649" s="3" t="s">
        <v>3243</v>
      </c>
      <c r="B1649" t="s">
        <v>8219</v>
      </c>
      <c r="C1649">
        <v>71</v>
      </c>
    </row>
    <row r="1650" spans="1:3" x14ac:dyDescent="0.3">
      <c r="A1650" s="3" t="s">
        <v>3244</v>
      </c>
      <c r="B1650" t="s">
        <v>8219</v>
      </c>
      <c r="C1650">
        <v>69</v>
      </c>
    </row>
    <row r="1651" spans="1:3" ht="28.8" x14ac:dyDescent="0.3">
      <c r="A1651" s="3" t="s">
        <v>3245</v>
      </c>
      <c r="B1651" t="s">
        <v>8219</v>
      </c>
      <c r="C1651">
        <v>270</v>
      </c>
    </row>
    <row r="1652" spans="1:3" x14ac:dyDescent="0.3">
      <c r="A1652" s="3" t="s">
        <v>3246</v>
      </c>
      <c r="B1652" t="s">
        <v>8219</v>
      </c>
      <c r="C1652">
        <v>193</v>
      </c>
    </row>
    <row r="1653" spans="1:3" ht="28.8" x14ac:dyDescent="0.3">
      <c r="A1653" s="3" t="s">
        <v>3247</v>
      </c>
      <c r="B1653" t="s">
        <v>8219</v>
      </c>
      <c r="C1653">
        <v>57</v>
      </c>
    </row>
    <row r="1654" spans="1:3" x14ac:dyDescent="0.3">
      <c r="A1654" s="3" t="s">
        <v>3248</v>
      </c>
      <c r="B1654" t="s">
        <v>8219</v>
      </c>
      <c r="C1654">
        <v>200</v>
      </c>
    </row>
    <row r="1655" spans="1:3" ht="28.8" x14ac:dyDescent="0.3">
      <c r="A1655" s="3" t="s">
        <v>3249</v>
      </c>
      <c r="B1655" t="s">
        <v>8219</v>
      </c>
      <c r="C1655">
        <v>88</v>
      </c>
    </row>
    <row r="1656" spans="1:3" x14ac:dyDescent="0.3">
      <c r="A1656" s="3" t="s">
        <v>3250</v>
      </c>
      <c r="B1656" t="s">
        <v>8219</v>
      </c>
      <c r="C1656">
        <v>213</v>
      </c>
    </row>
    <row r="1657" spans="1:3" x14ac:dyDescent="0.3">
      <c r="A1657" s="3" t="s">
        <v>3251</v>
      </c>
      <c r="B1657" t="s">
        <v>8219</v>
      </c>
      <c r="C1657">
        <v>20</v>
      </c>
    </row>
    <row r="1658" spans="1:3" x14ac:dyDescent="0.3">
      <c r="A1658" s="3" t="s">
        <v>3252</v>
      </c>
      <c r="B1658" t="s">
        <v>8219</v>
      </c>
      <c r="C1658">
        <v>50</v>
      </c>
    </row>
    <row r="1659" spans="1:3" x14ac:dyDescent="0.3">
      <c r="A1659" s="3" t="s">
        <v>3253</v>
      </c>
      <c r="B1659" t="s">
        <v>8219</v>
      </c>
      <c r="C1659">
        <v>115</v>
      </c>
    </row>
    <row r="1660" spans="1:3" ht="28.8" x14ac:dyDescent="0.3">
      <c r="A1660" s="3" t="s">
        <v>3254</v>
      </c>
      <c r="B1660" t="s">
        <v>8219</v>
      </c>
      <c r="C1660">
        <v>186</v>
      </c>
    </row>
    <row r="1661" spans="1:3" x14ac:dyDescent="0.3">
      <c r="A1661" s="3" t="s">
        <v>3255</v>
      </c>
      <c r="B1661" t="s">
        <v>8219</v>
      </c>
      <c r="C1661">
        <v>18</v>
      </c>
    </row>
    <row r="1662" spans="1:3" ht="28.8" x14ac:dyDescent="0.3">
      <c r="A1662" s="3" t="s">
        <v>3256</v>
      </c>
      <c r="B1662" t="s">
        <v>8219</v>
      </c>
      <c r="C1662">
        <v>176</v>
      </c>
    </row>
    <row r="1663" spans="1:3" ht="28.8" x14ac:dyDescent="0.3">
      <c r="A1663" s="3" t="s">
        <v>3257</v>
      </c>
      <c r="B1663" t="s">
        <v>8219</v>
      </c>
      <c r="C1663">
        <v>41</v>
      </c>
    </row>
    <row r="1664" spans="1:3" x14ac:dyDescent="0.3">
      <c r="A1664" s="3" t="s">
        <v>3258</v>
      </c>
      <c r="B1664" t="s">
        <v>8219</v>
      </c>
      <c r="C1664">
        <v>75</v>
      </c>
    </row>
    <row r="1665" spans="1:3" x14ac:dyDescent="0.3">
      <c r="A1665" s="3" t="s">
        <v>3259</v>
      </c>
      <c r="B1665" t="s">
        <v>8219</v>
      </c>
      <c r="C1665">
        <v>97</v>
      </c>
    </row>
    <row r="1666" spans="1:3" ht="28.8" x14ac:dyDescent="0.3">
      <c r="A1666" s="3" t="s">
        <v>3260</v>
      </c>
      <c r="B1666" t="s">
        <v>8219</v>
      </c>
      <c r="C1666">
        <v>73</v>
      </c>
    </row>
    <row r="1667" spans="1:3" ht="28.8" x14ac:dyDescent="0.3">
      <c r="A1667" s="3" t="s">
        <v>3261</v>
      </c>
      <c r="B1667" t="s">
        <v>8219</v>
      </c>
      <c r="C1667">
        <v>49</v>
      </c>
    </row>
    <row r="1668" spans="1:3" x14ac:dyDescent="0.3">
      <c r="A1668" s="3" t="s">
        <v>3262</v>
      </c>
      <c r="B1668" t="s">
        <v>8219</v>
      </c>
      <c r="C1668">
        <v>134</v>
      </c>
    </row>
    <row r="1669" spans="1:3" ht="28.8" x14ac:dyDescent="0.3">
      <c r="A1669" s="3" t="s">
        <v>3263</v>
      </c>
      <c r="B1669" t="s">
        <v>8219</v>
      </c>
      <c r="C1669">
        <v>68</v>
      </c>
    </row>
    <row r="1670" spans="1:3" x14ac:dyDescent="0.3">
      <c r="A1670" s="3" t="s">
        <v>3264</v>
      </c>
      <c r="B1670" t="s">
        <v>8219</v>
      </c>
      <c r="C1670">
        <v>49</v>
      </c>
    </row>
    <row r="1671" spans="1:3" ht="28.8" x14ac:dyDescent="0.3">
      <c r="A1671" s="3" t="s">
        <v>3265</v>
      </c>
      <c r="B1671" t="s">
        <v>8219</v>
      </c>
      <c r="C1671">
        <v>63</v>
      </c>
    </row>
    <row r="1672" spans="1:3" x14ac:dyDescent="0.3">
      <c r="A1672" s="3" t="s">
        <v>3266</v>
      </c>
      <c r="B1672" t="s">
        <v>8219</v>
      </c>
      <c r="C1672">
        <v>163</v>
      </c>
    </row>
    <row r="1673" spans="1:3" ht="28.8" x14ac:dyDescent="0.3">
      <c r="A1673" s="3" t="s">
        <v>3267</v>
      </c>
      <c r="B1673" t="s">
        <v>8219</v>
      </c>
      <c r="C1673">
        <v>288</v>
      </c>
    </row>
    <row r="1674" spans="1:3" ht="28.8" x14ac:dyDescent="0.3">
      <c r="A1674" s="3" t="s">
        <v>3268</v>
      </c>
      <c r="B1674" t="s">
        <v>8219</v>
      </c>
      <c r="C1674">
        <v>42</v>
      </c>
    </row>
    <row r="1675" spans="1:3" x14ac:dyDescent="0.3">
      <c r="A1675" s="3" t="s">
        <v>3269</v>
      </c>
      <c r="B1675" t="s">
        <v>8219</v>
      </c>
      <c r="C1675">
        <v>70</v>
      </c>
    </row>
    <row r="1676" spans="1:3" ht="28.8" x14ac:dyDescent="0.3">
      <c r="A1676" s="3" t="s">
        <v>3270</v>
      </c>
      <c r="B1676" t="s">
        <v>8219</v>
      </c>
      <c r="C1676">
        <v>30</v>
      </c>
    </row>
    <row r="1677" spans="1:3" x14ac:dyDescent="0.3">
      <c r="A1677" s="3" t="s">
        <v>3271</v>
      </c>
      <c r="B1677" t="s">
        <v>8219</v>
      </c>
      <c r="C1677">
        <v>51</v>
      </c>
    </row>
    <row r="1678" spans="1:3" x14ac:dyDescent="0.3">
      <c r="A1678" s="3" t="s">
        <v>3272</v>
      </c>
      <c r="B1678" t="s">
        <v>8219</v>
      </c>
      <c r="C1678">
        <v>145</v>
      </c>
    </row>
    <row r="1679" spans="1:3" x14ac:dyDescent="0.3">
      <c r="A1679" s="3" t="s">
        <v>3273</v>
      </c>
      <c r="B1679" t="s">
        <v>8219</v>
      </c>
      <c r="C1679">
        <v>21</v>
      </c>
    </row>
    <row r="1680" spans="1:3" x14ac:dyDescent="0.3">
      <c r="A1680" s="3" t="s">
        <v>3274</v>
      </c>
      <c r="B1680" t="s">
        <v>8219</v>
      </c>
      <c r="C1680">
        <v>286</v>
      </c>
    </row>
    <row r="1681" spans="1:3" ht="28.8" x14ac:dyDescent="0.3">
      <c r="A1681" s="3" t="s">
        <v>3275</v>
      </c>
      <c r="B1681" t="s">
        <v>8219</v>
      </c>
      <c r="C1681">
        <v>12</v>
      </c>
    </row>
    <row r="1682" spans="1:3" x14ac:dyDescent="0.3">
      <c r="A1682" s="3" t="s">
        <v>3276</v>
      </c>
      <c r="B1682" t="s">
        <v>8219</v>
      </c>
      <c r="C1682">
        <v>100</v>
      </c>
    </row>
    <row r="1683" spans="1:3" x14ac:dyDescent="0.3">
      <c r="A1683" s="3" t="s">
        <v>3277</v>
      </c>
      <c r="B1683" t="s">
        <v>8219</v>
      </c>
      <c r="C1683">
        <v>100</v>
      </c>
    </row>
    <row r="1684" spans="1:3" ht="28.8" x14ac:dyDescent="0.3">
      <c r="A1684" s="3" t="s">
        <v>3278</v>
      </c>
      <c r="B1684" t="s">
        <v>8219</v>
      </c>
      <c r="C1684">
        <v>34</v>
      </c>
    </row>
    <row r="1685" spans="1:3" x14ac:dyDescent="0.3">
      <c r="A1685" s="3" t="s">
        <v>3279</v>
      </c>
      <c r="B1685" t="s">
        <v>8219</v>
      </c>
      <c r="C1685">
        <v>63</v>
      </c>
    </row>
    <row r="1686" spans="1:3" ht="28.8" x14ac:dyDescent="0.3">
      <c r="A1686" s="3" t="s">
        <v>3280</v>
      </c>
      <c r="B1686" t="s">
        <v>8219</v>
      </c>
      <c r="C1686">
        <v>30</v>
      </c>
    </row>
    <row r="1687" spans="1:3" ht="28.8" x14ac:dyDescent="0.3">
      <c r="A1687" s="3" t="s">
        <v>3281</v>
      </c>
      <c r="B1687" t="s">
        <v>8219</v>
      </c>
      <c r="C1687">
        <v>47</v>
      </c>
    </row>
    <row r="1688" spans="1:3" ht="28.8" x14ac:dyDescent="0.3">
      <c r="A1688" s="3" t="s">
        <v>3282</v>
      </c>
      <c r="B1688" t="s">
        <v>8219</v>
      </c>
      <c r="C1688">
        <v>237</v>
      </c>
    </row>
    <row r="1689" spans="1:3" ht="28.8" x14ac:dyDescent="0.3">
      <c r="A1689" s="3" t="s">
        <v>3283</v>
      </c>
      <c r="B1689" t="s">
        <v>8219</v>
      </c>
      <c r="C1689">
        <v>47</v>
      </c>
    </row>
    <row r="1690" spans="1:3" x14ac:dyDescent="0.3">
      <c r="A1690" s="3" t="s">
        <v>3284</v>
      </c>
      <c r="B1690" t="s">
        <v>8219</v>
      </c>
      <c r="C1690">
        <v>15</v>
      </c>
    </row>
    <row r="1691" spans="1:3" x14ac:dyDescent="0.3">
      <c r="A1691" s="3" t="s">
        <v>3285</v>
      </c>
      <c r="B1691" t="s">
        <v>8219</v>
      </c>
      <c r="C1691">
        <v>81</v>
      </c>
    </row>
    <row r="1692" spans="1:3" x14ac:dyDescent="0.3">
      <c r="A1692" s="3" t="s">
        <v>3286</v>
      </c>
      <c r="B1692" t="s">
        <v>8219</v>
      </c>
      <c r="C1692">
        <v>122</v>
      </c>
    </row>
    <row r="1693" spans="1:3" x14ac:dyDescent="0.3">
      <c r="A1693" s="3" t="s">
        <v>3287</v>
      </c>
      <c r="B1693" t="s">
        <v>8219</v>
      </c>
      <c r="C1693">
        <v>34</v>
      </c>
    </row>
    <row r="1694" spans="1:3" ht="28.8" x14ac:dyDescent="0.3">
      <c r="A1694" s="3" t="s">
        <v>3288</v>
      </c>
      <c r="B1694" t="s">
        <v>8219</v>
      </c>
      <c r="C1694">
        <v>207</v>
      </c>
    </row>
    <row r="1695" spans="1:3" ht="28.8" x14ac:dyDescent="0.3">
      <c r="A1695" s="3" t="s">
        <v>3289</v>
      </c>
      <c r="B1695" t="s">
        <v>8219</v>
      </c>
      <c r="C1695">
        <v>25</v>
      </c>
    </row>
    <row r="1696" spans="1:3" x14ac:dyDescent="0.3">
      <c r="A1696" s="3" t="s">
        <v>3290</v>
      </c>
      <c r="B1696" t="s">
        <v>8219</v>
      </c>
      <c r="C1696">
        <v>72</v>
      </c>
    </row>
    <row r="1697" spans="1:3" ht="28.8" x14ac:dyDescent="0.3">
      <c r="A1697" s="3" t="s">
        <v>3291</v>
      </c>
      <c r="B1697" t="s">
        <v>8219</v>
      </c>
      <c r="C1697">
        <v>14</v>
      </c>
    </row>
    <row r="1698" spans="1:3" ht="28.8" x14ac:dyDescent="0.3">
      <c r="A1698" s="3" t="s">
        <v>3292</v>
      </c>
      <c r="B1698" t="s">
        <v>8219</v>
      </c>
      <c r="C1698">
        <v>15</v>
      </c>
    </row>
    <row r="1699" spans="1:3" x14ac:dyDescent="0.3">
      <c r="A1699" s="3" t="s">
        <v>3293</v>
      </c>
      <c r="B1699" t="s">
        <v>8219</v>
      </c>
      <c r="C1699">
        <v>91</v>
      </c>
    </row>
    <row r="1700" spans="1:3" x14ac:dyDescent="0.3">
      <c r="A1700" s="3" t="s">
        <v>3294</v>
      </c>
      <c r="B1700" t="s">
        <v>8219</v>
      </c>
      <c r="C1700">
        <v>24</v>
      </c>
    </row>
    <row r="1701" spans="1:3" x14ac:dyDescent="0.3">
      <c r="A1701" s="3" t="s">
        <v>3295</v>
      </c>
      <c r="B1701" t="s">
        <v>8219</v>
      </c>
      <c r="C1701">
        <v>27</v>
      </c>
    </row>
    <row r="1702" spans="1:3" x14ac:dyDescent="0.3">
      <c r="A1702" s="3" t="s">
        <v>3296</v>
      </c>
      <c r="B1702" t="s">
        <v>8219</v>
      </c>
      <c r="C1702">
        <v>47</v>
      </c>
    </row>
    <row r="1703" spans="1:3" x14ac:dyDescent="0.3">
      <c r="A1703" s="3" t="s">
        <v>3297</v>
      </c>
      <c r="B1703" t="s">
        <v>8219</v>
      </c>
      <c r="C1703">
        <v>44</v>
      </c>
    </row>
    <row r="1704" spans="1:3" ht="28.8" x14ac:dyDescent="0.3">
      <c r="A1704" s="3" t="s">
        <v>3298</v>
      </c>
      <c r="B1704" t="s">
        <v>8219</v>
      </c>
      <c r="C1704">
        <v>72</v>
      </c>
    </row>
    <row r="1705" spans="1:3" ht="28.8" x14ac:dyDescent="0.3">
      <c r="A1705" s="3" t="s">
        <v>3299</v>
      </c>
      <c r="B1705" t="s">
        <v>8219</v>
      </c>
      <c r="C1705">
        <v>63</v>
      </c>
    </row>
    <row r="1706" spans="1:3" x14ac:dyDescent="0.3">
      <c r="A1706" s="3" t="s">
        <v>3300</v>
      </c>
      <c r="B1706" t="s">
        <v>8219</v>
      </c>
      <c r="C1706">
        <v>88</v>
      </c>
    </row>
    <row r="1707" spans="1:3" ht="28.8" x14ac:dyDescent="0.3">
      <c r="A1707" s="3" t="s">
        <v>3301</v>
      </c>
      <c r="B1707" t="s">
        <v>8219</v>
      </c>
      <c r="C1707">
        <v>70</v>
      </c>
    </row>
    <row r="1708" spans="1:3" x14ac:dyDescent="0.3">
      <c r="A1708" s="3" t="s">
        <v>3302</v>
      </c>
      <c r="B1708" t="s">
        <v>8219</v>
      </c>
      <c r="C1708">
        <v>50</v>
      </c>
    </row>
    <row r="1709" spans="1:3" x14ac:dyDescent="0.3">
      <c r="A1709" s="3" t="s">
        <v>3303</v>
      </c>
      <c r="B1709" t="s">
        <v>8219</v>
      </c>
      <c r="C1709">
        <v>35</v>
      </c>
    </row>
    <row r="1710" spans="1:3" x14ac:dyDescent="0.3">
      <c r="A1710" s="3" t="s">
        <v>3304</v>
      </c>
      <c r="B1710" t="s">
        <v>8219</v>
      </c>
      <c r="C1710">
        <v>175</v>
      </c>
    </row>
    <row r="1711" spans="1:3" x14ac:dyDescent="0.3">
      <c r="A1711" s="3" t="s">
        <v>3305</v>
      </c>
      <c r="B1711" t="s">
        <v>8219</v>
      </c>
      <c r="C1711">
        <v>20</v>
      </c>
    </row>
    <row r="1712" spans="1:3" ht="28.8" x14ac:dyDescent="0.3">
      <c r="A1712" s="3" t="s">
        <v>3306</v>
      </c>
      <c r="B1712" t="s">
        <v>8219</v>
      </c>
      <c r="C1712">
        <v>54</v>
      </c>
    </row>
    <row r="1713" spans="1:3" x14ac:dyDescent="0.3">
      <c r="A1713" s="3" t="s">
        <v>3307</v>
      </c>
      <c r="B1713" t="s">
        <v>8219</v>
      </c>
      <c r="C1713">
        <v>20</v>
      </c>
    </row>
    <row r="1714" spans="1:3" x14ac:dyDescent="0.3">
      <c r="A1714" s="3" t="s">
        <v>3308</v>
      </c>
      <c r="B1714" t="s">
        <v>8219</v>
      </c>
      <c r="C1714">
        <v>57</v>
      </c>
    </row>
    <row r="1715" spans="1:3" x14ac:dyDescent="0.3">
      <c r="A1715" s="3" t="s">
        <v>3309</v>
      </c>
      <c r="B1715" t="s">
        <v>8219</v>
      </c>
      <c r="C1715">
        <v>31</v>
      </c>
    </row>
    <row r="1716" spans="1:3" x14ac:dyDescent="0.3">
      <c r="A1716" s="3" t="s">
        <v>3310</v>
      </c>
      <c r="B1716" t="s">
        <v>8219</v>
      </c>
      <c r="C1716">
        <v>31</v>
      </c>
    </row>
    <row r="1717" spans="1:3" ht="28.8" x14ac:dyDescent="0.3">
      <c r="A1717" s="3" t="s">
        <v>3311</v>
      </c>
      <c r="B1717" t="s">
        <v>8219</v>
      </c>
      <c r="C1717">
        <v>45</v>
      </c>
    </row>
    <row r="1718" spans="1:3" x14ac:dyDescent="0.3">
      <c r="A1718" s="3" t="s">
        <v>3312</v>
      </c>
      <c r="B1718" t="s">
        <v>8219</v>
      </c>
      <c r="C1718">
        <v>41</v>
      </c>
    </row>
    <row r="1719" spans="1:3" x14ac:dyDescent="0.3">
      <c r="A1719" s="3" t="s">
        <v>3313</v>
      </c>
      <c r="B1719" t="s">
        <v>8219</v>
      </c>
      <c r="C1719">
        <v>29</v>
      </c>
    </row>
    <row r="1720" spans="1:3" x14ac:dyDescent="0.3">
      <c r="A1720" s="3" t="s">
        <v>3314</v>
      </c>
      <c r="B1720" t="s">
        <v>8219</v>
      </c>
      <c r="C1720">
        <v>58</v>
      </c>
    </row>
    <row r="1721" spans="1:3" ht="28.8" x14ac:dyDescent="0.3">
      <c r="A1721" s="3" t="s">
        <v>3315</v>
      </c>
      <c r="B1721" t="s">
        <v>8219</v>
      </c>
      <c r="C1721">
        <v>89</v>
      </c>
    </row>
    <row r="1722" spans="1:3" x14ac:dyDescent="0.3">
      <c r="A1722" s="3" t="s">
        <v>3316</v>
      </c>
      <c r="B1722" t="s">
        <v>8219</v>
      </c>
      <c r="C1722">
        <v>125</v>
      </c>
    </row>
    <row r="1723" spans="1:3" x14ac:dyDescent="0.3">
      <c r="A1723" s="3" t="s">
        <v>3317</v>
      </c>
      <c r="B1723" t="s">
        <v>8219</v>
      </c>
      <c r="C1723">
        <v>18</v>
      </c>
    </row>
    <row r="1724" spans="1:3" x14ac:dyDescent="0.3">
      <c r="A1724" s="3" t="s">
        <v>3318</v>
      </c>
      <c r="B1724" t="s">
        <v>8219</v>
      </c>
      <c r="C1724">
        <v>32</v>
      </c>
    </row>
    <row r="1725" spans="1:3" x14ac:dyDescent="0.3">
      <c r="A1725" s="3" t="s">
        <v>3319</v>
      </c>
      <c r="B1725" t="s">
        <v>8219</v>
      </c>
      <c r="C1725">
        <v>16</v>
      </c>
    </row>
    <row r="1726" spans="1:3" x14ac:dyDescent="0.3">
      <c r="A1726" s="3" t="s">
        <v>3320</v>
      </c>
      <c r="B1726" t="s">
        <v>8219</v>
      </c>
      <c r="C1726">
        <v>38</v>
      </c>
    </row>
    <row r="1727" spans="1:3" ht="28.8" x14ac:dyDescent="0.3">
      <c r="A1727" s="3" t="s">
        <v>3321</v>
      </c>
      <c r="B1727" t="s">
        <v>8219</v>
      </c>
      <c r="C1727">
        <v>15</v>
      </c>
    </row>
    <row r="1728" spans="1:3" x14ac:dyDescent="0.3">
      <c r="A1728" s="3" t="s">
        <v>3322</v>
      </c>
      <c r="B1728" t="s">
        <v>8219</v>
      </c>
      <c r="C1728">
        <v>23</v>
      </c>
    </row>
    <row r="1729" spans="1:3" x14ac:dyDescent="0.3">
      <c r="A1729" s="3" t="s">
        <v>3323</v>
      </c>
      <c r="B1729" t="s">
        <v>8219</v>
      </c>
      <c r="C1729">
        <v>49</v>
      </c>
    </row>
    <row r="1730" spans="1:3" x14ac:dyDescent="0.3">
      <c r="A1730" s="3" t="s">
        <v>3324</v>
      </c>
      <c r="B1730" t="s">
        <v>8219</v>
      </c>
      <c r="C1730">
        <v>10</v>
      </c>
    </row>
    <row r="1731" spans="1:3" ht="28.8" x14ac:dyDescent="0.3">
      <c r="A1731" s="3" t="s">
        <v>3325</v>
      </c>
      <c r="B1731" t="s">
        <v>8219</v>
      </c>
      <c r="C1731">
        <v>15</v>
      </c>
    </row>
    <row r="1732" spans="1:3" x14ac:dyDescent="0.3">
      <c r="A1732" s="3" t="s">
        <v>3326</v>
      </c>
      <c r="B1732" t="s">
        <v>8219</v>
      </c>
      <c r="C1732">
        <v>57</v>
      </c>
    </row>
    <row r="1733" spans="1:3" x14ac:dyDescent="0.3">
      <c r="A1733" s="3" t="s">
        <v>3327</v>
      </c>
      <c r="B1733" t="s">
        <v>8219</v>
      </c>
      <c r="C1733">
        <v>33</v>
      </c>
    </row>
    <row r="1734" spans="1:3" x14ac:dyDescent="0.3">
      <c r="A1734" s="3" t="s">
        <v>3328</v>
      </c>
      <c r="B1734" t="s">
        <v>8219</v>
      </c>
      <c r="C1734">
        <v>9</v>
      </c>
    </row>
    <row r="1735" spans="1:3" x14ac:dyDescent="0.3">
      <c r="A1735" s="3" t="s">
        <v>3329</v>
      </c>
      <c r="B1735" t="s">
        <v>8219</v>
      </c>
      <c r="C1735">
        <v>26</v>
      </c>
    </row>
    <row r="1736" spans="1:3" ht="28.8" x14ac:dyDescent="0.3">
      <c r="A1736" s="3" t="s">
        <v>3330</v>
      </c>
      <c r="B1736" t="s">
        <v>8219</v>
      </c>
      <c r="C1736">
        <v>69</v>
      </c>
    </row>
    <row r="1737" spans="1:3" ht="28.8" x14ac:dyDescent="0.3">
      <c r="A1737" s="3" t="s">
        <v>3331</v>
      </c>
      <c r="B1737" t="s">
        <v>8219</v>
      </c>
      <c r="C1737">
        <v>65</v>
      </c>
    </row>
    <row r="1738" spans="1:3" x14ac:dyDescent="0.3">
      <c r="A1738" s="3" t="s">
        <v>3332</v>
      </c>
      <c r="B1738" t="s">
        <v>8219</v>
      </c>
      <c r="C1738">
        <v>83</v>
      </c>
    </row>
    <row r="1739" spans="1:3" ht="28.8" x14ac:dyDescent="0.3">
      <c r="A1739" s="3" t="s">
        <v>3333</v>
      </c>
      <c r="B1739" t="s">
        <v>8219</v>
      </c>
      <c r="C1739">
        <v>111</v>
      </c>
    </row>
    <row r="1740" spans="1:3" ht="28.8" x14ac:dyDescent="0.3">
      <c r="A1740" s="3" t="s">
        <v>3334</v>
      </c>
      <c r="B1740" t="s">
        <v>8219</v>
      </c>
      <c r="C1740">
        <v>46</v>
      </c>
    </row>
    <row r="1741" spans="1:3" ht="28.8" x14ac:dyDescent="0.3">
      <c r="A1741" s="3" t="s">
        <v>3335</v>
      </c>
      <c r="B1741" t="s">
        <v>8219</v>
      </c>
      <c r="C1741">
        <v>63</v>
      </c>
    </row>
    <row r="1742" spans="1:3" x14ac:dyDescent="0.3">
      <c r="A1742" s="3" t="s">
        <v>3336</v>
      </c>
      <c r="B1742" t="s">
        <v>8219</v>
      </c>
      <c r="C1742">
        <v>9</v>
      </c>
    </row>
    <row r="1743" spans="1:3" x14ac:dyDescent="0.3">
      <c r="A1743" s="3" t="s">
        <v>3337</v>
      </c>
      <c r="B1743" t="s">
        <v>8219</v>
      </c>
      <c r="C1743">
        <v>34</v>
      </c>
    </row>
    <row r="1744" spans="1:3" x14ac:dyDescent="0.3">
      <c r="A1744" s="3" t="s">
        <v>3338</v>
      </c>
      <c r="B1744" t="s">
        <v>8219</v>
      </c>
      <c r="C1744">
        <v>112</v>
      </c>
    </row>
    <row r="1745" spans="1:3" ht="28.8" x14ac:dyDescent="0.3">
      <c r="A1745" s="3" t="s">
        <v>3339</v>
      </c>
      <c r="B1745" t="s">
        <v>8219</v>
      </c>
      <c r="C1745">
        <v>47</v>
      </c>
    </row>
    <row r="1746" spans="1:3" x14ac:dyDescent="0.3">
      <c r="A1746" s="3" t="s">
        <v>3340</v>
      </c>
      <c r="B1746" t="s">
        <v>8219</v>
      </c>
      <c r="C1746">
        <v>38</v>
      </c>
    </row>
    <row r="1747" spans="1:3" x14ac:dyDescent="0.3">
      <c r="A1747" s="3" t="s">
        <v>3341</v>
      </c>
      <c r="B1747" t="s">
        <v>8219</v>
      </c>
      <c r="C1747">
        <v>28</v>
      </c>
    </row>
    <row r="1748" spans="1:3" x14ac:dyDescent="0.3">
      <c r="A1748" s="3" t="s">
        <v>3342</v>
      </c>
      <c r="B1748" t="s">
        <v>8219</v>
      </c>
      <c r="C1748">
        <v>78</v>
      </c>
    </row>
    <row r="1749" spans="1:3" x14ac:dyDescent="0.3">
      <c r="A1749" s="3" t="s">
        <v>3343</v>
      </c>
      <c r="B1749" t="s">
        <v>8219</v>
      </c>
      <c r="C1749">
        <v>23</v>
      </c>
    </row>
    <row r="1750" spans="1:3" x14ac:dyDescent="0.3">
      <c r="A1750" s="3" t="s">
        <v>3344</v>
      </c>
      <c r="B1750" t="s">
        <v>8219</v>
      </c>
      <c r="C1750">
        <v>40</v>
      </c>
    </row>
    <row r="1751" spans="1:3" x14ac:dyDescent="0.3">
      <c r="A1751" s="3" t="s">
        <v>3345</v>
      </c>
      <c r="B1751" t="s">
        <v>8219</v>
      </c>
      <c r="C1751">
        <v>13</v>
      </c>
    </row>
    <row r="1752" spans="1:3" ht="28.8" x14ac:dyDescent="0.3">
      <c r="A1752" s="3" t="s">
        <v>3346</v>
      </c>
      <c r="B1752" t="s">
        <v>8219</v>
      </c>
      <c r="C1752">
        <v>18</v>
      </c>
    </row>
    <row r="1753" spans="1:3" ht="28.8" x14ac:dyDescent="0.3">
      <c r="A1753" s="3" t="s">
        <v>3347</v>
      </c>
      <c r="B1753" t="s">
        <v>8219</v>
      </c>
      <c r="C1753">
        <v>22</v>
      </c>
    </row>
    <row r="1754" spans="1:3" x14ac:dyDescent="0.3">
      <c r="A1754" s="3" t="s">
        <v>3266</v>
      </c>
      <c r="B1754" t="s">
        <v>8219</v>
      </c>
      <c r="C1754">
        <v>79</v>
      </c>
    </row>
    <row r="1755" spans="1:3" ht="28.8" x14ac:dyDescent="0.3">
      <c r="A1755" s="3" t="s">
        <v>3348</v>
      </c>
      <c r="B1755" t="s">
        <v>8219</v>
      </c>
      <c r="C1755">
        <v>14</v>
      </c>
    </row>
    <row r="1756" spans="1:3" x14ac:dyDescent="0.3">
      <c r="A1756" s="3" t="s">
        <v>3349</v>
      </c>
      <c r="B1756" t="s">
        <v>8219</v>
      </c>
      <c r="C1756">
        <v>51</v>
      </c>
    </row>
    <row r="1757" spans="1:3" x14ac:dyDescent="0.3">
      <c r="A1757" s="3" t="s">
        <v>3350</v>
      </c>
      <c r="B1757" t="s">
        <v>8219</v>
      </c>
      <c r="C1757">
        <v>54</v>
      </c>
    </row>
    <row r="1758" spans="1:3" x14ac:dyDescent="0.3">
      <c r="A1758" s="3" t="s">
        <v>3351</v>
      </c>
      <c r="B1758" t="s">
        <v>8219</v>
      </c>
      <c r="C1758">
        <v>70</v>
      </c>
    </row>
    <row r="1759" spans="1:3" x14ac:dyDescent="0.3">
      <c r="A1759" s="3" t="s">
        <v>3352</v>
      </c>
      <c r="B1759" t="s">
        <v>8219</v>
      </c>
      <c r="C1759">
        <v>44</v>
      </c>
    </row>
    <row r="1760" spans="1:3" ht="28.8" x14ac:dyDescent="0.3">
      <c r="A1760" s="3" t="s">
        <v>3353</v>
      </c>
      <c r="B1760" t="s">
        <v>8219</v>
      </c>
      <c r="C1760">
        <v>55</v>
      </c>
    </row>
    <row r="1761" spans="1:3" x14ac:dyDescent="0.3">
      <c r="A1761" s="3" t="s">
        <v>3354</v>
      </c>
      <c r="B1761" t="s">
        <v>8219</v>
      </c>
      <c r="C1761">
        <v>15</v>
      </c>
    </row>
    <row r="1762" spans="1:3" ht="28.8" x14ac:dyDescent="0.3">
      <c r="A1762" s="3" t="s">
        <v>3355</v>
      </c>
      <c r="B1762" t="s">
        <v>8219</v>
      </c>
      <c r="C1762">
        <v>27</v>
      </c>
    </row>
    <row r="1763" spans="1:3" ht="28.8" x14ac:dyDescent="0.3">
      <c r="A1763" s="3" t="s">
        <v>3356</v>
      </c>
      <c r="B1763" t="s">
        <v>8219</v>
      </c>
      <c r="C1763">
        <v>21</v>
      </c>
    </row>
    <row r="1764" spans="1:3" ht="28.8" x14ac:dyDescent="0.3">
      <c r="A1764" s="3" t="s">
        <v>3357</v>
      </c>
      <c r="B1764" t="s">
        <v>8219</v>
      </c>
      <c r="C1764">
        <v>162</v>
      </c>
    </row>
    <row r="1765" spans="1:3" x14ac:dyDescent="0.3">
      <c r="A1765" s="3" t="s">
        <v>3358</v>
      </c>
      <c r="B1765" t="s">
        <v>8219</v>
      </c>
      <c r="C1765">
        <v>23</v>
      </c>
    </row>
    <row r="1766" spans="1:3" x14ac:dyDescent="0.3">
      <c r="A1766" s="3" t="s">
        <v>3359</v>
      </c>
      <c r="B1766" t="s">
        <v>8219</v>
      </c>
      <c r="C1766">
        <v>72</v>
      </c>
    </row>
    <row r="1767" spans="1:3" ht="28.8" x14ac:dyDescent="0.3">
      <c r="A1767" s="3" t="s">
        <v>3360</v>
      </c>
      <c r="B1767" t="s">
        <v>8219</v>
      </c>
      <c r="C1767">
        <v>68</v>
      </c>
    </row>
    <row r="1768" spans="1:3" ht="28.8" x14ac:dyDescent="0.3">
      <c r="A1768" s="3" t="s">
        <v>3361</v>
      </c>
      <c r="B1768" t="s">
        <v>8219</v>
      </c>
      <c r="C1768">
        <v>20</v>
      </c>
    </row>
    <row r="1769" spans="1:3" x14ac:dyDescent="0.3">
      <c r="A1769" s="3" t="s">
        <v>3362</v>
      </c>
      <c r="B1769" t="s">
        <v>8219</v>
      </c>
      <c r="C1769">
        <v>26</v>
      </c>
    </row>
    <row r="1770" spans="1:3" x14ac:dyDescent="0.3">
      <c r="A1770" s="3" t="s">
        <v>3363</v>
      </c>
      <c r="B1770" t="s">
        <v>8219</v>
      </c>
      <c r="C1770">
        <v>72</v>
      </c>
    </row>
    <row r="1771" spans="1:3" x14ac:dyDescent="0.3">
      <c r="A1771" s="3" t="s">
        <v>3364</v>
      </c>
      <c r="B1771" t="s">
        <v>8219</v>
      </c>
      <c r="C1771">
        <v>3</v>
      </c>
    </row>
    <row r="1772" spans="1:3" x14ac:dyDescent="0.3">
      <c r="A1772" s="3" t="s">
        <v>3365</v>
      </c>
      <c r="B1772" t="s">
        <v>8219</v>
      </c>
      <c r="C1772">
        <v>18</v>
      </c>
    </row>
    <row r="1773" spans="1:3" x14ac:dyDescent="0.3">
      <c r="A1773" s="3" t="s">
        <v>3366</v>
      </c>
      <c r="B1773" t="s">
        <v>8219</v>
      </c>
      <c r="C1773">
        <v>30</v>
      </c>
    </row>
    <row r="1774" spans="1:3" x14ac:dyDescent="0.3">
      <c r="A1774" s="3" t="s">
        <v>3367</v>
      </c>
      <c r="B1774" t="s">
        <v>8219</v>
      </c>
      <c r="C1774">
        <v>23</v>
      </c>
    </row>
    <row r="1775" spans="1:3" x14ac:dyDescent="0.3">
      <c r="A1775" s="3" t="s">
        <v>3368</v>
      </c>
      <c r="B1775" t="s">
        <v>8219</v>
      </c>
      <c r="C1775">
        <v>54</v>
      </c>
    </row>
    <row r="1776" spans="1:3" ht="28.8" x14ac:dyDescent="0.3">
      <c r="A1776" s="3" t="s">
        <v>3369</v>
      </c>
      <c r="B1776" t="s">
        <v>8219</v>
      </c>
      <c r="C1776">
        <v>26</v>
      </c>
    </row>
    <row r="1777" spans="1:3" ht="28.8" x14ac:dyDescent="0.3">
      <c r="A1777" s="3" t="s">
        <v>3370</v>
      </c>
      <c r="B1777" t="s">
        <v>8219</v>
      </c>
      <c r="C1777">
        <v>9</v>
      </c>
    </row>
    <row r="1778" spans="1:3" x14ac:dyDescent="0.3">
      <c r="A1778" s="3" t="s">
        <v>3371</v>
      </c>
      <c r="B1778" t="s">
        <v>8219</v>
      </c>
      <c r="C1778">
        <v>27</v>
      </c>
    </row>
    <row r="1779" spans="1:3" x14ac:dyDescent="0.3">
      <c r="A1779" s="3" t="s">
        <v>3372</v>
      </c>
      <c r="B1779" t="s">
        <v>8219</v>
      </c>
      <c r="C1779">
        <v>30</v>
      </c>
    </row>
    <row r="1780" spans="1:3" x14ac:dyDescent="0.3">
      <c r="A1780" s="3" t="s">
        <v>3373</v>
      </c>
      <c r="B1780" t="s">
        <v>8219</v>
      </c>
      <c r="C1780">
        <v>52</v>
      </c>
    </row>
    <row r="1781" spans="1:3" x14ac:dyDescent="0.3">
      <c r="A1781" s="3" t="s">
        <v>3374</v>
      </c>
      <c r="B1781" t="s">
        <v>8219</v>
      </c>
      <c r="C1781">
        <v>17</v>
      </c>
    </row>
    <row r="1782" spans="1:3" x14ac:dyDescent="0.3">
      <c r="A1782" s="3" t="s">
        <v>3375</v>
      </c>
      <c r="B1782" t="s">
        <v>8219</v>
      </c>
      <c r="C1782">
        <v>19</v>
      </c>
    </row>
    <row r="1783" spans="1:3" x14ac:dyDescent="0.3">
      <c r="A1783" s="3" t="s">
        <v>3376</v>
      </c>
      <c r="B1783" t="s">
        <v>8219</v>
      </c>
      <c r="C1783">
        <v>77</v>
      </c>
    </row>
    <row r="1784" spans="1:3" x14ac:dyDescent="0.3">
      <c r="A1784" s="3" t="s">
        <v>3377</v>
      </c>
      <c r="B1784" t="s">
        <v>8219</v>
      </c>
      <c r="C1784">
        <v>21</v>
      </c>
    </row>
    <row r="1785" spans="1:3" x14ac:dyDescent="0.3">
      <c r="A1785" s="3" t="s">
        <v>3378</v>
      </c>
      <c r="B1785" t="s">
        <v>8219</v>
      </c>
      <c r="C1785">
        <v>38</v>
      </c>
    </row>
    <row r="1786" spans="1:3" x14ac:dyDescent="0.3">
      <c r="A1786" s="3" t="s">
        <v>3379</v>
      </c>
      <c r="B1786" t="s">
        <v>8219</v>
      </c>
      <c r="C1786">
        <v>28</v>
      </c>
    </row>
    <row r="1787" spans="1:3" ht="28.8" x14ac:dyDescent="0.3">
      <c r="A1787" s="3" t="s">
        <v>3380</v>
      </c>
      <c r="B1787" t="s">
        <v>8219</v>
      </c>
      <c r="C1787">
        <v>48</v>
      </c>
    </row>
    <row r="1788" spans="1:3" ht="28.8" x14ac:dyDescent="0.3">
      <c r="A1788" s="3" t="s">
        <v>3381</v>
      </c>
      <c r="B1788" t="s">
        <v>8219</v>
      </c>
      <c r="C1788">
        <v>46</v>
      </c>
    </row>
    <row r="1789" spans="1:3" ht="28.8" x14ac:dyDescent="0.3">
      <c r="A1789" s="3" t="s">
        <v>3382</v>
      </c>
      <c r="B1789" t="s">
        <v>8219</v>
      </c>
      <c r="C1789">
        <v>30</v>
      </c>
    </row>
    <row r="1790" spans="1:3" x14ac:dyDescent="0.3">
      <c r="A1790" s="3" t="s">
        <v>3383</v>
      </c>
      <c r="B1790" t="s">
        <v>8219</v>
      </c>
      <c r="C1790">
        <v>64</v>
      </c>
    </row>
    <row r="1791" spans="1:3" ht="28.8" x14ac:dyDescent="0.3">
      <c r="A1791" s="3" t="s">
        <v>3384</v>
      </c>
      <c r="B1791" t="s">
        <v>8219</v>
      </c>
      <c r="C1791">
        <v>15</v>
      </c>
    </row>
    <row r="1792" spans="1:3" x14ac:dyDescent="0.3">
      <c r="A1792" s="3" t="s">
        <v>3385</v>
      </c>
      <c r="B1792" t="s">
        <v>8219</v>
      </c>
      <c r="C1792">
        <v>41</v>
      </c>
    </row>
    <row r="1793" spans="1:3" ht="28.8" x14ac:dyDescent="0.3">
      <c r="A1793" s="3" t="s">
        <v>3386</v>
      </c>
      <c r="B1793" t="s">
        <v>8219</v>
      </c>
      <c r="C1793">
        <v>35</v>
      </c>
    </row>
    <row r="1794" spans="1:3" x14ac:dyDescent="0.3">
      <c r="A1794" s="3" t="s">
        <v>3387</v>
      </c>
      <c r="B1794" t="s">
        <v>8219</v>
      </c>
      <c r="C1794">
        <v>45</v>
      </c>
    </row>
    <row r="1795" spans="1:3" x14ac:dyDescent="0.3">
      <c r="A1795" s="3" t="s">
        <v>3388</v>
      </c>
      <c r="B1795" t="s">
        <v>8219</v>
      </c>
      <c r="C1795">
        <v>62</v>
      </c>
    </row>
    <row r="1796" spans="1:3" x14ac:dyDescent="0.3">
      <c r="A1796" s="3" t="s">
        <v>3389</v>
      </c>
      <c r="B1796" t="s">
        <v>8219</v>
      </c>
      <c r="C1796">
        <v>22</v>
      </c>
    </row>
    <row r="1797" spans="1:3" x14ac:dyDescent="0.3">
      <c r="A1797" s="3" t="s">
        <v>3390</v>
      </c>
      <c r="B1797" t="s">
        <v>8219</v>
      </c>
      <c r="C1797">
        <v>18</v>
      </c>
    </row>
    <row r="1798" spans="1:3" x14ac:dyDescent="0.3">
      <c r="A1798" s="3" t="s">
        <v>3391</v>
      </c>
      <c r="B1798" t="s">
        <v>8219</v>
      </c>
      <c r="C1798">
        <v>12</v>
      </c>
    </row>
    <row r="1799" spans="1:3" x14ac:dyDescent="0.3">
      <c r="A1799" s="3" t="s">
        <v>3392</v>
      </c>
      <c r="B1799" t="s">
        <v>8219</v>
      </c>
      <c r="C1799">
        <v>44</v>
      </c>
    </row>
    <row r="1800" spans="1:3" x14ac:dyDescent="0.3">
      <c r="A1800" s="3" t="s">
        <v>3393</v>
      </c>
      <c r="B1800" t="s">
        <v>8219</v>
      </c>
      <c r="C1800">
        <v>27</v>
      </c>
    </row>
    <row r="1801" spans="1:3" x14ac:dyDescent="0.3">
      <c r="A1801" s="3" t="s">
        <v>3394</v>
      </c>
      <c r="B1801" t="s">
        <v>8219</v>
      </c>
      <c r="C1801">
        <v>38</v>
      </c>
    </row>
    <row r="1802" spans="1:3" x14ac:dyDescent="0.3">
      <c r="A1802" s="3" t="s">
        <v>3395</v>
      </c>
      <c r="B1802" t="s">
        <v>8219</v>
      </c>
      <c r="C1802">
        <v>28</v>
      </c>
    </row>
    <row r="1803" spans="1:3" x14ac:dyDescent="0.3">
      <c r="A1803" s="3" t="s">
        <v>3396</v>
      </c>
      <c r="B1803" t="s">
        <v>8219</v>
      </c>
      <c r="C1803">
        <v>24</v>
      </c>
    </row>
    <row r="1804" spans="1:3" x14ac:dyDescent="0.3">
      <c r="A1804" s="3" t="s">
        <v>3397</v>
      </c>
      <c r="B1804" t="s">
        <v>8219</v>
      </c>
      <c r="C1804">
        <v>65</v>
      </c>
    </row>
    <row r="1805" spans="1:3" x14ac:dyDescent="0.3">
      <c r="A1805" s="3" t="s">
        <v>3398</v>
      </c>
      <c r="B1805" t="s">
        <v>8219</v>
      </c>
      <c r="C1805">
        <v>46</v>
      </c>
    </row>
    <row r="1806" spans="1:3" x14ac:dyDescent="0.3">
      <c r="A1806" s="3" t="s">
        <v>3399</v>
      </c>
      <c r="B1806" t="s">
        <v>8219</v>
      </c>
      <c r="C1806">
        <v>85</v>
      </c>
    </row>
    <row r="1807" spans="1:3" x14ac:dyDescent="0.3">
      <c r="A1807" s="3" t="s">
        <v>3400</v>
      </c>
      <c r="B1807" t="s">
        <v>8219</v>
      </c>
      <c r="C1807">
        <v>66</v>
      </c>
    </row>
    <row r="1808" spans="1:3" x14ac:dyDescent="0.3">
      <c r="A1808" s="3" t="s">
        <v>3401</v>
      </c>
      <c r="B1808" t="s">
        <v>8219</v>
      </c>
      <c r="C1808">
        <v>165</v>
      </c>
    </row>
    <row r="1809" spans="1:3" x14ac:dyDescent="0.3">
      <c r="A1809" s="3" t="s">
        <v>3402</v>
      </c>
      <c r="B1809" t="s">
        <v>8219</v>
      </c>
      <c r="C1809">
        <v>17</v>
      </c>
    </row>
    <row r="1810" spans="1:3" ht="28.8" x14ac:dyDescent="0.3">
      <c r="A1810" s="3" t="s">
        <v>3403</v>
      </c>
      <c r="B1810" t="s">
        <v>8219</v>
      </c>
      <c r="C1810">
        <v>3</v>
      </c>
    </row>
    <row r="1811" spans="1:3" ht="28.8" x14ac:dyDescent="0.3">
      <c r="A1811" s="3" t="s">
        <v>3404</v>
      </c>
      <c r="B1811" t="s">
        <v>8219</v>
      </c>
      <c r="C1811">
        <v>17</v>
      </c>
    </row>
    <row r="1812" spans="1:3" x14ac:dyDescent="0.3">
      <c r="A1812" s="3" t="s">
        <v>3405</v>
      </c>
      <c r="B1812" t="s">
        <v>8219</v>
      </c>
      <c r="C1812">
        <v>91</v>
      </c>
    </row>
    <row r="1813" spans="1:3" x14ac:dyDescent="0.3">
      <c r="A1813" s="3" t="s">
        <v>3406</v>
      </c>
      <c r="B1813" t="s">
        <v>8219</v>
      </c>
      <c r="C1813">
        <v>67</v>
      </c>
    </row>
    <row r="1814" spans="1:3" x14ac:dyDescent="0.3">
      <c r="A1814" s="3" t="s">
        <v>3407</v>
      </c>
      <c r="B1814" t="s">
        <v>8219</v>
      </c>
      <c r="C1814">
        <v>18</v>
      </c>
    </row>
    <row r="1815" spans="1:3" x14ac:dyDescent="0.3">
      <c r="A1815" s="3" t="s">
        <v>3408</v>
      </c>
      <c r="B1815" t="s">
        <v>8219</v>
      </c>
      <c r="C1815">
        <v>21</v>
      </c>
    </row>
    <row r="1816" spans="1:3" ht="28.8" x14ac:dyDescent="0.3">
      <c r="A1816" s="3" t="s">
        <v>3409</v>
      </c>
      <c r="B1816" t="s">
        <v>8219</v>
      </c>
      <c r="C1816">
        <v>40</v>
      </c>
    </row>
    <row r="1817" spans="1:3" ht="28.8" x14ac:dyDescent="0.3">
      <c r="A1817" s="3" t="s">
        <v>3410</v>
      </c>
      <c r="B1817" t="s">
        <v>8219</v>
      </c>
      <c r="C1817">
        <v>78</v>
      </c>
    </row>
    <row r="1818" spans="1:3" x14ac:dyDescent="0.3">
      <c r="A1818" s="3" t="s">
        <v>3411</v>
      </c>
      <c r="B1818" t="s">
        <v>8219</v>
      </c>
      <c r="C1818">
        <v>26</v>
      </c>
    </row>
    <row r="1819" spans="1:3" x14ac:dyDescent="0.3">
      <c r="A1819" s="3" t="s">
        <v>3412</v>
      </c>
      <c r="B1819" t="s">
        <v>8219</v>
      </c>
      <c r="C1819">
        <v>14</v>
      </c>
    </row>
    <row r="1820" spans="1:3" x14ac:dyDescent="0.3">
      <c r="A1820" s="3" t="s">
        <v>3413</v>
      </c>
      <c r="B1820" t="s">
        <v>8219</v>
      </c>
      <c r="C1820">
        <v>44</v>
      </c>
    </row>
    <row r="1821" spans="1:3" x14ac:dyDescent="0.3">
      <c r="A1821" s="3" t="s">
        <v>3414</v>
      </c>
      <c r="B1821" t="s">
        <v>8219</v>
      </c>
      <c r="C1821">
        <v>9</v>
      </c>
    </row>
    <row r="1822" spans="1:3" ht="28.8" x14ac:dyDescent="0.3">
      <c r="A1822" s="3" t="s">
        <v>3415</v>
      </c>
      <c r="B1822" t="s">
        <v>8219</v>
      </c>
      <c r="C1822">
        <v>30</v>
      </c>
    </row>
    <row r="1823" spans="1:3" x14ac:dyDescent="0.3">
      <c r="A1823" s="3" t="s">
        <v>3416</v>
      </c>
      <c r="B1823" t="s">
        <v>8219</v>
      </c>
      <c r="C1823">
        <v>45</v>
      </c>
    </row>
    <row r="1824" spans="1:3" x14ac:dyDescent="0.3">
      <c r="A1824" s="3" t="s">
        <v>3417</v>
      </c>
      <c r="B1824" t="s">
        <v>8219</v>
      </c>
      <c r="C1824">
        <v>56</v>
      </c>
    </row>
    <row r="1825" spans="1:3" x14ac:dyDescent="0.3">
      <c r="A1825" s="3" t="s">
        <v>3418</v>
      </c>
      <c r="B1825" t="s">
        <v>8219</v>
      </c>
      <c r="C1825">
        <v>46</v>
      </c>
    </row>
    <row r="1826" spans="1:3" x14ac:dyDescent="0.3">
      <c r="A1826" s="3" t="s">
        <v>3419</v>
      </c>
      <c r="B1826" t="s">
        <v>8219</v>
      </c>
      <c r="C1826">
        <v>34</v>
      </c>
    </row>
    <row r="1827" spans="1:3" ht="28.8" x14ac:dyDescent="0.3">
      <c r="A1827" s="3" t="s">
        <v>3420</v>
      </c>
      <c r="B1827" t="s">
        <v>8219</v>
      </c>
      <c r="C1827">
        <v>98</v>
      </c>
    </row>
    <row r="1828" spans="1:3" ht="28.8" x14ac:dyDescent="0.3">
      <c r="A1828" s="3" t="s">
        <v>3421</v>
      </c>
      <c r="B1828" t="s">
        <v>8219</v>
      </c>
      <c r="C1828">
        <v>46</v>
      </c>
    </row>
    <row r="1829" spans="1:3" x14ac:dyDescent="0.3">
      <c r="A1829" s="3" t="s">
        <v>3422</v>
      </c>
      <c r="B1829" t="s">
        <v>8219</v>
      </c>
      <c r="C1829">
        <v>10</v>
      </c>
    </row>
    <row r="1830" spans="1:3" ht="28.8" x14ac:dyDescent="0.3">
      <c r="A1830" s="3" t="s">
        <v>3423</v>
      </c>
      <c r="B1830" t="s">
        <v>8219</v>
      </c>
      <c r="C1830">
        <v>76</v>
      </c>
    </row>
    <row r="1831" spans="1:3" x14ac:dyDescent="0.3">
      <c r="A1831" s="3" t="s">
        <v>3424</v>
      </c>
      <c r="B1831" t="s">
        <v>8219</v>
      </c>
      <c r="C1831">
        <v>104</v>
      </c>
    </row>
    <row r="1832" spans="1:3" x14ac:dyDescent="0.3">
      <c r="A1832" s="3" t="s">
        <v>3425</v>
      </c>
      <c r="B1832" t="s">
        <v>8219</v>
      </c>
      <c r="C1832">
        <v>87</v>
      </c>
    </row>
    <row r="1833" spans="1:3" x14ac:dyDescent="0.3">
      <c r="A1833" s="3" t="s">
        <v>3426</v>
      </c>
      <c r="B1833" t="s">
        <v>8219</v>
      </c>
      <c r="C1833">
        <v>29</v>
      </c>
    </row>
    <row r="1834" spans="1:3" ht="28.8" x14ac:dyDescent="0.3">
      <c r="A1834" s="3" t="s">
        <v>3427</v>
      </c>
      <c r="B1834" t="s">
        <v>8219</v>
      </c>
      <c r="C1834">
        <v>51</v>
      </c>
    </row>
    <row r="1835" spans="1:3" ht="28.8" x14ac:dyDescent="0.3">
      <c r="A1835" s="3" t="s">
        <v>3428</v>
      </c>
      <c r="B1835" t="s">
        <v>8219</v>
      </c>
      <c r="C1835">
        <v>12</v>
      </c>
    </row>
    <row r="1836" spans="1:3" x14ac:dyDescent="0.3">
      <c r="A1836" s="3" t="s">
        <v>3429</v>
      </c>
      <c r="B1836" t="s">
        <v>8219</v>
      </c>
      <c r="C1836">
        <v>72</v>
      </c>
    </row>
    <row r="1837" spans="1:3" ht="28.8" x14ac:dyDescent="0.3">
      <c r="A1837" s="3" t="s">
        <v>3430</v>
      </c>
      <c r="B1837" t="s">
        <v>8219</v>
      </c>
      <c r="C1837">
        <v>21</v>
      </c>
    </row>
    <row r="1838" spans="1:3" x14ac:dyDescent="0.3">
      <c r="A1838" s="3" t="s">
        <v>3431</v>
      </c>
      <c r="B1838" t="s">
        <v>8219</v>
      </c>
      <c r="C1838">
        <v>42</v>
      </c>
    </row>
    <row r="1839" spans="1:3" x14ac:dyDescent="0.3">
      <c r="A1839" s="3" t="s">
        <v>3432</v>
      </c>
      <c r="B1839" t="s">
        <v>8219</v>
      </c>
      <c r="C1839">
        <v>71</v>
      </c>
    </row>
    <row r="1840" spans="1:3" x14ac:dyDescent="0.3">
      <c r="A1840" s="3" t="s">
        <v>3433</v>
      </c>
      <c r="B1840" t="s">
        <v>8219</v>
      </c>
      <c r="C1840">
        <v>168</v>
      </c>
    </row>
    <row r="1841" spans="1:3" x14ac:dyDescent="0.3">
      <c r="A1841" s="3" t="s">
        <v>3434</v>
      </c>
      <c r="B1841" t="s">
        <v>8219</v>
      </c>
      <c r="C1841">
        <v>19</v>
      </c>
    </row>
    <row r="1842" spans="1:3" x14ac:dyDescent="0.3">
      <c r="A1842" s="3" t="s">
        <v>3435</v>
      </c>
      <c r="B1842" t="s">
        <v>8219</v>
      </c>
      <c r="C1842">
        <v>37</v>
      </c>
    </row>
    <row r="1843" spans="1:3" ht="28.8" x14ac:dyDescent="0.3">
      <c r="A1843" s="3" t="s">
        <v>3436</v>
      </c>
      <c r="B1843" t="s">
        <v>8219</v>
      </c>
      <c r="C1843">
        <v>36</v>
      </c>
    </row>
    <row r="1844" spans="1:3" x14ac:dyDescent="0.3">
      <c r="A1844" s="3" t="s">
        <v>3437</v>
      </c>
      <c r="B1844" t="s">
        <v>8219</v>
      </c>
      <c r="C1844">
        <v>14</v>
      </c>
    </row>
    <row r="1845" spans="1:3" ht="28.8" x14ac:dyDescent="0.3">
      <c r="A1845" s="3" t="s">
        <v>3438</v>
      </c>
      <c r="B1845" t="s">
        <v>8219</v>
      </c>
      <c r="C1845">
        <v>18</v>
      </c>
    </row>
    <row r="1846" spans="1:3" x14ac:dyDescent="0.3">
      <c r="A1846" s="3" t="s">
        <v>3439</v>
      </c>
      <c r="B1846" t="s">
        <v>8219</v>
      </c>
      <c r="C1846">
        <v>82</v>
      </c>
    </row>
    <row r="1847" spans="1:3" x14ac:dyDescent="0.3">
      <c r="A1847" s="3" t="s">
        <v>3440</v>
      </c>
      <c r="B1847" t="s">
        <v>8219</v>
      </c>
      <c r="C1847">
        <v>43</v>
      </c>
    </row>
    <row r="1848" spans="1:3" x14ac:dyDescent="0.3">
      <c r="A1848" s="3" t="s">
        <v>3441</v>
      </c>
      <c r="B1848" t="s">
        <v>8219</v>
      </c>
      <c r="C1848">
        <v>8</v>
      </c>
    </row>
    <row r="1849" spans="1:3" x14ac:dyDescent="0.3">
      <c r="A1849" s="3" t="s">
        <v>3442</v>
      </c>
      <c r="B1849" t="s">
        <v>8219</v>
      </c>
      <c r="C1849">
        <v>45</v>
      </c>
    </row>
    <row r="1850" spans="1:3" ht="28.8" x14ac:dyDescent="0.3">
      <c r="A1850" s="3" t="s">
        <v>3443</v>
      </c>
      <c r="B1850" t="s">
        <v>8219</v>
      </c>
      <c r="C1850">
        <v>20</v>
      </c>
    </row>
    <row r="1851" spans="1:3" x14ac:dyDescent="0.3">
      <c r="A1851" s="3" t="s">
        <v>3444</v>
      </c>
      <c r="B1851" t="s">
        <v>8219</v>
      </c>
      <c r="C1851">
        <v>31</v>
      </c>
    </row>
    <row r="1852" spans="1:3" x14ac:dyDescent="0.3">
      <c r="A1852" s="3" t="s">
        <v>3445</v>
      </c>
      <c r="B1852" t="s">
        <v>8219</v>
      </c>
      <c r="C1852">
        <v>25</v>
      </c>
    </row>
    <row r="1853" spans="1:3" x14ac:dyDescent="0.3">
      <c r="A1853" s="3" t="s">
        <v>3446</v>
      </c>
      <c r="B1853" t="s">
        <v>8219</v>
      </c>
      <c r="C1853">
        <v>14</v>
      </c>
    </row>
    <row r="1854" spans="1:3" x14ac:dyDescent="0.3">
      <c r="A1854" s="3" t="s">
        <v>3447</v>
      </c>
      <c r="B1854" t="s">
        <v>8219</v>
      </c>
      <c r="C1854">
        <v>45</v>
      </c>
    </row>
    <row r="1855" spans="1:3" ht="28.8" x14ac:dyDescent="0.3">
      <c r="A1855" s="3" t="s">
        <v>3448</v>
      </c>
      <c r="B1855" t="s">
        <v>8219</v>
      </c>
      <c r="C1855">
        <v>20</v>
      </c>
    </row>
    <row r="1856" spans="1:3" x14ac:dyDescent="0.3">
      <c r="A1856" s="3" t="s">
        <v>3449</v>
      </c>
      <c r="B1856" t="s">
        <v>8219</v>
      </c>
      <c r="C1856">
        <v>39</v>
      </c>
    </row>
    <row r="1857" spans="1:3" x14ac:dyDescent="0.3">
      <c r="A1857" s="3" t="s">
        <v>3450</v>
      </c>
      <c r="B1857" t="s">
        <v>8219</v>
      </c>
      <c r="C1857">
        <v>16</v>
      </c>
    </row>
    <row r="1858" spans="1:3" ht="28.8" x14ac:dyDescent="0.3">
      <c r="A1858" s="3" t="s">
        <v>3451</v>
      </c>
      <c r="B1858" t="s">
        <v>8219</v>
      </c>
      <c r="C1858">
        <v>37</v>
      </c>
    </row>
    <row r="1859" spans="1:3" x14ac:dyDescent="0.3">
      <c r="A1859" s="3" t="s">
        <v>3452</v>
      </c>
      <c r="B1859" t="s">
        <v>8219</v>
      </c>
      <c r="C1859">
        <v>14</v>
      </c>
    </row>
    <row r="1860" spans="1:3" ht="28.8" x14ac:dyDescent="0.3">
      <c r="A1860" s="3" t="s">
        <v>3453</v>
      </c>
      <c r="B1860" t="s">
        <v>8219</v>
      </c>
      <c r="C1860">
        <v>21</v>
      </c>
    </row>
    <row r="1861" spans="1:3" ht="28.8" x14ac:dyDescent="0.3">
      <c r="A1861" s="3" t="s">
        <v>3454</v>
      </c>
      <c r="B1861" t="s">
        <v>8219</v>
      </c>
      <c r="C1861">
        <v>69</v>
      </c>
    </row>
    <row r="1862" spans="1:3" x14ac:dyDescent="0.3">
      <c r="A1862" s="3" t="s">
        <v>3455</v>
      </c>
      <c r="B1862" t="s">
        <v>8219</v>
      </c>
      <c r="C1862">
        <v>16</v>
      </c>
    </row>
    <row r="1863" spans="1:3" ht="28.8" x14ac:dyDescent="0.3">
      <c r="A1863" s="3" t="s">
        <v>3456</v>
      </c>
      <c r="B1863" t="s">
        <v>8219</v>
      </c>
      <c r="C1863">
        <v>55</v>
      </c>
    </row>
    <row r="1864" spans="1:3" x14ac:dyDescent="0.3">
      <c r="A1864" s="3" t="s">
        <v>3457</v>
      </c>
      <c r="B1864" t="s">
        <v>8219</v>
      </c>
      <c r="C1864">
        <v>27</v>
      </c>
    </row>
    <row r="1865" spans="1:3" ht="28.8" x14ac:dyDescent="0.3">
      <c r="A1865" s="3" t="s">
        <v>3458</v>
      </c>
      <c r="B1865" t="s">
        <v>8219</v>
      </c>
      <c r="C1865">
        <v>36</v>
      </c>
    </row>
    <row r="1866" spans="1:3" x14ac:dyDescent="0.3">
      <c r="A1866" s="3" t="s">
        <v>3459</v>
      </c>
      <c r="B1866" t="s">
        <v>8219</v>
      </c>
      <c r="C1866">
        <v>19</v>
      </c>
    </row>
    <row r="1867" spans="1:3" ht="28.8" x14ac:dyDescent="0.3">
      <c r="A1867" s="3" t="s">
        <v>3460</v>
      </c>
      <c r="B1867" t="s">
        <v>8219</v>
      </c>
      <c r="C1867">
        <v>12</v>
      </c>
    </row>
    <row r="1868" spans="1:3" x14ac:dyDescent="0.3">
      <c r="A1868" s="3" t="s">
        <v>3461</v>
      </c>
      <c r="B1868" t="s">
        <v>8219</v>
      </c>
      <c r="C1868">
        <v>17</v>
      </c>
    </row>
    <row r="1869" spans="1:3" ht="28.8" x14ac:dyDescent="0.3">
      <c r="A1869" s="3" t="s">
        <v>3462</v>
      </c>
      <c r="B1869" t="s">
        <v>8219</v>
      </c>
      <c r="C1869">
        <v>114</v>
      </c>
    </row>
    <row r="1870" spans="1:3" x14ac:dyDescent="0.3">
      <c r="A1870" s="3" t="s">
        <v>3463</v>
      </c>
      <c r="B1870" t="s">
        <v>8219</v>
      </c>
      <c r="C1870">
        <v>93</v>
      </c>
    </row>
    <row r="1871" spans="1:3" x14ac:dyDescent="0.3">
      <c r="A1871" s="3" t="s">
        <v>3464</v>
      </c>
      <c r="B1871" t="s">
        <v>8219</v>
      </c>
      <c r="C1871">
        <v>36</v>
      </c>
    </row>
    <row r="1872" spans="1:3" ht="28.8" x14ac:dyDescent="0.3">
      <c r="A1872" s="3" t="s">
        <v>3465</v>
      </c>
      <c r="B1872" t="s">
        <v>8219</v>
      </c>
      <c r="C1872">
        <v>61</v>
      </c>
    </row>
    <row r="1873" spans="1:3" x14ac:dyDescent="0.3">
      <c r="A1873" s="3" t="s">
        <v>3466</v>
      </c>
      <c r="B1873" t="s">
        <v>8219</v>
      </c>
      <c r="C1873">
        <v>47</v>
      </c>
    </row>
    <row r="1874" spans="1:3" ht="28.8" x14ac:dyDescent="0.3">
      <c r="A1874" s="3" t="s">
        <v>3467</v>
      </c>
      <c r="B1874" t="s">
        <v>8219</v>
      </c>
      <c r="C1874">
        <v>17</v>
      </c>
    </row>
    <row r="1875" spans="1:3" x14ac:dyDescent="0.3">
      <c r="A1875" s="3" t="s">
        <v>3468</v>
      </c>
      <c r="B1875" t="s">
        <v>8219</v>
      </c>
      <c r="C1875">
        <v>63</v>
      </c>
    </row>
    <row r="1876" spans="1:3" x14ac:dyDescent="0.3">
      <c r="A1876" s="3" t="s">
        <v>3469</v>
      </c>
      <c r="B1876" t="s">
        <v>8219</v>
      </c>
      <c r="C1876">
        <v>9</v>
      </c>
    </row>
    <row r="1877" spans="1:3" x14ac:dyDescent="0.3">
      <c r="A1877" s="3" t="s">
        <v>3470</v>
      </c>
      <c r="B1877" t="s">
        <v>8219</v>
      </c>
      <c r="C1877">
        <v>30</v>
      </c>
    </row>
    <row r="1878" spans="1:3" ht="28.8" x14ac:dyDescent="0.3">
      <c r="A1878" s="3" t="s">
        <v>3471</v>
      </c>
      <c r="B1878" t="s">
        <v>8219</v>
      </c>
      <c r="C1878">
        <v>23</v>
      </c>
    </row>
    <row r="1879" spans="1:3" x14ac:dyDescent="0.3">
      <c r="A1879" s="3" t="s">
        <v>3472</v>
      </c>
      <c r="B1879" t="s">
        <v>8219</v>
      </c>
      <c r="C1879">
        <v>33</v>
      </c>
    </row>
    <row r="1880" spans="1:3" x14ac:dyDescent="0.3">
      <c r="A1880" s="3" t="s">
        <v>3473</v>
      </c>
      <c r="B1880" t="s">
        <v>8219</v>
      </c>
      <c r="C1880">
        <v>39</v>
      </c>
    </row>
    <row r="1881" spans="1:3" x14ac:dyDescent="0.3">
      <c r="A1881" s="3" t="s">
        <v>3474</v>
      </c>
      <c r="B1881" t="s">
        <v>8219</v>
      </c>
      <c r="C1881">
        <v>17</v>
      </c>
    </row>
    <row r="1882" spans="1:3" ht="28.8" x14ac:dyDescent="0.3">
      <c r="A1882" s="3" t="s">
        <v>3475</v>
      </c>
      <c r="B1882" t="s">
        <v>8219</v>
      </c>
      <c r="C1882">
        <v>6</v>
      </c>
    </row>
    <row r="1883" spans="1:3" x14ac:dyDescent="0.3">
      <c r="A1883" s="3" t="s">
        <v>3476</v>
      </c>
      <c r="B1883" t="s">
        <v>8219</v>
      </c>
      <c r="C1883">
        <v>39</v>
      </c>
    </row>
    <row r="1884" spans="1:3" x14ac:dyDescent="0.3">
      <c r="A1884" s="3" t="s">
        <v>3477</v>
      </c>
      <c r="B1884" t="s">
        <v>8219</v>
      </c>
      <c r="C1884">
        <v>57</v>
      </c>
    </row>
    <row r="1885" spans="1:3" x14ac:dyDescent="0.3">
      <c r="A1885" s="3" t="s">
        <v>3478</v>
      </c>
      <c r="B1885" t="s">
        <v>8219</v>
      </c>
      <c r="C1885">
        <v>56</v>
      </c>
    </row>
    <row r="1886" spans="1:3" x14ac:dyDescent="0.3">
      <c r="A1886" s="3" t="s">
        <v>3479</v>
      </c>
      <c r="B1886" t="s">
        <v>8219</v>
      </c>
      <c r="C1886">
        <v>13</v>
      </c>
    </row>
    <row r="1887" spans="1:3" x14ac:dyDescent="0.3">
      <c r="A1887" s="3" t="s">
        <v>3480</v>
      </c>
      <c r="B1887" t="s">
        <v>8219</v>
      </c>
      <c r="C1887">
        <v>95</v>
      </c>
    </row>
    <row r="1888" spans="1:3" x14ac:dyDescent="0.3">
      <c r="A1888" s="3" t="s">
        <v>3481</v>
      </c>
      <c r="B1888" t="s">
        <v>8219</v>
      </c>
      <c r="C1888">
        <v>80</v>
      </c>
    </row>
    <row r="1889" spans="1:3" x14ac:dyDescent="0.3">
      <c r="A1889" s="3" t="s">
        <v>3482</v>
      </c>
      <c r="B1889" t="s">
        <v>8219</v>
      </c>
      <c r="C1889">
        <v>133</v>
      </c>
    </row>
    <row r="1890" spans="1:3" x14ac:dyDescent="0.3">
      <c r="A1890" s="3" t="s">
        <v>3483</v>
      </c>
      <c r="B1890" t="s">
        <v>8219</v>
      </c>
      <c r="C1890">
        <v>44</v>
      </c>
    </row>
    <row r="1891" spans="1:3" x14ac:dyDescent="0.3">
      <c r="A1891" s="3" t="s">
        <v>3484</v>
      </c>
      <c r="B1891" t="s">
        <v>8219</v>
      </c>
      <c r="C1891">
        <v>30</v>
      </c>
    </row>
    <row r="1892" spans="1:3" ht="28.8" x14ac:dyDescent="0.3">
      <c r="A1892" s="3" t="s">
        <v>3485</v>
      </c>
      <c r="B1892" t="s">
        <v>8219</v>
      </c>
      <c r="C1892">
        <v>56</v>
      </c>
    </row>
    <row r="1893" spans="1:3" x14ac:dyDescent="0.3">
      <c r="A1893" s="3" t="s">
        <v>3486</v>
      </c>
      <c r="B1893" t="s">
        <v>8219</v>
      </c>
      <c r="C1893">
        <v>66</v>
      </c>
    </row>
    <row r="1894" spans="1:3" ht="28.8" x14ac:dyDescent="0.3">
      <c r="A1894" s="3" t="s">
        <v>3487</v>
      </c>
      <c r="B1894" t="s">
        <v>8219</v>
      </c>
      <c r="C1894">
        <v>29</v>
      </c>
    </row>
    <row r="1895" spans="1:3" ht="28.8" x14ac:dyDescent="0.3">
      <c r="A1895" s="3" t="s">
        <v>3488</v>
      </c>
      <c r="B1895" t="s">
        <v>8219</v>
      </c>
      <c r="C1895">
        <v>72</v>
      </c>
    </row>
    <row r="1896" spans="1:3" ht="28.8" x14ac:dyDescent="0.3">
      <c r="A1896" s="3" t="s">
        <v>3489</v>
      </c>
      <c r="B1896" t="s">
        <v>8219</v>
      </c>
      <c r="C1896">
        <v>27</v>
      </c>
    </row>
    <row r="1897" spans="1:3" x14ac:dyDescent="0.3">
      <c r="A1897" s="3" t="s">
        <v>3490</v>
      </c>
      <c r="B1897" t="s">
        <v>8219</v>
      </c>
      <c r="C1897">
        <v>10</v>
      </c>
    </row>
    <row r="1898" spans="1:3" ht="28.8" x14ac:dyDescent="0.3">
      <c r="A1898" s="3" t="s">
        <v>3491</v>
      </c>
      <c r="B1898" t="s">
        <v>8219</v>
      </c>
      <c r="C1898">
        <v>35</v>
      </c>
    </row>
    <row r="1899" spans="1:3" x14ac:dyDescent="0.3">
      <c r="A1899" s="3" t="s">
        <v>3492</v>
      </c>
      <c r="B1899" t="s">
        <v>8219</v>
      </c>
      <c r="C1899">
        <v>29</v>
      </c>
    </row>
    <row r="1900" spans="1:3" x14ac:dyDescent="0.3">
      <c r="A1900" s="3" t="s">
        <v>3493</v>
      </c>
      <c r="B1900" t="s">
        <v>8219</v>
      </c>
      <c r="C1900">
        <v>13</v>
      </c>
    </row>
    <row r="1901" spans="1:3" x14ac:dyDescent="0.3">
      <c r="A1901" s="3" t="s">
        <v>3494</v>
      </c>
      <c r="B1901" t="s">
        <v>8219</v>
      </c>
      <c r="C1901">
        <v>72</v>
      </c>
    </row>
    <row r="1902" spans="1:3" x14ac:dyDescent="0.3">
      <c r="A1902" s="3" t="s">
        <v>3495</v>
      </c>
      <c r="B1902" t="s">
        <v>8219</v>
      </c>
      <c r="C1902">
        <v>78</v>
      </c>
    </row>
    <row r="1903" spans="1:3" x14ac:dyDescent="0.3">
      <c r="A1903" s="3" t="s">
        <v>3496</v>
      </c>
      <c r="B1903" t="s">
        <v>8219</v>
      </c>
      <c r="C1903">
        <v>49</v>
      </c>
    </row>
    <row r="1904" spans="1:3" x14ac:dyDescent="0.3">
      <c r="A1904" s="3" t="s">
        <v>3497</v>
      </c>
      <c r="B1904" t="s">
        <v>8219</v>
      </c>
      <c r="C1904">
        <v>42</v>
      </c>
    </row>
    <row r="1905" spans="1:3" x14ac:dyDescent="0.3">
      <c r="A1905" s="3" t="s">
        <v>3498</v>
      </c>
      <c r="B1905" t="s">
        <v>8219</v>
      </c>
      <c r="C1905">
        <v>35</v>
      </c>
    </row>
    <row r="1906" spans="1:3" ht="28.8" x14ac:dyDescent="0.3">
      <c r="A1906" s="3" t="s">
        <v>3499</v>
      </c>
      <c r="B1906" t="s">
        <v>8219</v>
      </c>
      <c r="C1906">
        <v>42</v>
      </c>
    </row>
    <row r="1907" spans="1:3" x14ac:dyDescent="0.3">
      <c r="A1907" s="3" t="s">
        <v>3500</v>
      </c>
      <c r="B1907" t="s">
        <v>8219</v>
      </c>
      <c r="C1907">
        <v>42</v>
      </c>
    </row>
    <row r="1908" spans="1:3" x14ac:dyDescent="0.3">
      <c r="A1908" s="3" t="s">
        <v>3501</v>
      </c>
      <c r="B1908" t="s">
        <v>8219</v>
      </c>
      <c r="C1908">
        <v>31</v>
      </c>
    </row>
    <row r="1909" spans="1:3" x14ac:dyDescent="0.3">
      <c r="A1909" s="3" t="s">
        <v>3502</v>
      </c>
      <c r="B1909" t="s">
        <v>8219</v>
      </c>
      <c r="C1909">
        <v>38</v>
      </c>
    </row>
    <row r="1910" spans="1:3" x14ac:dyDescent="0.3">
      <c r="A1910" s="3" t="s">
        <v>3503</v>
      </c>
      <c r="B1910" t="s">
        <v>8219</v>
      </c>
      <c r="C1910">
        <v>8</v>
      </c>
    </row>
    <row r="1911" spans="1:3" x14ac:dyDescent="0.3">
      <c r="A1911" s="3" t="s">
        <v>3504</v>
      </c>
      <c r="B1911" t="s">
        <v>8219</v>
      </c>
      <c r="C1911">
        <v>39</v>
      </c>
    </row>
    <row r="1912" spans="1:3" ht="28.8" x14ac:dyDescent="0.3">
      <c r="A1912" s="3" t="s">
        <v>3505</v>
      </c>
      <c r="B1912" t="s">
        <v>8219</v>
      </c>
      <c r="C1912">
        <v>29</v>
      </c>
    </row>
    <row r="1913" spans="1:3" x14ac:dyDescent="0.3">
      <c r="A1913" s="3" t="s">
        <v>3506</v>
      </c>
      <c r="B1913" t="s">
        <v>8219</v>
      </c>
      <c r="C1913">
        <v>72</v>
      </c>
    </row>
    <row r="1914" spans="1:3" x14ac:dyDescent="0.3">
      <c r="A1914" s="3" t="s">
        <v>3507</v>
      </c>
      <c r="B1914" t="s">
        <v>8219</v>
      </c>
      <c r="C1914">
        <v>15</v>
      </c>
    </row>
    <row r="1915" spans="1:3" ht="28.8" x14ac:dyDescent="0.3">
      <c r="A1915" s="3" t="s">
        <v>3508</v>
      </c>
      <c r="B1915" t="s">
        <v>8219</v>
      </c>
      <c r="C1915">
        <v>33</v>
      </c>
    </row>
    <row r="1916" spans="1:3" ht="28.8" x14ac:dyDescent="0.3">
      <c r="A1916" s="3" t="s">
        <v>3509</v>
      </c>
      <c r="B1916" t="s">
        <v>8219</v>
      </c>
      <c r="C1916">
        <v>15</v>
      </c>
    </row>
    <row r="1917" spans="1:3" x14ac:dyDescent="0.3">
      <c r="A1917" s="3" t="s">
        <v>3510</v>
      </c>
      <c r="B1917" t="s">
        <v>8219</v>
      </c>
      <c r="C1917">
        <v>19</v>
      </c>
    </row>
    <row r="1918" spans="1:3" x14ac:dyDescent="0.3">
      <c r="A1918" s="3" t="s">
        <v>3511</v>
      </c>
      <c r="B1918" t="s">
        <v>8219</v>
      </c>
      <c r="C1918">
        <v>17</v>
      </c>
    </row>
    <row r="1919" spans="1:3" ht="28.8" x14ac:dyDescent="0.3">
      <c r="A1919" s="3" t="s">
        <v>3512</v>
      </c>
      <c r="B1919" t="s">
        <v>8219</v>
      </c>
      <c r="C1919">
        <v>44</v>
      </c>
    </row>
    <row r="1920" spans="1:3" ht="28.8" x14ac:dyDescent="0.3">
      <c r="A1920" s="3" t="s">
        <v>3513</v>
      </c>
      <c r="B1920" t="s">
        <v>8219</v>
      </c>
      <c r="C1920">
        <v>10</v>
      </c>
    </row>
    <row r="1921" spans="1:3" x14ac:dyDescent="0.3">
      <c r="A1921" s="3" t="s">
        <v>3514</v>
      </c>
      <c r="B1921" t="s">
        <v>8219</v>
      </c>
      <c r="C1921">
        <v>46</v>
      </c>
    </row>
    <row r="1922" spans="1:3" x14ac:dyDescent="0.3">
      <c r="A1922" s="3" t="s">
        <v>3515</v>
      </c>
      <c r="B1922" t="s">
        <v>8219</v>
      </c>
      <c r="C1922">
        <v>11</v>
      </c>
    </row>
    <row r="1923" spans="1:3" x14ac:dyDescent="0.3">
      <c r="A1923" s="3" t="s">
        <v>3516</v>
      </c>
      <c r="B1923" t="s">
        <v>8219</v>
      </c>
      <c r="C1923">
        <v>13</v>
      </c>
    </row>
    <row r="1924" spans="1:3" x14ac:dyDescent="0.3">
      <c r="A1924" s="3" t="s">
        <v>3517</v>
      </c>
      <c r="B1924" t="s">
        <v>8219</v>
      </c>
      <c r="C1924">
        <v>33</v>
      </c>
    </row>
    <row r="1925" spans="1:3" x14ac:dyDescent="0.3">
      <c r="A1925" s="3" t="s">
        <v>3518</v>
      </c>
      <c r="B1925" t="s">
        <v>8219</v>
      </c>
      <c r="C1925">
        <v>28</v>
      </c>
    </row>
    <row r="1926" spans="1:3" x14ac:dyDescent="0.3">
      <c r="A1926" s="3" t="s">
        <v>3519</v>
      </c>
      <c r="B1926" t="s">
        <v>8219</v>
      </c>
      <c r="C1926">
        <v>21</v>
      </c>
    </row>
    <row r="1927" spans="1:3" x14ac:dyDescent="0.3">
      <c r="A1927" s="3" t="s">
        <v>3520</v>
      </c>
      <c r="B1927" t="s">
        <v>8219</v>
      </c>
      <c r="C1927">
        <v>13</v>
      </c>
    </row>
    <row r="1928" spans="1:3" ht="28.8" x14ac:dyDescent="0.3">
      <c r="A1928" s="3" t="s">
        <v>3521</v>
      </c>
      <c r="B1928" t="s">
        <v>8219</v>
      </c>
      <c r="C1928">
        <v>34</v>
      </c>
    </row>
    <row r="1929" spans="1:3" x14ac:dyDescent="0.3">
      <c r="A1929" s="3" t="s">
        <v>3522</v>
      </c>
      <c r="B1929" t="s">
        <v>8219</v>
      </c>
      <c r="C1929">
        <v>80</v>
      </c>
    </row>
    <row r="1930" spans="1:3" x14ac:dyDescent="0.3">
      <c r="A1930" s="3" t="s">
        <v>3523</v>
      </c>
      <c r="B1930" t="s">
        <v>8219</v>
      </c>
      <c r="C1930">
        <v>74</v>
      </c>
    </row>
    <row r="1931" spans="1:3" x14ac:dyDescent="0.3">
      <c r="A1931" s="3" t="s">
        <v>3524</v>
      </c>
      <c r="B1931" t="s">
        <v>8219</v>
      </c>
      <c r="C1931">
        <v>7</v>
      </c>
    </row>
    <row r="1932" spans="1:3" x14ac:dyDescent="0.3">
      <c r="A1932" s="3" t="s">
        <v>3525</v>
      </c>
      <c r="B1932" t="s">
        <v>8219</v>
      </c>
      <c r="C1932">
        <v>34</v>
      </c>
    </row>
    <row r="1933" spans="1:3" ht="28.8" x14ac:dyDescent="0.3">
      <c r="A1933" s="3" t="s">
        <v>3526</v>
      </c>
      <c r="B1933" t="s">
        <v>8219</v>
      </c>
      <c r="C1933">
        <v>86</v>
      </c>
    </row>
    <row r="1934" spans="1:3" ht="28.8" x14ac:dyDescent="0.3">
      <c r="A1934" s="3" t="s">
        <v>3527</v>
      </c>
      <c r="B1934" t="s">
        <v>8219</v>
      </c>
      <c r="C1934">
        <v>37</v>
      </c>
    </row>
    <row r="1935" spans="1:3" ht="28.8" x14ac:dyDescent="0.3">
      <c r="A1935" s="3" t="s">
        <v>3528</v>
      </c>
      <c r="B1935" t="s">
        <v>8219</v>
      </c>
      <c r="C1935">
        <v>18</v>
      </c>
    </row>
    <row r="1936" spans="1:3" x14ac:dyDescent="0.3">
      <c r="A1936" s="3" t="s">
        <v>3529</v>
      </c>
      <c r="B1936" t="s">
        <v>8219</v>
      </c>
      <c r="C1936">
        <v>22</v>
      </c>
    </row>
    <row r="1937" spans="1:3" x14ac:dyDescent="0.3">
      <c r="A1937" s="3" t="s">
        <v>3530</v>
      </c>
      <c r="B1937" t="s">
        <v>8219</v>
      </c>
      <c r="C1937">
        <v>26</v>
      </c>
    </row>
    <row r="1938" spans="1:3" x14ac:dyDescent="0.3">
      <c r="A1938" s="3" t="s">
        <v>3531</v>
      </c>
      <c r="B1938" t="s">
        <v>8219</v>
      </c>
      <c r="C1938">
        <v>27</v>
      </c>
    </row>
    <row r="1939" spans="1:3" ht="28.8" x14ac:dyDescent="0.3">
      <c r="A1939" s="3" t="s">
        <v>3532</v>
      </c>
      <c r="B1939" t="s">
        <v>8219</v>
      </c>
      <c r="C1939">
        <v>8</v>
      </c>
    </row>
    <row r="1940" spans="1:3" x14ac:dyDescent="0.3">
      <c r="A1940" s="3" t="s">
        <v>3533</v>
      </c>
      <c r="B1940" t="s">
        <v>8219</v>
      </c>
      <c r="C1940">
        <v>204</v>
      </c>
    </row>
    <row r="1941" spans="1:3" x14ac:dyDescent="0.3">
      <c r="A1941" s="3" t="s">
        <v>3534</v>
      </c>
      <c r="B1941" t="s">
        <v>8219</v>
      </c>
      <c r="C1941">
        <v>46</v>
      </c>
    </row>
    <row r="1942" spans="1:3" ht="28.8" x14ac:dyDescent="0.3">
      <c r="A1942" s="3" t="s">
        <v>3535</v>
      </c>
      <c r="B1942" t="s">
        <v>8219</v>
      </c>
      <c r="C1942">
        <v>17</v>
      </c>
    </row>
    <row r="1943" spans="1:3" x14ac:dyDescent="0.3">
      <c r="A1943" s="3" t="s">
        <v>3536</v>
      </c>
      <c r="B1943" t="s">
        <v>8219</v>
      </c>
      <c r="C1943">
        <v>28</v>
      </c>
    </row>
    <row r="1944" spans="1:3" x14ac:dyDescent="0.3">
      <c r="A1944" s="3" t="s">
        <v>3537</v>
      </c>
      <c r="B1944" t="s">
        <v>8219</v>
      </c>
      <c r="C1944">
        <v>83</v>
      </c>
    </row>
    <row r="1945" spans="1:3" x14ac:dyDescent="0.3">
      <c r="A1945" s="3" t="s">
        <v>3538</v>
      </c>
      <c r="B1945" t="s">
        <v>8219</v>
      </c>
      <c r="C1945">
        <v>13</v>
      </c>
    </row>
    <row r="1946" spans="1:3" x14ac:dyDescent="0.3">
      <c r="A1946" s="3" t="s">
        <v>3539</v>
      </c>
      <c r="B1946" t="s">
        <v>8219</v>
      </c>
      <c r="C1946">
        <v>8</v>
      </c>
    </row>
    <row r="1947" spans="1:3" x14ac:dyDescent="0.3">
      <c r="A1947" s="3" t="s">
        <v>3540</v>
      </c>
      <c r="B1947" t="s">
        <v>8219</v>
      </c>
      <c r="C1947">
        <v>32</v>
      </c>
    </row>
    <row r="1948" spans="1:3" x14ac:dyDescent="0.3">
      <c r="A1948" s="3" t="s">
        <v>3541</v>
      </c>
      <c r="B1948" t="s">
        <v>8219</v>
      </c>
      <c r="C1948">
        <v>85</v>
      </c>
    </row>
    <row r="1949" spans="1:3" ht="28.8" x14ac:dyDescent="0.3">
      <c r="A1949" s="3" t="s">
        <v>3542</v>
      </c>
      <c r="B1949" t="s">
        <v>8219</v>
      </c>
      <c r="C1949">
        <v>29</v>
      </c>
    </row>
    <row r="1950" spans="1:3" x14ac:dyDescent="0.3">
      <c r="A1950" s="3" t="s">
        <v>3543</v>
      </c>
      <c r="B1950" t="s">
        <v>8219</v>
      </c>
      <c r="C1950">
        <v>24</v>
      </c>
    </row>
    <row r="1951" spans="1:3" ht="28.8" x14ac:dyDescent="0.3">
      <c r="A1951" s="3" t="s">
        <v>3544</v>
      </c>
      <c r="B1951" t="s">
        <v>8219</v>
      </c>
      <c r="C1951">
        <v>8</v>
      </c>
    </row>
    <row r="1952" spans="1:3" x14ac:dyDescent="0.3">
      <c r="A1952" s="3" t="s">
        <v>3545</v>
      </c>
      <c r="B1952" t="s">
        <v>8219</v>
      </c>
      <c r="C1952">
        <v>19</v>
      </c>
    </row>
    <row r="1953" spans="1:3" ht="28.8" x14ac:dyDescent="0.3">
      <c r="A1953" s="3" t="s">
        <v>3546</v>
      </c>
      <c r="B1953" t="s">
        <v>8219</v>
      </c>
      <c r="C1953">
        <v>336</v>
      </c>
    </row>
    <row r="1954" spans="1:3" x14ac:dyDescent="0.3">
      <c r="A1954" s="3" t="s">
        <v>3547</v>
      </c>
      <c r="B1954" t="s">
        <v>8219</v>
      </c>
      <c r="C1954">
        <v>13</v>
      </c>
    </row>
    <row r="1955" spans="1:3" x14ac:dyDescent="0.3">
      <c r="A1955" s="3" t="s">
        <v>3548</v>
      </c>
      <c r="B1955" t="s">
        <v>8219</v>
      </c>
      <c r="C1955">
        <v>42</v>
      </c>
    </row>
    <row r="1956" spans="1:3" x14ac:dyDescent="0.3">
      <c r="A1956" s="3" t="s">
        <v>3549</v>
      </c>
      <c r="B1956" t="s">
        <v>8219</v>
      </c>
      <c r="C1956">
        <v>64</v>
      </c>
    </row>
    <row r="1957" spans="1:3" x14ac:dyDescent="0.3">
      <c r="A1957" s="3" t="s">
        <v>3550</v>
      </c>
      <c r="B1957" t="s">
        <v>8219</v>
      </c>
      <c r="C1957">
        <v>25</v>
      </c>
    </row>
    <row r="1958" spans="1:3" x14ac:dyDescent="0.3">
      <c r="A1958" s="3" t="s">
        <v>3551</v>
      </c>
      <c r="B1958" t="s">
        <v>8219</v>
      </c>
      <c r="C1958">
        <v>20</v>
      </c>
    </row>
    <row r="1959" spans="1:3" x14ac:dyDescent="0.3">
      <c r="A1959" s="3" t="s">
        <v>3552</v>
      </c>
      <c r="B1959" t="s">
        <v>8219</v>
      </c>
      <c r="C1959">
        <v>104</v>
      </c>
    </row>
    <row r="1960" spans="1:3" x14ac:dyDescent="0.3">
      <c r="A1960" s="3" t="s">
        <v>3553</v>
      </c>
      <c r="B1960" t="s">
        <v>8219</v>
      </c>
      <c r="C1960">
        <v>53</v>
      </c>
    </row>
    <row r="1961" spans="1:3" x14ac:dyDescent="0.3">
      <c r="A1961" s="3" t="s">
        <v>3554</v>
      </c>
      <c r="B1961" t="s">
        <v>8219</v>
      </c>
      <c r="C1961">
        <v>14</v>
      </c>
    </row>
    <row r="1962" spans="1:3" x14ac:dyDescent="0.3">
      <c r="A1962" s="3" t="s">
        <v>3555</v>
      </c>
      <c r="B1962" t="s">
        <v>8219</v>
      </c>
      <c r="C1962">
        <v>20</v>
      </c>
    </row>
    <row r="1963" spans="1:3" x14ac:dyDescent="0.3">
      <c r="A1963" s="3" t="s">
        <v>3556</v>
      </c>
      <c r="B1963" t="s">
        <v>8219</v>
      </c>
      <c r="C1963">
        <v>558</v>
      </c>
    </row>
    <row r="1964" spans="1:3" x14ac:dyDescent="0.3">
      <c r="A1964" s="3" t="s">
        <v>3557</v>
      </c>
      <c r="B1964" t="s">
        <v>8219</v>
      </c>
      <c r="C1964">
        <v>22</v>
      </c>
    </row>
    <row r="1965" spans="1:3" x14ac:dyDescent="0.3">
      <c r="A1965" s="3" t="s">
        <v>3558</v>
      </c>
      <c r="B1965" t="s">
        <v>8219</v>
      </c>
      <c r="C1965">
        <v>24</v>
      </c>
    </row>
    <row r="1966" spans="1:3" x14ac:dyDescent="0.3">
      <c r="A1966" s="3" t="s">
        <v>3559</v>
      </c>
      <c r="B1966" t="s">
        <v>8219</v>
      </c>
      <c r="C1966">
        <v>74</v>
      </c>
    </row>
    <row r="1967" spans="1:3" x14ac:dyDescent="0.3">
      <c r="A1967" s="3" t="s">
        <v>3560</v>
      </c>
      <c r="B1967" t="s">
        <v>8219</v>
      </c>
      <c r="C1967">
        <v>54</v>
      </c>
    </row>
    <row r="1968" spans="1:3" ht="28.8" x14ac:dyDescent="0.3">
      <c r="A1968" s="3" t="s">
        <v>3561</v>
      </c>
      <c r="B1968" t="s">
        <v>8219</v>
      </c>
      <c r="C1968">
        <v>31</v>
      </c>
    </row>
    <row r="1969" spans="1:3" ht="28.8" x14ac:dyDescent="0.3">
      <c r="A1969" s="3" t="s">
        <v>3562</v>
      </c>
      <c r="B1969" t="s">
        <v>8219</v>
      </c>
      <c r="C1969">
        <v>25</v>
      </c>
    </row>
    <row r="1970" spans="1:3" x14ac:dyDescent="0.3">
      <c r="A1970" s="3" t="s">
        <v>3563</v>
      </c>
      <c r="B1970" t="s">
        <v>8219</v>
      </c>
      <c r="C1970">
        <v>17</v>
      </c>
    </row>
    <row r="1971" spans="1:3" ht="28.8" x14ac:dyDescent="0.3">
      <c r="A1971" s="3" t="s">
        <v>3564</v>
      </c>
      <c r="B1971" t="s">
        <v>8219</v>
      </c>
      <c r="C1971">
        <v>12</v>
      </c>
    </row>
    <row r="1972" spans="1:3" x14ac:dyDescent="0.3">
      <c r="A1972" s="3" t="s">
        <v>3565</v>
      </c>
      <c r="B1972" t="s">
        <v>8219</v>
      </c>
      <c r="C1972">
        <v>38</v>
      </c>
    </row>
    <row r="1973" spans="1:3" ht="28.8" x14ac:dyDescent="0.3">
      <c r="A1973" s="3" t="s">
        <v>3566</v>
      </c>
      <c r="B1973" t="s">
        <v>8219</v>
      </c>
      <c r="C1973">
        <v>41</v>
      </c>
    </row>
    <row r="1974" spans="1:3" x14ac:dyDescent="0.3">
      <c r="A1974" s="3" t="s">
        <v>3567</v>
      </c>
      <c r="B1974" t="s">
        <v>8219</v>
      </c>
      <c r="C1974">
        <v>19</v>
      </c>
    </row>
    <row r="1975" spans="1:3" ht="28.8" x14ac:dyDescent="0.3">
      <c r="A1975" s="3" t="s">
        <v>3568</v>
      </c>
      <c r="B1975" t="s">
        <v>8219</v>
      </c>
      <c r="C1975">
        <v>41</v>
      </c>
    </row>
    <row r="1976" spans="1:3" x14ac:dyDescent="0.3">
      <c r="A1976" s="3" t="s">
        <v>3569</v>
      </c>
      <c r="B1976" t="s">
        <v>8219</v>
      </c>
      <c r="C1976">
        <v>26</v>
      </c>
    </row>
    <row r="1977" spans="1:3" x14ac:dyDescent="0.3">
      <c r="A1977" s="3" t="s">
        <v>3570</v>
      </c>
      <c r="B1977" t="s">
        <v>8219</v>
      </c>
      <c r="C1977">
        <v>25</v>
      </c>
    </row>
    <row r="1978" spans="1:3" x14ac:dyDescent="0.3">
      <c r="A1978" s="3" t="s">
        <v>3571</v>
      </c>
      <c r="B1978" t="s">
        <v>8219</v>
      </c>
      <c r="C1978">
        <v>9</v>
      </c>
    </row>
    <row r="1979" spans="1:3" x14ac:dyDescent="0.3">
      <c r="A1979" s="3" t="s">
        <v>3572</v>
      </c>
      <c r="B1979" t="s">
        <v>8219</v>
      </c>
      <c r="C1979">
        <v>78</v>
      </c>
    </row>
    <row r="1980" spans="1:3" x14ac:dyDescent="0.3">
      <c r="A1980" s="3" t="s">
        <v>3573</v>
      </c>
      <c r="B1980" t="s">
        <v>8219</v>
      </c>
      <c r="C1980">
        <v>45</v>
      </c>
    </row>
    <row r="1981" spans="1:3" x14ac:dyDescent="0.3">
      <c r="A1981" s="3" t="s">
        <v>3574</v>
      </c>
      <c r="B1981" t="s">
        <v>8219</v>
      </c>
      <c r="C1981">
        <v>102</v>
      </c>
    </row>
    <row r="1982" spans="1:3" x14ac:dyDescent="0.3">
      <c r="A1982" s="3" t="s">
        <v>3575</v>
      </c>
      <c r="B1982" t="s">
        <v>8219</v>
      </c>
      <c r="C1982">
        <v>5</v>
      </c>
    </row>
    <row r="1983" spans="1:3" x14ac:dyDescent="0.3">
      <c r="A1983" s="3" t="s">
        <v>3576</v>
      </c>
      <c r="B1983" t="s">
        <v>8219</v>
      </c>
      <c r="C1983">
        <v>27</v>
      </c>
    </row>
    <row r="1984" spans="1:3" x14ac:dyDescent="0.3">
      <c r="A1984" s="3" t="s">
        <v>3577</v>
      </c>
      <c r="B1984" t="s">
        <v>8219</v>
      </c>
      <c r="C1984">
        <v>37</v>
      </c>
    </row>
    <row r="1985" spans="1:3" ht="28.8" x14ac:dyDescent="0.3">
      <c r="A1985" s="3" t="s">
        <v>3578</v>
      </c>
      <c r="B1985" t="s">
        <v>8219</v>
      </c>
      <c r="C1985">
        <v>14</v>
      </c>
    </row>
    <row r="1986" spans="1:3" x14ac:dyDescent="0.3">
      <c r="A1986" s="3" t="s">
        <v>3579</v>
      </c>
      <c r="B1986" t="s">
        <v>8219</v>
      </c>
      <c r="C1986">
        <v>27</v>
      </c>
    </row>
    <row r="1987" spans="1:3" x14ac:dyDescent="0.3">
      <c r="A1987" s="3" t="s">
        <v>3580</v>
      </c>
      <c r="B1987" t="s">
        <v>8219</v>
      </c>
      <c r="C1987">
        <v>45</v>
      </c>
    </row>
    <row r="1988" spans="1:3" x14ac:dyDescent="0.3">
      <c r="A1988" s="3" t="s">
        <v>3581</v>
      </c>
      <c r="B1988" t="s">
        <v>8219</v>
      </c>
      <c r="C1988">
        <v>49</v>
      </c>
    </row>
    <row r="1989" spans="1:3" x14ac:dyDescent="0.3">
      <c r="A1989" s="3" t="s">
        <v>3582</v>
      </c>
      <c r="B1989" t="s">
        <v>8219</v>
      </c>
      <c r="C1989">
        <v>24</v>
      </c>
    </row>
    <row r="1990" spans="1:3" x14ac:dyDescent="0.3">
      <c r="A1990" s="3" t="s">
        <v>3583</v>
      </c>
      <c r="B1990" t="s">
        <v>8219</v>
      </c>
      <c r="C1990">
        <v>112</v>
      </c>
    </row>
    <row r="1991" spans="1:3" x14ac:dyDescent="0.3">
      <c r="A1991" s="3" t="s">
        <v>3584</v>
      </c>
      <c r="B1991" t="s">
        <v>8219</v>
      </c>
      <c r="C1991">
        <v>23</v>
      </c>
    </row>
    <row r="1992" spans="1:3" x14ac:dyDescent="0.3">
      <c r="A1992" s="3" t="s">
        <v>3585</v>
      </c>
      <c r="B1992" t="s">
        <v>8219</v>
      </c>
      <c r="C1992">
        <v>54</v>
      </c>
    </row>
    <row r="1993" spans="1:3" x14ac:dyDescent="0.3">
      <c r="A1993" s="3" t="s">
        <v>3586</v>
      </c>
      <c r="B1993" t="s">
        <v>8219</v>
      </c>
      <c r="C1993">
        <v>28</v>
      </c>
    </row>
    <row r="1994" spans="1:3" x14ac:dyDescent="0.3">
      <c r="A1994" s="3" t="s">
        <v>3587</v>
      </c>
      <c r="B1994" t="s">
        <v>8219</v>
      </c>
      <c r="C1994">
        <v>11</v>
      </c>
    </row>
    <row r="1995" spans="1:3" ht="28.8" x14ac:dyDescent="0.3">
      <c r="A1995" s="3" t="s">
        <v>3588</v>
      </c>
      <c r="B1995" t="s">
        <v>8219</v>
      </c>
      <c r="C1995">
        <v>62</v>
      </c>
    </row>
    <row r="1996" spans="1:3" x14ac:dyDescent="0.3">
      <c r="A1996" s="3" t="s">
        <v>3589</v>
      </c>
      <c r="B1996" t="s">
        <v>8219</v>
      </c>
      <c r="C1996">
        <v>73</v>
      </c>
    </row>
    <row r="1997" spans="1:3" ht="28.8" x14ac:dyDescent="0.3">
      <c r="A1997" s="3" t="s">
        <v>3590</v>
      </c>
      <c r="B1997" t="s">
        <v>8219</v>
      </c>
      <c r="C1997">
        <v>18</v>
      </c>
    </row>
    <row r="1998" spans="1:3" x14ac:dyDescent="0.3">
      <c r="A1998" s="3" t="s">
        <v>3591</v>
      </c>
      <c r="B1998" t="s">
        <v>8219</v>
      </c>
      <c r="C1998">
        <v>35</v>
      </c>
    </row>
    <row r="1999" spans="1:3" ht="28.8" x14ac:dyDescent="0.3">
      <c r="A1999" s="3" t="s">
        <v>3592</v>
      </c>
      <c r="B1999" t="s">
        <v>8219</v>
      </c>
      <c r="C1999">
        <v>43</v>
      </c>
    </row>
    <row r="2000" spans="1:3" x14ac:dyDescent="0.3">
      <c r="A2000" s="3" t="s">
        <v>3593</v>
      </c>
      <c r="B2000" t="s">
        <v>8219</v>
      </c>
      <c r="C2000">
        <v>36</v>
      </c>
    </row>
    <row r="2001" spans="1:3" x14ac:dyDescent="0.3">
      <c r="A2001" s="3" t="s">
        <v>3594</v>
      </c>
      <c r="B2001" t="s">
        <v>8219</v>
      </c>
      <c r="C2001">
        <v>62</v>
      </c>
    </row>
    <row r="2002" spans="1:3" x14ac:dyDescent="0.3">
      <c r="A2002" s="3" t="s">
        <v>3595</v>
      </c>
      <c r="B2002" t="s">
        <v>8219</v>
      </c>
      <c r="C2002">
        <v>15</v>
      </c>
    </row>
    <row r="2003" spans="1:3" ht="28.8" x14ac:dyDescent="0.3">
      <c r="A2003" s="3" t="s">
        <v>3596</v>
      </c>
      <c r="B2003" t="s">
        <v>8219</v>
      </c>
      <c r="C2003">
        <v>33</v>
      </c>
    </row>
    <row r="2004" spans="1:3" x14ac:dyDescent="0.3">
      <c r="A2004" s="3" t="s">
        <v>3597</v>
      </c>
      <c r="B2004" t="s">
        <v>8219</v>
      </c>
      <c r="C2004">
        <v>27</v>
      </c>
    </row>
    <row r="2005" spans="1:3" x14ac:dyDescent="0.3">
      <c r="A2005" s="3" t="s">
        <v>3598</v>
      </c>
      <c r="B2005" t="s">
        <v>8219</v>
      </c>
      <c r="C2005">
        <v>17</v>
      </c>
    </row>
    <row r="2006" spans="1:3" x14ac:dyDescent="0.3">
      <c r="A2006" s="3" t="s">
        <v>3599</v>
      </c>
      <c r="B2006" t="s">
        <v>8219</v>
      </c>
      <c r="C2006">
        <v>4</v>
      </c>
    </row>
    <row r="2007" spans="1:3" ht="28.8" x14ac:dyDescent="0.3">
      <c r="A2007" s="3" t="s">
        <v>3600</v>
      </c>
      <c r="B2007" t="s">
        <v>8219</v>
      </c>
      <c r="C2007">
        <v>53</v>
      </c>
    </row>
    <row r="2008" spans="1:3" ht="28.8" x14ac:dyDescent="0.3">
      <c r="A2008" s="3" t="s">
        <v>3601</v>
      </c>
      <c r="B2008" t="s">
        <v>8219</v>
      </c>
      <c r="C2008">
        <v>49</v>
      </c>
    </row>
    <row r="2009" spans="1:3" x14ac:dyDescent="0.3">
      <c r="A2009" s="3" t="s">
        <v>3602</v>
      </c>
      <c r="B2009" t="s">
        <v>8219</v>
      </c>
      <c r="C2009">
        <v>57</v>
      </c>
    </row>
    <row r="2010" spans="1:3" x14ac:dyDescent="0.3">
      <c r="A2010" s="3" t="s">
        <v>3603</v>
      </c>
      <c r="B2010" t="s">
        <v>8219</v>
      </c>
      <c r="C2010">
        <v>69</v>
      </c>
    </row>
    <row r="2011" spans="1:3" ht="28.8" x14ac:dyDescent="0.3">
      <c r="A2011" s="3" t="s">
        <v>3604</v>
      </c>
      <c r="B2011" t="s">
        <v>8219</v>
      </c>
      <c r="C2011">
        <v>15</v>
      </c>
    </row>
    <row r="2012" spans="1:3" x14ac:dyDescent="0.3">
      <c r="A2012" s="3" t="s">
        <v>3605</v>
      </c>
      <c r="B2012" t="s">
        <v>8219</v>
      </c>
      <c r="C2012">
        <v>64</v>
      </c>
    </row>
    <row r="2013" spans="1:3" x14ac:dyDescent="0.3">
      <c r="A2013" s="3" t="s">
        <v>3606</v>
      </c>
      <c r="B2013" t="s">
        <v>8219</v>
      </c>
      <c r="C2013">
        <v>20</v>
      </c>
    </row>
    <row r="2014" spans="1:3" x14ac:dyDescent="0.3">
      <c r="A2014" s="3" t="s">
        <v>3607</v>
      </c>
      <c r="B2014" t="s">
        <v>8219</v>
      </c>
      <c r="C2014">
        <v>27</v>
      </c>
    </row>
    <row r="2015" spans="1:3" ht="28.8" x14ac:dyDescent="0.3">
      <c r="A2015" s="3" t="s">
        <v>3608</v>
      </c>
      <c r="B2015" t="s">
        <v>8219</v>
      </c>
      <c r="C2015">
        <v>21</v>
      </c>
    </row>
    <row r="2016" spans="1:3" x14ac:dyDescent="0.3">
      <c r="A2016" s="3" t="s">
        <v>3609</v>
      </c>
      <c r="B2016" t="s">
        <v>8219</v>
      </c>
      <c r="C2016">
        <v>31</v>
      </c>
    </row>
    <row r="2017" spans="1:3" x14ac:dyDescent="0.3">
      <c r="A2017" s="3" t="s">
        <v>3610</v>
      </c>
      <c r="B2017" t="s">
        <v>8219</v>
      </c>
      <c r="C2017">
        <v>51</v>
      </c>
    </row>
    <row r="2018" spans="1:3" ht="28.8" x14ac:dyDescent="0.3">
      <c r="A2018" s="3" t="s">
        <v>3611</v>
      </c>
      <c r="B2018" t="s">
        <v>8219</v>
      </c>
      <c r="C2018">
        <v>57</v>
      </c>
    </row>
    <row r="2019" spans="1:3" x14ac:dyDescent="0.3">
      <c r="A2019" s="3" t="s">
        <v>3612</v>
      </c>
      <c r="B2019" t="s">
        <v>8219</v>
      </c>
      <c r="C2019">
        <v>20</v>
      </c>
    </row>
    <row r="2020" spans="1:3" x14ac:dyDescent="0.3">
      <c r="A2020" s="3" t="s">
        <v>3439</v>
      </c>
      <c r="B2020" t="s">
        <v>8219</v>
      </c>
      <c r="C2020">
        <v>71</v>
      </c>
    </row>
    <row r="2021" spans="1:3" x14ac:dyDescent="0.3">
      <c r="A2021" s="3" t="s">
        <v>3613</v>
      </c>
      <c r="B2021" t="s">
        <v>8219</v>
      </c>
      <c r="C2021">
        <v>72</v>
      </c>
    </row>
    <row r="2022" spans="1:3" ht="28.8" x14ac:dyDescent="0.3">
      <c r="A2022" s="3" t="s">
        <v>3614</v>
      </c>
      <c r="B2022" t="s">
        <v>8219</v>
      </c>
      <c r="C2022">
        <v>45</v>
      </c>
    </row>
    <row r="2023" spans="1:3" x14ac:dyDescent="0.3">
      <c r="A2023" s="3" t="s">
        <v>3615</v>
      </c>
      <c r="B2023" t="s">
        <v>8219</v>
      </c>
      <c r="C2023">
        <v>51</v>
      </c>
    </row>
    <row r="2024" spans="1:3" x14ac:dyDescent="0.3">
      <c r="A2024" s="3" t="s">
        <v>3616</v>
      </c>
      <c r="B2024" t="s">
        <v>8219</v>
      </c>
      <c r="C2024">
        <v>56</v>
      </c>
    </row>
    <row r="2025" spans="1:3" x14ac:dyDescent="0.3">
      <c r="A2025" s="3" t="s">
        <v>3617</v>
      </c>
      <c r="B2025" t="s">
        <v>8219</v>
      </c>
      <c r="C2025">
        <v>17</v>
      </c>
    </row>
    <row r="2026" spans="1:3" ht="28.8" x14ac:dyDescent="0.3">
      <c r="A2026" s="3" t="s">
        <v>3618</v>
      </c>
      <c r="B2026" t="s">
        <v>8219</v>
      </c>
      <c r="C2026">
        <v>197</v>
      </c>
    </row>
    <row r="2027" spans="1:3" x14ac:dyDescent="0.3">
      <c r="A2027" s="3" t="s">
        <v>3619</v>
      </c>
      <c r="B2027" t="s">
        <v>8219</v>
      </c>
      <c r="C2027">
        <v>70</v>
      </c>
    </row>
    <row r="2028" spans="1:3" x14ac:dyDescent="0.3">
      <c r="A2028" s="3" t="s">
        <v>3620</v>
      </c>
      <c r="B2028" t="s">
        <v>8219</v>
      </c>
      <c r="C2028">
        <v>21</v>
      </c>
    </row>
    <row r="2029" spans="1:3" x14ac:dyDescent="0.3">
      <c r="A2029" s="3" t="s">
        <v>3621</v>
      </c>
      <c r="B2029" t="s">
        <v>8219</v>
      </c>
      <c r="C2029">
        <v>34</v>
      </c>
    </row>
    <row r="2030" spans="1:3" x14ac:dyDescent="0.3">
      <c r="A2030" s="3" t="s">
        <v>3622</v>
      </c>
      <c r="B2030" t="s">
        <v>8219</v>
      </c>
      <c r="C2030">
        <v>39</v>
      </c>
    </row>
    <row r="2031" spans="1:3" x14ac:dyDescent="0.3">
      <c r="A2031" s="3" t="s">
        <v>3623</v>
      </c>
      <c r="B2031" t="s">
        <v>8219</v>
      </c>
      <c r="C2031">
        <v>78</v>
      </c>
    </row>
    <row r="2032" spans="1:3" x14ac:dyDescent="0.3">
      <c r="A2032" s="3" t="s">
        <v>3624</v>
      </c>
      <c r="B2032" t="s">
        <v>8219</v>
      </c>
      <c r="C2032">
        <v>48</v>
      </c>
    </row>
    <row r="2033" spans="1:3" x14ac:dyDescent="0.3">
      <c r="A2033" s="3" t="s">
        <v>3625</v>
      </c>
      <c r="B2033" t="s">
        <v>8219</v>
      </c>
      <c r="C2033">
        <v>29</v>
      </c>
    </row>
    <row r="2034" spans="1:3" x14ac:dyDescent="0.3">
      <c r="A2034" s="3" t="s">
        <v>3646</v>
      </c>
      <c r="B2034" t="s">
        <v>8219</v>
      </c>
      <c r="C2034">
        <v>73</v>
      </c>
    </row>
    <row r="2035" spans="1:3" ht="28.8" x14ac:dyDescent="0.3">
      <c r="A2035" s="3" t="s">
        <v>3647</v>
      </c>
      <c r="B2035" t="s">
        <v>8219</v>
      </c>
      <c r="C2035">
        <v>8</v>
      </c>
    </row>
    <row r="2036" spans="1:3" x14ac:dyDescent="0.3">
      <c r="A2036" s="3" t="s">
        <v>3648</v>
      </c>
      <c r="B2036" t="s">
        <v>8219</v>
      </c>
      <c r="C2036">
        <v>17</v>
      </c>
    </row>
    <row r="2037" spans="1:3" ht="28.8" x14ac:dyDescent="0.3">
      <c r="A2037" s="3" t="s">
        <v>3649</v>
      </c>
      <c r="B2037" t="s">
        <v>8219</v>
      </c>
      <c r="C2037">
        <v>9</v>
      </c>
    </row>
    <row r="2038" spans="1:3" x14ac:dyDescent="0.3">
      <c r="A2038" s="3" t="s">
        <v>2867</v>
      </c>
      <c r="B2038" t="s">
        <v>8219</v>
      </c>
      <c r="C2038">
        <v>17</v>
      </c>
    </row>
    <row r="2039" spans="1:3" x14ac:dyDescent="0.3">
      <c r="A2039" s="3" t="s">
        <v>3650</v>
      </c>
      <c r="B2039" t="s">
        <v>8219</v>
      </c>
      <c r="C2039">
        <v>33</v>
      </c>
    </row>
    <row r="2040" spans="1:3" ht="28.8" x14ac:dyDescent="0.3">
      <c r="A2040" s="3" t="s">
        <v>3651</v>
      </c>
      <c r="B2040" t="s">
        <v>8219</v>
      </c>
      <c r="C2040">
        <v>38</v>
      </c>
    </row>
    <row r="2041" spans="1:3" x14ac:dyDescent="0.3">
      <c r="A2041" s="3" t="s">
        <v>3652</v>
      </c>
      <c r="B2041" t="s">
        <v>8219</v>
      </c>
      <c r="C2041">
        <v>79</v>
      </c>
    </row>
    <row r="2042" spans="1:3" x14ac:dyDescent="0.3">
      <c r="A2042" s="3" t="s">
        <v>3653</v>
      </c>
      <c r="B2042" t="s">
        <v>8219</v>
      </c>
      <c r="C2042">
        <v>46</v>
      </c>
    </row>
    <row r="2043" spans="1:3" x14ac:dyDescent="0.3">
      <c r="A2043" s="3" t="s">
        <v>3654</v>
      </c>
      <c r="B2043" t="s">
        <v>8219</v>
      </c>
      <c r="C2043">
        <v>20</v>
      </c>
    </row>
    <row r="2044" spans="1:3" x14ac:dyDescent="0.3">
      <c r="A2044" s="3" t="s">
        <v>3655</v>
      </c>
      <c r="B2044" t="s">
        <v>8219</v>
      </c>
      <c r="C2044">
        <v>20</v>
      </c>
    </row>
    <row r="2045" spans="1:3" x14ac:dyDescent="0.3">
      <c r="A2045" s="3" t="s">
        <v>3656</v>
      </c>
      <c r="B2045" t="s">
        <v>8219</v>
      </c>
      <c r="C2045">
        <v>13</v>
      </c>
    </row>
    <row r="2046" spans="1:3" x14ac:dyDescent="0.3">
      <c r="A2046" s="3" t="s">
        <v>3657</v>
      </c>
      <c r="B2046" t="s">
        <v>8219</v>
      </c>
      <c r="C2046">
        <v>22</v>
      </c>
    </row>
    <row r="2047" spans="1:3" ht="28.8" x14ac:dyDescent="0.3">
      <c r="A2047" s="3" t="s">
        <v>3658</v>
      </c>
      <c r="B2047" t="s">
        <v>8219</v>
      </c>
      <c r="C2047">
        <v>36</v>
      </c>
    </row>
    <row r="2048" spans="1:3" ht="28.8" x14ac:dyDescent="0.3">
      <c r="A2048" s="3" t="s">
        <v>3659</v>
      </c>
      <c r="B2048" t="s">
        <v>8219</v>
      </c>
      <c r="C2048">
        <v>40</v>
      </c>
    </row>
    <row r="2049" spans="1:3" ht="28.8" x14ac:dyDescent="0.3">
      <c r="A2049" s="3" t="s">
        <v>3660</v>
      </c>
      <c r="B2049" t="s">
        <v>8219</v>
      </c>
      <c r="C2049">
        <v>9</v>
      </c>
    </row>
    <row r="2050" spans="1:3" x14ac:dyDescent="0.3">
      <c r="A2050" s="3" t="s">
        <v>3661</v>
      </c>
      <c r="B2050" t="s">
        <v>8219</v>
      </c>
      <c r="C2050">
        <v>19</v>
      </c>
    </row>
    <row r="2051" spans="1:3" ht="28.8" x14ac:dyDescent="0.3">
      <c r="A2051" s="3" t="s">
        <v>3662</v>
      </c>
      <c r="B2051" t="s">
        <v>8219</v>
      </c>
      <c r="C2051">
        <v>14</v>
      </c>
    </row>
    <row r="2052" spans="1:3" x14ac:dyDescent="0.3">
      <c r="A2052" s="3" t="s">
        <v>3663</v>
      </c>
      <c r="B2052" t="s">
        <v>8219</v>
      </c>
      <c r="C2052">
        <v>38</v>
      </c>
    </row>
    <row r="2053" spans="1:3" x14ac:dyDescent="0.3">
      <c r="A2053" s="3" t="s">
        <v>3664</v>
      </c>
      <c r="B2053" t="s">
        <v>8219</v>
      </c>
      <c r="C2053">
        <v>58</v>
      </c>
    </row>
    <row r="2054" spans="1:3" x14ac:dyDescent="0.3">
      <c r="A2054" s="3" t="s">
        <v>3665</v>
      </c>
      <c r="B2054" t="s">
        <v>8219</v>
      </c>
      <c r="C2054">
        <v>28</v>
      </c>
    </row>
    <row r="2055" spans="1:3" x14ac:dyDescent="0.3">
      <c r="A2055" s="3" t="s">
        <v>3666</v>
      </c>
      <c r="B2055" t="s">
        <v>8219</v>
      </c>
      <c r="C2055">
        <v>17</v>
      </c>
    </row>
    <row r="2056" spans="1:3" ht="28.8" x14ac:dyDescent="0.3">
      <c r="A2056" s="3" t="s">
        <v>3667</v>
      </c>
      <c r="B2056" t="s">
        <v>8219</v>
      </c>
      <c r="C2056">
        <v>12</v>
      </c>
    </row>
    <row r="2057" spans="1:3" x14ac:dyDescent="0.3">
      <c r="A2057" s="3" t="s">
        <v>3668</v>
      </c>
      <c r="B2057" t="s">
        <v>8219</v>
      </c>
      <c r="C2057">
        <v>40</v>
      </c>
    </row>
    <row r="2058" spans="1:3" ht="28.8" x14ac:dyDescent="0.3">
      <c r="A2058" s="3" t="s">
        <v>3669</v>
      </c>
      <c r="B2058" t="s">
        <v>8219</v>
      </c>
      <c r="C2058">
        <v>57</v>
      </c>
    </row>
    <row r="2059" spans="1:3" x14ac:dyDescent="0.3">
      <c r="A2059" s="3" t="s">
        <v>3670</v>
      </c>
      <c r="B2059" t="s">
        <v>8219</v>
      </c>
      <c r="C2059">
        <v>114</v>
      </c>
    </row>
    <row r="2060" spans="1:3" x14ac:dyDescent="0.3">
      <c r="A2060" s="3" t="s">
        <v>3671</v>
      </c>
      <c r="B2060" t="s">
        <v>8219</v>
      </c>
      <c r="C2060">
        <v>31</v>
      </c>
    </row>
    <row r="2061" spans="1:3" x14ac:dyDescent="0.3">
      <c r="A2061" s="3" t="s">
        <v>3672</v>
      </c>
      <c r="B2061" t="s">
        <v>8219</v>
      </c>
      <c r="C2061">
        <v>3</v>
      </c>
    </row>
    <row r="2062" spans="1:3" x14ac:dyDescent="0.3">
      <c r="A2062" s="3" t="s">
        <v>3673</v>
      </c>
      <c r="B2062" t="s">
        <v>8219</v>
      </c>
      <c r="C2062">
        <v>16</v>
      </c>
    </row>
    <row r="2063" spans="1:3" x14ac:dyDescent="0.3">
      <c r="A2063" s="3" t="s">
        <v>3674</v>
      </c>
      <c r="B2063" t="s">
        <v>8219</v>
      </c>
      <c r="C2063">
        <v>199</v>
      </c>
    </row>
    <row r="2064" spans="1:3" x14ac:dyDescent="0.3">
      <c r="A2064" s="3" t="s">
        <v>3675</v>
      </c>
      <c r="B2064" t="s">
        <v>8219</v>
      </c>
      <c r="C2064">
        <v>31</v>
      </c>
    </row>
    <row r="2065" spans="1:3" ht="28.8" x14ac:dyDescent="0.3">
      <c r="A2065" s="3" t="s">
        <v>3676</v>
      </c>
      <c r="B2065" t="s">
        <v>8219</v>
      </c>
      <c r="C2065">
        <v>30</v>
      </c>
    </row>
    <row r="2066" spans="1:3" ht="28.8" x14ac:dyDescent="0.3">
      <c r="A2066" s="3" t="s">
        <v>3677</v>
      </c>
      <c r="B2066" t="s">
        <v>8219</v>
      </c>
      <c r="C2066">
        <v>34</v>
      </c>
    </row>
    <row r="2067" spans="1:3" ht="28.8" x14ac:dyDescent="0.3">
      <c r="A2067" s="3" t="s">
        <v>3678</v>
      </c>
      <c r="B2067" t="s">
        <v>8219</v>
      </c>
      <c r="C2067">
        <v>18</v>
      </c>
    </row>
    <row r="2068" spans="1:3" ht="28.8" x14ac:dyDescent="0.3">
      <c r="A2068" s="3" t="s">
        <v>3679</v>
      </c>
      <c r="B2068" t="s">
        <v>8219</v>
      </c>
      <c r="C2068">
        <v>67</v>
      </c>
    </row>
    <row r="2069" spans="1:3" x14ac:dyDescent="0.3">
      <c r="A2069" s="3" t="s">
        <v>3680</v>
      </c>
      <c r="B2069" t="s">
        <v>8219</v>
      </c>
      <c r="C2069">
        <v>66</v>
      </c>
    </row>
    <row r="2070" spans="1:3" x14ac:dyDescent="0.3">
      <c r="A2070" s="3" t="s">
        <v>3681</v>
      </c>
      <c r="B2070" t="s">
        <v>8219</v>
      </c>
      <c r="C2070">
        <v>23</v>
      </c>
    </row>
    <row r="2071" spans="1:3" x14ac:dyDescent="0.3">
      <c r="A2071" s="3" t="s">
        <v>3682</v>
      </c>
      <c r="B2071" t="s">
        <v>8219</v>
      </c>
      <c r="C2071">
        <v>126</v>
      </c>
    </row>
    <row r="2072" spans="1:3" x14ac:dyDescent="0.3">
      <c r="A2072" s="3" t="s">
        <v>3683</v>
      </c>
      <c r="B2072" t="s">
        <v>8219</v>
      </c>
      <c r="C2072">
        <v>6</v>
      </c>
    </row>
    <row r="2073" spans="1:3" x14ac:dyDescent="0.3">
      <c r="A2073" s="3" t="s">
        <v>3684</v>
      </c>
      <c r="B2073" t="s">
        <v>8219</v>
      </c>
      <c r="C2073">
        <v>25</v>
      </c>
    </row>
    <row r="2074" spans="1:3" x14ac:dyDescent="0.3">
      <c r="A2074" s="3" t="s">
        <v>3685</v>
      </c>
      <c r="B2074" t="s">
        <v>8219</v>
      </c>
      <c r="C2074">
        <v>39</v>
      </c>
    </row>
    <row r="2075" spans="1:3" x14ac:dyDescent="0.3">
      <c r="A2075" s="3" t="s">
        <v>3686</v>
      </c>
      <c r="B2075" t="s">
        <v>8219</v>
      </c>
      <c r="C2075">
        <v>62</v>
      </c>
    </row>
    <row r="2076" spans="1:3" x14ac:dyDescent="0.3">
      <c r="A2076" s="3" t="s">
        <v>3687</v>
      </c>
      <c r="B2076" t="s">
        <v>8219</v>
      </c>
      <c r="C2076">
        <v>31</v>
      </c>
    </row>
    <row r="2077" spans="1:3" ht="28.8" x14ac:dyDescent="0.3">
      <c r="A2077" s="3" t="s">
        <v>3688</v>
      </c>
      <c r="B2077" t="s">
        <v>8219</v>
      </c>
      <c r="C2077">
        <v>274</v>
      </c>
    </row>
    <row r="2078" spans="1:3" x14ac:dyDescent="0.3">
      <c r="A2078" s="3" t="s">
        <v>3689</v>
      </c>
      <c r="B2078" t="s">
        <v>8219</v>
      </c>
      <c r="C2078">
        <v>17</v>
      </c>
    </row>
    <row r="2079" spans="1:3" x14ac:dyDescent="0.3">
      <c r="A2079" s="3" t="s">
        <v>3690</v>
      </c>
      <c r="B2079" t="s">
        <v>8219</v>
      </c>
      <c r="C2079">
        <v>14</v>
      </c>
    </row>
    <row r="2080" spans="1:3" x14ac:dyDescent="0.3">
      <c r="A2080" s="3" t="s">
        <v>3691</v>
      </c>
      <c r="B2080" t="s">
        <v>8219</v>
      </c>
      <c r="C2080">
        <v>60</v>
      </c>
    </row>
    <row r="2081" spans="1:3" x14ac:dyDescent="0.3">
      <c r="A2081" s="3" t="s">
        <v>3692</v>
      </c>
      <c r="B2081" t="s">
        <v>8219</v>
      </c>
      <c r="C2081">
        <v>33</v>
      </c>
    </row>
    <row r="2082" spans="1:3" ht="28.8" x14ac:dyDescent="0.3">
      <c r="A2082" s="3" t="s">
        <v>3693</v>
      </c>
      <c r="B2082" t="s">
        <v>8219</v>
      </c>
      <c r="C2082">
        <v>78</v>
      </c>
    </row>
    <row r="2083" spans="1:3" x14ac:dyDescent="0.3">
      <c r="A2083" s="3" t="s">
        <v>3694</v>
      </c>
      <c r="B2083" t="s">
        <v>8219</v>
      </c>
      <c r="C2083">
        <v>30</v>
      </c>
    </row>
    <row r="2084" spans="1:3" ht="28.8" x14ac:dyDescent="0.3">
      <c r="A2084" s="3" t="s">
        <v>3695</v>
      </c>
      <c r="B2084" t="s">
        <v>8219</v>
      </c>
      <c r="C2084">
        <v>136</v>
      </c>
    </row>
    <row r="2085" spans="1:3" x14ac:dyDescent="0.3">
      <c r="A2085" s="3" t="s">
        <v>3696</v>
      </c>
      <c r="B2085" t="s">
        <v>8219</v>
      </c>
      <c r="C2085">
        <v>40</v>
      </c>
    </row>
    <row r="2086" spans="1:3" x14ac:dyDescent="0.3">
      <c r="A2086" s="3" t="s">
        <v>3697</v>
      </c>
      <c r="B2086" t="s">
        <v>8219</v>
      </c>
      <c r="C2086">
        <v>18</v>
      </c>
    </row>
    <row r="2087" spans="1:3" x14ac:dyDescent="0.3">
      <c r="A2087" s="3" t="s">
        <v>3698</v>
      </c>
      <c r="B2087" t="s">
        <v>8219</v>
      </c>
      <c r="C2087">
        <v>39</v>
      </c>
    </row>
    <row r="2088" spans="1:3" x14ac:dyDescent="0.3">
      <c r="A2088" s="3" t="s">
        <v>3699</v>
      </c>
      <c r="B2088" t="s">
        <v>8219</v>
      </c>
      <c r="C2088">
        <v>21</v>
      </c>
    </row>
    <row r="2089" spans="1:3" ht="28.8" x14ac:dyDescent="0.3">
      <c r="A2089" s="3" t="s">
        <v>3700</v>
      </c>
      <c r="B2089" t="s">
        <v>8219</v>
      </c>
      <c r="C2089">
        <v>30</v>
      </c>
    </row>
    <row r="2090" spans="1:3" ht="28.8" x14ac:dyDescent="0.3">
      <c r="A2090" s="3" t="s">
        <v>3701</v>
      </c>
      <c r="B2090" t="s">
        <v>8219</v>
      </c>
      <c r="C2090">
        <v>27</v>
      </c>
    </row>
    <row r="2091" spans="1:3" x14ac:dyDescent="0.3">
      <c r="A2091" s="3" t="s">
        <v>3702</v>
      </c>
      <c r="B2091" t="s">
        <v>8219</v>
      </c>
      <c r="C2091">
        <v>35</v>
      </c>
    </row>
    <row r="2092" spans="1:3" ht="28.8" x14ac:dyDescent="0.3">
      <c r="A2092" s="3" t="s">
        <v>3703</v>
      </c>
      <c r="B2092" t="s">
        <v>8219</v>
      </c>
      <c r="C2092">
        <v>13</v>
      </c>
    </row>
    <row r="2093" spans="1:3" ht="28.8" x14ac:dyDescent="0.3">
      <c r="A2093" s="3" t="s">
        <v>3704</v>
      </c>
      <c r="B2093" t="s">
        <v>8219</v>
      </c>
      <c r="C2093">
        <v>23</v>
      </c>
    </row>
    <row r="2094" spans="1:3" x14ac:dyDescent="0.3">
      <c r="A2094" s="3" t="s">
        <v>3705</v>
      </c>
      <c r="B2094" t="s">
        <v>8219</v>
      </c>
      <c r="C2094">
        <v>39</v>
      </c>
    </row>
    <row r="2095" spans="1:3" x14ac:dyDescent="0.3">
      <c r="A2095" s="3" t="s">
        <v>3706</v>
      </c>
      <c r="B2095" t="s">
        <v>8219</v>
      </c>
      <c r="C2095">
        <v>35</v>
      </c>
    </row>
    <row r="2096" spans="1:3" ht="28.8" x14ac:dyDescent="0.3">
      <c r="A2096" s="3" t="s">
        <v>3707</v>
      </c>
      <c r="B2096" t="s">
        <v>8219</v>
      </c>
      <c r="C2096">
        <v>27</v>
      </c>
    </row>
    <row r="2097" spans="1:3" x14ac:dyDescent="0.3">
      <c r="A2097" s="3" t="s">
        <v>3708</v>
      </c>
      <c r="B2097" t="s">
        <v>8219</v>
      </c>
      <c r="C2097">
        <v>21</v>
      </c>
    </row>
    <row r="2098" spans="1:3" x14ac:dyDescent="0.3">
      <c r="A2098" s="3" t="s">
        <v>3709</v>
      </c>
      <c r="B2098" t="s">
        <v>8219</v>
      </c>
      <c r="C2098">
        <v>104</v>
      </c>
    </row>
    <row r="2099" spans="1:3" ht="28.8" x14ac:dyDescent="0.3">
      <c r="A2099" s="3" t="s">
        <v>3710</v>
      </c>
      <c r="B2099" t="s">
        <v>8219</v>
      </c>
      <c r="C2099">
        <v>19</v>
      </c>
    </row>
    <row r="2100" spans="1:3" x14ac:dyDescent="0.3">
      <c r="A2100" s="3" t="s">
        <v>3711</v>
      </c>
      <c r="B2100" t="s">
        <v>8219</v>
      </c>
      <c r="C2100">
        <v>97</v>
      </c>
    </row>
    <row r="2101" spans="1:3" x14ac:dyDescent="0.3">
      <c r="A2101" s="3" t="s">
        <v>3712</v>
      </c>
      <c r="B2101" t="s">
        <v>8219</v>
      </c>
      <c r="C2101">
        <v>27</v>
      </c>
    </row>
    <row r="2102" spans="1:3" x14ac:dyDescent="0.3">
      <c r="A2102" s="3" t="s">
        <v>3713</v>
      </c>
      <c r="B2102" t="s">
        <v>8219</v>
      </c>
      <c r="C2102">
        <v>24</v>
      </c>
    </row>
    <row r="2103" spans="1:3" x14ac:dyDescent="0.3">
      <c r="A2103" s="3" t="s">
        <v>3714</v>
      </c>
      <c r="B2103" t="s">
        <v>8219</v>
      </c>
      <c r="C2103">
        <v>13</v>
      </c>
    </row>
    <row r="2104" spans="1:3" x14ac:dyDescent="0.3">
      <c r="A2104" s="3" t="s">
        <v>3715</v>
      </c>
      <c r="B2104" t="s">
        <v>8219</v>
      </c>
      <c r="C2104">
        <v>46</v>
      </c>
    </row>
    <row r="2105" spans="1:3" x14ac:dyDescent="0.3">
      <c r="A2105" s="3" t="s">
        <v>3716</v>
      </c>
      <c r="B2105" t="s">
        <v>8219</v>
      </c>
      <c r="C2105">
        <v>4</v>
      </c>
    </row>
    <row r="2106" spans="1:3" x14ac:dyDescent="0.3">
      <c r="A2106" s="3" t="s">
        <v>3717</v>
      </c>
      <c r="B2106" t="s">
        <v>8219</v>
      </c>
      <c r="C2106">
        <v>40</v>
      </c>
    </row>
    <row r="2107" spans="1:3" ht="28.8" x14ac:dyDescent="0.3">
      <c r="A2107" s="3" t="s">
        <v>3718</v>
      </c>
      <c r="B2107" t="s">
        <v>8219</v>
      </c>
      <c r="C2107">
        <v>44</v>
      </c>
    </row>
    <row r="2108" spans="1:3" ht="28.8" x14ac:dyDescent="0.3">
      <c r="A2108" s="3" t="s">
        <v>3719</v>
      </c>
      <c r="B2108" t="s">
        <v>8219</v>
      </c>
      <c r="C2108">
        <v>35</v>
      </c>
    </row>
    <row r="2109" spans="1:3" x14ac:dyDescent="0.3">
      <c r="A2109" s="3" t="s">
        <v>3720</v>
      </c>
      <c r="B2109" t="s">
        <v>8219</v>
      </c>
      <c r="C2109">
        <v>63</v>
      </c>
    </row>
    <row r="2110" spans="1:3" ht="28.8" x14ac:dyDescent="0.3">
      <c r="A2110" s="3" t="s">
        <v>3721</v>
      </c>
      <c r="B2110" t="s">
        <v>8219</v>
      </c>
      <c r="C2110">
        <v>89</v>
      </c>
    </row>
    <row r="2111" spans="1:3" ht="28.8" x14ac:dyDescent="0.3">
      <c r="A2111" s="3" t="s">
        <v>3722</v>
      </c>
      <c r="B2111" t="s">
        <v>8219</v>
      </c>
      <c r="C2111">
        <v>15</v>
      </c>
    </row>
    <row r="2112" spans="1:3" x14ac:dyDescent="0.3">
      <c r="A2112" s="3" t="s">
        <v>3723</v>
      </c>
      <c r="B2112" t="s">
        <v>8219</v>
      </c>
      <c r="C2112">
        <v>46</v>
      </c>
    </row>
    <row r="2113" spans="1:3" x14ac:dyDescent="0.3">
      <c r="A2113" s="3" t="s">
        <v>3724</v>
      </c>
      <c r="B2113" t="s">
        <v>8219</v>
      </c>
      <c r="C2113">
        <v>33</v>
      </c>
    </row>
    <row r="2114" spans="1:3" x14ac:dyDescent="0.3">
      <c r="A2114" s="3" t="s">
        <v>3745</v>
      </c>
      <c r="B2114" t="s">
        <v>8219</v>
      </c>
      <c r="C2114">
        <v>52</v>
      </c>
    </row>
    <row r="2115" spans="1:3" x14ac:dyDescent="0.3">
      <c r="A2115" s="3" t="s">
        <v>3746</v>
      </c>
      <c r="B2115" t="s">
        <v>8219</v>
      </c>
      <c r="C2115">
        <v>7</v>
      </c>
    </row>
    <row r="2116" spans="1:3" x14ac:dyDescent="0.3">
      <c r="A2116" s="3" t="s">
        <v>3747</v>
      </c>
      <c r="B2116" t="s">
        <v>8219</v>
      </c>
      <c r="C2116">
        <v>28</v>
      </c>
    </row>
    <row r="2117" spans="1:3" x14ac:dyDescent="0.3">
      <c r="A2117" s="3" t="s">
        <v>3748</v>
      </c>
      <c r="B2117" t="s">
        <v>8219</v>
      </c>
      <c r="C2117">
        <v>11</v>
      </c>
    </row>
    <row r="2118" spans="1:3" x14ac:dyDescent="0.3">
      <c r="A2118" s="3" t="s">
        <v>3749</v>
      </c>
      <c r="B2118" t="s">
        <v>8219</v>
      </c>
      <c r="C2118">
        <v>15</v>
      </c>
    </row>
    <row r="2119" spans="1:3" x14ac:dyDescent="0.3">
      <c r="A2119" s="3" t="s">
        <v>3750</v>
      </c>
      <c r="B2119" t="s">
        <v>8219</v>
      </c>
      <c r="C2119">
        <v>30</v>
      </c>
    </row>
    <row r="2120" spans="1:3" x14ac:dyDescent="0.3">
      <c r="A2120" s="3" t="s">
        <v>3751</v>
      </c>
      <c r="B2120" t="s">
        <v>8219</v>
      </c>
      <c r="C2120">
        <v>27</v>
      </c>
    </row>
    <row r="2121" spans="1:3" x14ac:dyDescent="0.3">
      <c r="A2121" s="3" t="s">
        <v>3752</v>
      </c>
      <c r="B2121" t="s">
        <v>8219</v>
      </c>
      <c r="C2121">
        <v>28</v>
      </c>
    </row>
    <row r="2122" spans="1:3" ht="28.8" x14ac:dyDescent="0.3">
      <c r="A2122" s="3" t="s">
        <v>3753</v>
      </c>
      <c r="B2122" t="s">
        <v>8219</v>
      </c>
      <c r="C2122">
        <v>17</v>
      </c>
    </row>
    <row r="2123" spans="1:3" x14ac:dyDescent="0.3">
      <c r="A2123" s="3" t="s">
        <v>3754</v>
      </c>
      <c r="B2123" t="s">
        <v>8219</v>
      </c>
      <c r="C2123">
        <v>50</v>
      </c>
    </row>
    <row r="2124" spans="1:3" x14ac:dyDescent="0.3">
      <c r="A2124" s="3" t="s">
        <v>3755</v>
      </c>
      <c r="B2124" t="s">
        <v>8219</v>
      </c>
      <c r="C2124">
        <v>26</v>
      </c>
    </row>
    <row r="2125" spans="1:3" x14ac:dyDescent="0.3">
      <c r="A2125" s="3" t="s">
        <v>3756</v>
      </c>
      <c r="B2125" t="s">
        <v>8219</v>
      </c>
      <c r="C2125">
        <v>88</v>
      </c>
    </row>
    <row r="2126" spans="1:3" x14ac:dyDescent="0.3">
      <c r="A2126" s="3" t="s">
        <v>3757</v>
      </c>
      <c r="B2126" t="s">
        <v>8219</v>
      </c>
      <c r="C2126">
        <v>91</v>
      </c>
    </row>
    <row r="2127" spans="1:3" x14ac:dyDescent="0.3">
      <c r="A2127" s="3" t="s">
        <v>3758</v>
      </c>
      <c r="B2127" t="s">
        <v>8219</v>
      </c>
      <c r="C2127">
        <v>3</v>
      </c>
    </row>
    <row r="2128" spans="1:3" x14ac:dyDescent="0.3">
      <c r="A2128" s="3" t="s">
        <v>3759</v>
      </c>
      <c r="B2128" t="s">
        <v>8219</v>
      </c>
      <c r="C2128">
        <v>28</v>
      </c>
    </row>
    <row r="2129" spans="1:3" ht="28.8" x14ac:dyDescent="0.3">
      <c r="A2129" s="3" t="s">
        <v>3760</v>
      </c>
      <c r="B2129" t="s">
        <v>8219</v>
      </c>
      <c r="C2129">
        <v>77</v>
      </c>
    </row>
    <row r="2130" spans="1:3" ht="28.8" x14ac:dyDescent="0.3">
      <c r="A2130" s="3" t="s">
        <v>3761</v>
      </c>
      <c r="B2130" t="s">
        <v>8219</v>
      </c>
      <c r="C2130">
        <v>27</v>
      </c>
    </row>
    <row r="2131" spans="1:3" x14ac:dyDescent="0.3">
      <c r="A2131" s="3" t="s">
        <v>3762</v>
      </c>
      <c r="B2131" t="s">
        <v>8219</v>
      </c>
      <c r="C2131">
        <v>107</v>
      </c>
    </row>
    <row r="2132" spans="1:3" ht="28.8" x14ac:dyDescent="0.3">
      <c r="A2132" s="3" t="s">
        <v>3763</v>
      </c>
      <c r="B2132" t="s">
        <v>8219</v>
      </c>
      <c r="C2132">
        <v>96</v>
      </c>
    </row>
    <row r="2133" spans="1:3" x14ac:dyDescent="0.3">
      <c r="A2133" s="3" t="s">
        <v>3764</v>
      </c>
      <c r="B2133" t="s">
        <v>8219</v>
      </c>
      <c r="C2133">
        <v>56</v>
      </c>
    </row>
    <row r="2134" spans="1:3" x14ac:dyDescent="0.3">
      <c r="A2134" s="3" t="s">
        <v>3765</v>
      </c>
      <c r="B2134" t="s">
        <v>8219</v>
      </c>
      <c r="C2134">
        <v>58</v>
      </c>
    </row>
    <row r="2135" spans="1:3" x14ac:dyDescent="0.3">
      <c r="A2135" s="3" t="s">
        <v>3766</v>
      </c>
      <c r="B2135" t="s">
        <v>8219</v>
      </c>
      <c r="C2135">
        <v>15</v>
      </c>
    </row>
    <row r="2136" spans="1:3" x14ac:dyDescent="0.3">
      <c r="A2136" s="3" t="s">
        <v>3767</v>
      </c>
      <c r="B2136" t="s">
        <v>8219</v>
      </c>
      <c r="C2136">
        <v>20</v>
      </c>
    </row>
    <row r="2137" spans="1:3" x14ac:dyDescent="0.3">
      <c r="A2137" s="3" t="s">
        <v>3768</v>
      </c>
      <c r="B2137" t="s">
        <v>8219</v>
      </c>
      <c r="C2137">
        <v>38</v>
      </c>
    </row>
    <row r="2138" spans="1:3" x14ac:dyDescent="0.3">
      <c r="A2138" s="3" t="s">
        <v>3769</v>
      </c>
      <c r="B2138" t="s">
        <v>8219</v>
      </c>
      <c r="C2138">
        <v>33</v>
      </c>
    </row>
    <row r="2139" spans="1:3" x14ac:dyDescent="0.3">
      <c r="A2139" s="3" t="s">
        <v>3770</v>
      </c>
      <c r="B2139" t="s">
        <v>8219</v>
      </c>
      <c r="C2139">
        <v>57</v>
      </c>
    </row>
    <row r="2140" spans="1:3" x14ac:dyDescent="0.3">
      <c r="A2140" s="3" t="s">
        <v>3771</v>
      </c>
      <c r="B2140" t="s">
        <v>8219</v>
      </c>
      <c r="C2140">
        <v>25</v>
      </c>
    </row>
    <row r="2141" spans="1:3" ht="28.8" x14ac:dyDescent="0.3">
      <c r="A2141" s="3" t="s">
        <v>3772</v>
      </c>
      <c r="B2141" t="s">
        <v>8219</v>
      </c>
      <c r="C2141">
        <v>14</v>
      </c>
    </row>
    <row r="2142" spans="1:3" ht="28.8" x14ac:dyDescent="0.3">
      <c r="A2142" s="3" t="s">
        <v>3773</v>
      </c>
      <c r="B2142" t="s">
        <v>8219</v>
      </c>
      <c r="C2142">
        <v>94</v>
      </c>
    </row>
    <row r="2143" spans="1:3" ht="28.8" x14ac:dyDescent="0.3">
      <c r="A2143" s="3" t="s">
        <v>3774</v>
      </c>
      <c r="B2143" t="s">
        <v>8219</v>
      </c>
      <c r="C2143">
        <v>59</v>
      </c>
    </row>
    <row r="2144" spans="1:3" x14ac:dyDescent="0.3">
      <c r="A2144" s="3" t="s">
        <v>3775</v>
      </c>
      <c r="B2144" t="s">
        <v>8219</v>
      </c>
      <c r="C2144">
        <v>36</v>
      </c>
    </row>
    <row r="2145" spans="1:3" x14ac:dyDescent="0.3">
      <c r="A2145" s="3" t="s">
        <v>3776</v>
      </c>
      <c r="B2145" t="s">
        <v>8219</v>
      </c>
      <c r="C2145">
        <v>115</v>
      </c>
    </row>
    <row r="2146" spans="1:3" ht="28.8" x14ac:dyDescent="0.3">
      <c r="A2146" s="3" t="s">
        <v>3777</v>
      </c>
      <c r="B2146" t="s">
        <v>8219</v>
      </c>
      <c r="C2146">
        <v>30</v>
      </c>
    </row>
    <row r="2147" spans="1:3" x14ac:dyDescent="0.3">
      <c r="A2147" s="3" t="s">
        <v>3778</v>
      </c>
      <c r="B2147" t="s">
        <v>8219</v>
      </c>
      <c r="C2147">
        <v>52</v>
      </c>
    </row>
    <row r="2148" spans="1:3" ht="28.8" x14ac:dyDescent="0.3">
      <c r="A2148" s="3" t="s">
        <v>3779</v>
      </c>
      <c r="B2148" t="s">
        <v>8219</v>
      </c>
      <c r="C2148">
        <v>27</v>
      </c>
    </row>
    <row r="2149" spans="1:3" ht="28.8" x14ac:dyDescent="0.3">
      <c r="A2149" s="3" t="s">
        <v>3780</v>
      </c>
      <c r="B2149" t="s">
        <v>8219</v>
      </c>
      <c r="C2149">
        <v>24</v>
      </c>
    </row>
    <row r="2150" spans="1:3" ht="28.8" x14ac:dyDescent="0.3">
      <c r="A2150" s="3" t="s">
        <v>3781</v>
      </c>
      <c r="B2150" t="s">
        <v>8219</v>
      </c>
      <c r="C2150">
        <v>10</v>
      </c>
    </row>
    <row r="2151" spans="1:3" x14ac:dyDescent="0.3">
      <c r="A2151" s="3" t="s">
        <v>3782</v>
      </c>
      <c r="B2151" t="s">
        <v>8219</v>
      </c>
      <c r="C2151">
        <v>30</v>
      </c>
    </row>
    <row r="2152" spans="1:3" x14ac:dyDescent="0.3">
      <c r="A2152" s="3" t="s">
        <v>3783</v>
      </c>
      <c r="B2152" t="s">
        <v>8219</v>
      </c>
      <c r="C2152">
        <v>71</v>
      </c>
    </row>
    <row r="2153" spans="1:3" x14ac:dyDescent="0.3">
      <c r="A2153" s="3" t="s">
        <v>3784</v>
      </c>
      <c r="B2153" t="s">
        <v>8219</v>
      </c>
      <c r="C2153">
        <v>10</v>
      </c>
    </row>
    <row r="2154" spans="1:3" x14ac:dyDescent="0.3">
      <c r="A2154" s="3" t="s">
        <v>3805</v>
      </c>
      <c r="B2154" t="s">
        <v>8219</v>
      </c>
      <c r="C2154">
        <v>24</v>
      </c>
    </row>
    <row r="2155" spans="1:3" x14ac:dyDescent="0.3">
      <c r="A2155" s="3" t="s">
        <v>3806</v>
      </c>
      <c r="B2155" t="s">
        <v>8219</v>
      </c>
      <c r="C2155">
        <v>38</v>
      </c>
    </row>
    <row r="2156" spans="1:3" x14ac:dyDescent="0.3">
      <c r="A2156" s="3" t="s">
        <v>3807</v>
      </c>
      <c r="B2156" t="s">
        <v>8219</v>
      </c>
      <c r="C2156">
        <v>26</v>
      </c>
    </row>
    <row r="2157" spans="1:3" x14ac:dyDescent="0.3">
      <c r="A2157" s="3" t="s">
        <v>3808</v>
      </c>
      <c r="B2157" t="s">
        <v>8219</v>
      </c>
      <c r="C2157">
        <v>19</v>
      </c>
    </row>
    <row r="2158" spans="1:3" x14ac:dyDescent="0.3">
      <c r="A2158" s="3" t="s">
        <v>3809</v>
      </c>
      <c r="B2158" t="s">
        <v>8219</v>
      </c>
      <c r="C2158">
        <v>11</v>
      </c>
    </row>
    <row r="2159" spans="1:3" x14ac:dyDescent="0.3">
      <c r="A2159" s="3" t="s">
        <v>3810</v>
      </c>
      <c r="B2159" t="s">
        <v>8219</v>
      </c>
      <c r="C2159">
        <v>27</v>
      </c>
    </row>
    <row r="2160" spans="1:3" ht="28.8" x14ac:dyDescent="0.3">
      <c r="A2160" s="3" t="s">
        <v>3811</v>
      </c>
      <c r="B2160" t="s">
        <v>8219</v>
      </c>
      <c r="C2160">
        <v>34</v>
      </c>
    </row>
    <row r="2161" spans="1:3" ht="28.8" x14ac:dyDescent="0.3">
      <c r="A2161" s="3" t="s">
        <v>3812</v>
      </c>
      <c r="B2161" t="s">
        <v>8219</v>
      </c>
      <c r="C2161">
        <v>20</v>
      </c>
    </row>
    <row r="2162" spans="1:3" x14ac:dyDescent="0.3">
      <c r="A2162" s="3" t="s">
        <v>3813</v>
      </c>
      <c r="B2162" t="s">
        <v>8219</v>
      </c>
      <c r="C2162">
        <v>37</v>
      </c>
    </row>
    <row r="2163" spans="1:3" x14ac:dyDescent="0.3">
      <c r="A2163" s="3" t="s">
        <v>3814</v>
      </c>
      <c r="B2163" t="s">
        <v>8219</v>
      </c>
      <c r="C2163">
        <v>20</v>
      </c>
    </row>
    <row r="2164" spans="1:3" x14ac:dyDescent="0.3">
      <c r="A2164" s="3" t="s">
        <v>3815</v>
      </c>
      <c r="B2164" t="s">
        <v>8219</v>
      </c>
      <c r="C2164">
        <v>10</v>
      </c>
    </row>
    <row r="2165" spans="1:3" ht="28.8" x14ac:dyDescent="0.3">
      <c r="A2165" s="3" t="s">
        <v>3816</v>
      </c>
      <c r="B2165" t="s">
        <v>8219</v>
      </c>
      <c r="C2165">
        <v>26</v>
      </c>
    </row>
    <row r="2166" spans="1:3" x14ac:dyDescent="0.3">
      <c r="A2166" s="3" t="s">
        <v>3817</v>
      </c>
      <c r="B2166" t="s">
        <v>8219</v>
      </c>
      <c r="C2166">
        <v>20</v>
      </c>
    </row>
    <row r="2167" spans="1:3" ht="28.8" x14ac:dyDescent="0.3">
      <c r="A2167" s="3" t="s">
        <v>3818</v>
      </c>
      <c r="B2167" t="s">
        <v>8219</v>
      </c>
      <c r="C2167">
        <v>46</v>
      </c>
    </row>
    <row r="2168" spans="1:3" x14ac:dyDescent="0.3">
      <c r="A2168" s="3" t="s">
        <v>3819</v>
      </c>
      <c r="B2168" t="s">
        <v>8219</v>
      </c>
      <c r="C2168">
        <v>76</v>
      </c>
    </row>
    <row r="2169" spans="1:3" x14ac:dyDescent="0.3">
      <c r="A2169" s="3" t="s">
        <v>3820</v>
      </c>
      <c r="B2169" t="s">
        <v>8219</v>
      </c>
      <c r="C2169">
        <v>41</v>
      </c>
    </row>
    <row r="2170" spans="1:3" ht="28.8" x14ac:dyDescent="0.3">
      <c r="A2170" s="3" t="s">
        <v>3821</v>
      </c>
      <c r="B2170" t="s">
        <v>8219</v>
      </c>
      <c r="C2170">
        <v>7</v>
      </c>
    </row>
    <row r="2171" spans="1:3" x14ac:dyDescent="0.3">
      <c r="A2171" s="3" t="s">
        <v>3822</v>
      </c>
      <c r="B2171" t="s">
        <v>8219</v>
      </c>
      <c r="C2171">
        <v>49</v>
      </c>
    </row>
    <row r="2172" spans="1:3" ht="28.8" x14ac:dyDescent="0.3">
      <c r="A2172" s="3" t="s">
        <v>3823</v>
      </c>
      <c r="B2172" t="s">
        <v>8219</v>
      </c>
      <c r="C2172">
        <v>26</v>
      </c>
    </row>
    <row r="2173" spans="1:3" x14ac:dyDescent="0.3">
      <c r="A2173" s="3" t="s">
        <v>3824</v>
      </c>
      <c r="B2173" t="s">
        <v>8219</v>
      </c>
      <c r="C2173">
        <v>65</v>
      </c>
    </row>
    <row r="2174" spans="1:3" x14ac:dyDescent="0.3">
      <c r="A2174" s="3" t="s">
        <v>3825</v>
      </c>
      <c r="B2174" t="s">
        <v>8219</v>
      </c>
      <c r="C2174">
        <v>28</v>
      </c>
    </row>
    <row r="2175" spans="1:3" x14ac:dyDescent="0.3">
      <c r="A2175" s="3" t="s">
        <v>3826</v>
      </c>
      <c r="B2175" t="s">
        <v>8219</v>
      </c>
      <c r="C2175">
        <v>8</v>
      </c>
    </row>
    <row r="2176" spans="1:3" x14ac:dyDescent="0.3">
      <c r="A2176" s="3" t="s">
        <v>3827</v>
      </c>
      <c r="B2176" t="s">
        <v>8219</v>
      </c>
      <c r="C2176">
        <v>3</v>
      </c>
    </row>
    <row r="2177" spans="1:3" ht="28.8" x14ac:dyDescent="0.3">
      <c r="A2177" s="3" t="s">
        <v>3828</v>
      </c>
      <c r="B2177" t="s">
        <v>8219</v>
      </c>
      <c r="C2177">
        <v>9</v>
      </c>
    </row>
    <row r="2178" spans="1:3" x14ac:dyDescent="0.3">
      <c r="A2178" s="3" t="s">
        <v>3829</v>
      </c>
      <c r="B2178" t="s">
        <v>8219</v>
      </c>
      <c r="C2178">
        <v>9</v>
      </c>
    </row>
    <row r="2179" spans="1:3" x14ac:dyDescent="0.3">
      <c r="A2179" s="3" t="s">
        <v>3830</v>
      </c>
      <c r="B2179" t="s">
        <v>8219</v>
      </c>
      <c r="C2179">
        <v>20</v>
      </c>
    </row>
    <row r="2180" spans="1:3" x14ac:dyDescent="0.3">
      <c r="A2180" s="3" t="s">
        <v>3831</v>
      </c>
      <c r="B2180" t="s">
        <v>8219</v>
      </c>
      <c r="C2180">
        <v>57</v>
      </c>
    </row>
    <row r="2181" spans="1:3" ht="28.8" x14ac:dyDescent="0.3">
      <c r="A2181" s="3" t="s">
        <v>3832</v>
      </c>
      <c r="B2181" t="s">
        <v>8219</v>
      </c>
      <c r="C2181">
        <v>8</v>
      </c>
    </row>
    <row r="2182" spans="1:3" x14ac:dyDescent="0.3">
      <c r="A2182" s="3" t="s">
        <v>3833</v>
      </c>
      <c r="B2182" t="s">
        <v>8219</v>
      </c>
      <c r="C2182">
        <v>14</v>
      </c>
    </row>
    <row r="2183" spans="1:3" x14ac:dyDescent="0.3">
      <c r="A2183" s="3" t="s">
        <v>3834</v>
      </c>
      <c r="B2183" t="s">
        <v>8219</v>
      </c>
      <c r="C2183">
        <v>17</v>
      </c>
    </row>
    <row r="2184" spans="1:3" ht="28.8" x14ac:dyDescent="0.3">
      <c r="A2184" s="3" t="s">
        <v>3835</v>
      </c>
      <c r="B2184" t="s">
        <v>8219</v>
      </c>
      <c r="C2184">
        <v>100</v>
      </c>
    </row>
    <row r="2185" spans="1:3" ht="28.8" x14ac:dyDescent="0.3">
      <c r="A2185" s="3" t="s">
        <v>3836</v>
      </c>
      <c r="B2185" t="s">
        <v>8219</v>
      </c>
      <c r="C2185">
        <v>32</v>
      </c>
    </row>
    <row r="2186" spans="1:3" x14ac:dyDescent="0.3">
      <c r="A2186" s="3" t="s">
        <v>3837</v>
      </c>
      <c r="B2186" t="s">
        <v>8219</v>
      </c>
      <c r="C2186">
        <v>3</v>
      </c>
    </row>
  </sheetData>
  <autoFilter ref="A1:C2186" xr:uid="{381191A3-19FD-4D37-B081-249D9006E404}"/>
  <conditionalFormatting sqref="B2:B2186">
    <cfRule type="containsText" dxfId="13" priority="7" operator="containsText" text="live">
      <formula>NOT(ISERROR(SEARCH("live",B2)))</formula>
    </cfRule>
    <cfRule type="containsText" dxfId="12" priority="8" operator="containsText" text="successful">
      <formula>NOT(ISERROR(SEARCH("successful",B2)))</formula>
    </cfRule>
  </conditionalFormatting>
  <conditionalFormatting sqref="B1:B1048576">
    <cfRule type="containsText" dxfId="11" priority="5" operator="containsText" text="failed">
      <formula>NOT(ISERROR(SEARCH("failed",B1)))</formula>
    </cfRule>
    <cfRule type="containsText" dxfId="10" priority="6" operator="containsText" text="canceled">
      <formula>NOT(ISERROR(SEARCH("canceled",B1)))</formula>
    </cfRule>
  </conditionalFormatting>
  <conditionalFormatting sqref="F2:F1531">
    <cfRule type="containsText" dxfId="9" priority="1" operator="containsText" text="live">
      <formula>NOT(ISERROR(SEARCH("live",F2)))</formula>
    </cfRule>
    <cfRule type="containsText" dxfId="8" priority="2" operator="containsText" text="successful">
      <formula>NOT(ISERROR(SEARCH("successful",F2)))</formula>
    </cfRule>
  </conditionalFormatting>
  <conditionalFormatting sqref="F1:F1531"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4C73A-FF5E-474C-952E-066307530B15}">
  <dimension ref="A1"/>
  <sheetViews>
    <sheetView workbookViewId="0">
      <selection sqref="A1:C1531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14C3-15FA-4C66-866B-5FDBC2358BF6}">
  <dimension ref="A2:F15"/>
  <sheetViews>
    <sheetView workbookViewId="0">
      <selection activeCell="V20" sqref="V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8" t="s">
        <v>8223</v>
      </c>
      <c r="B2" t="s">
        <v>8224</v>
      </c>
    </row>
    <row r="4" spans="1:6" x14ac:dyDescent="0.3">
      <c r="A4" s="8" t="s">
        <v>8332</v>
      </c>
      <c r="B4" s="8" t="s">
        <v>8333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9" t="s">
        <v>8313</v>
      </c>
      <c r="B6" s="10">
        <v>31</v>
      </c>
      <c r="C6" s="10">
        <v>130</v>
      </c>
      <c r="D6" s="10"/>
      <c r="E6" s="10">
        <v>261</v>
      </c>
      <c r="F6" s="10">
        <v>422</v>
      </c>
    </row>
    <row r="7" spans="1:6" x14ac:dyDescent="0.3">
      <c r="A7" s="9" t="s">
        <v>8314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</row>
    <row r="8" spans="1:6" x14ac:dyDescent="0.3">
      <c r="A8" s="9" t="s">
        <v>8315</v>
      </c>
      <c r="B8" s="10"/>
      <c r="C8" s="10">
        <v>96</v>
      </c>
      <c r="D8" s="10"/>
      <c r="E8" s="10">
        <v>52</v>
      </c>
      <c r="F8" s="10">
        <v>148</v>
      </c>
    </row>
    <row r="9" spans="1:6" x14ac:dyDescent="0.3">
      <c r="A9" s="9" t="s">
        <v>8316</v>
      </c>
      <c r="B9" s="10">
        <v>23</v>
      </c>
      <c r="C9" s="10"/>
      <c r="D9" s="10"/>
      <c r="E9" s="10"/>
      <c r="F9" s="10">
        <v>23</v>
      </c>
    </row>
    <row r="10" spans="1:6" x14ac:dyDescent="0.3">
      <c r="A10" s="9" t="s">
        <v>8317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</row>
    <row r="11" spans="1:6" x14ac:dyDescent="0.3">
      <c r="A11" s="9" t="s">
        <v>8318</v>
      </c>
      <c r="B11" s="10"/>
      <c r="C11" s="10">
        <v>72</v>
      </c>
      <c r="D11" s="10"/>
      <c r="E11" s="10">
        <v>62</v>
      </c>
      <c r="F11" s="10">
        <v>134</v>
      </c>
    </row>
    <row r="12" spans="1:6" x14ac:dyDescent="0.3">
      <c r="A12" s="9" t="s">
        <v>8319</v>
      </c>
      <c r="B12" s="10">
        <v>22</v>
      </c>
      <c r="C12" s="10">
        <v>87</v>
      </c>
      <c r="D12" s="10"/>
      <c r="E12" s="10">
        <v>69</v>
      </c>
      <c r="F12" s="10">
        <v>178</v>
      </c>
    </row>
    <row r="13" spans="1:6" x14ac:dyDescent="0.3">
      <c r="A13" s="9" t="s">
        <v>8320</v>
      </c>
      <c r="B13" s="10">
        <v>121</v>
      </c>
      <c r="C13" s="10">
        <v>138</v>
      </c>
      <c r="D13" s="10"/>
      <c r="E13" s="10">
        <v>158</v>
      </c>
      <c r="F13" s="10">
        <v>417</v>
      </c>
    </row>
    <row r="14" spans="1:6" x14ac:dyDescent="0.3">
      <c r="A14" s="9" t="s">
        <v>8321</v>
      </c>
      <c r="B14" s="10">
        <v>26</v>
      </c>
      <c r="C14" s="10">
        <v>349</v>
      </c>
      <c r="D14" s="10">
        <v>12</v>
      </c>
      <c r="E14" s="10">
        <v>525</v>
      </c>
      <c r="F14" s="10">
        <v>912</v>
      </c>
    </row>
    <row r="15" spans="1:6" x14ac:dyDescent="0.3">
      <c r="A15" s="9" t="s">
        <v>8322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CE460-4584-40BE-8675-D358F9C2F733}">
  <dimension ref="A1:F15"/>
  <sheetViews>
    <sheetView workbookViewId="0">
      <selection activeCell="W24" sqref="W24"/>
    </sheetView>
  </sheetViews>
  <sheetFormatPr defaultRowHeight="14.4" x14ac:dyDescent="0.3"/>
  <cols>
    <col min="1" max="1" width="14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8334</v>
      </c>
    </row>
    <row r="2" spans="1:6" x14ac:dyDescent="0.3">
      <c r="A2" s="8" t="s">
        <v>8310</v>
      </c>
      <c r="B2" t="s">
        <v>8317</v>
      </c>
    </row>
    <row r="4" spans="1:6" x14ac:dyDescent="0.3">
      <c r="A4" s="8" t="s">
        <v>8332</v>
      </c>
      <c r="B4" s="8" t="s">
        <v>8333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9" t="s">
        <v>8323</v>
      </c>
      <c r="B6" s="10"/>
      <c r="C6" s="10"/>
      <c r="D6" s="10"/>
      <c r="E6" s="10">
        <v>40</v>
      </c>
      <c r="F6" s="10">
        <v>40</v>
      </c>
    </row>
    <row r="7" spans="1:6" x14ac:dyDescent="0.3">
      <c r="A7" s="9" t="s">
        <v>8324</v>
      </c>
      <c r="B7" s="10"/>
      <c r="C7" s="10"/>
      <c r="D7" s="10"/>
      <c r="E7" s="10">
        <v>40</v>
      </c>
      <c r="F7" s="10">
        <v>40</v>
      </c>
    </row>
    <row r="8" spans="1:6" x14ac:dyDescent="0.3">
      <c r="A8" s="9" t="s">
        <v>8325</v>
      </c>
      <c r="B8" s="10"/>
      <c r="C8" s="10">
        <v>40</v>
      </c>
      <c r="D8" s="10">
        <v>20</v>
      </c>
      <c r="E8" s="10"/>
      <c r="F8" s="10">
        <v>60</v>
      </c>
    </row>
    <row r="9" spans="1:6" x14ac:dyDescent="0.3">
      <c r="A9" s="9" t="s">
        <v>8326</v>
      </c>
      <c r="B9" s="10"/>
      <c r="C9" s="10">
        <v>20</v>
      </c>
      <c r="D9" s="10"/>
      <c r="E9" s="10">
        <v>140</v>
      </c>
      <c r="F9" s="10">
        <v>160</v>
      </c>
    </row>
    <row r="10" spans="1:6" x14ac:dyDescent="0.3">
      <c r="A10" s="9" t="s">
        <v>8327</v>
      </c>
      <c r="B10" s="10"/>
      <c r="C10" s="10">
        <v>60</v>
      </c>
      <c r="D10" s="10"/>
      <c r="E10" s="10"/>
      <c r="F10" s="10">
        <v>60</v>
      </c>
    </row>
    <row r="11" spans="1:6" x14ac:dyDescent="0.3">
      <c r="A11" s="9" t="s">
        <v>8328</v>
      </c>
      <c r="B11" s="10"/>
      <c r="C11" s="10"/>
      <c r="D11" s="10"/>
      <c r="E11" s="10">
        <v>20</v>
      </c>
      <c r="F11" s="10">
        <v>20</v>
      </c>
    </row>
    <row r="12" spans="1:6" x14ac:dyDescent="0.3">
      <c r="A12" s="9" t="s">
        <v>8329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9" t="s">
        <v>8330</v>
      </c>
      <c r="B13" s="10"/>
      <c r="C13" s="10"/>
      <c r="D13" s="10"/>
      <c r="E13" s="10">
        <v>260</v>
      </c>
      <c r="F13" s="10">
        <v>260</v>
      </c>
    </row>
    <row r="14" spans="1:6" x14ac:dyDescent="0.3">
      <c r="A14" s="9" t="s">
        <v>8331</v>
      </c>
      <c r="B14" s="10">
        <v>20</v>
      </c>
      <c r="C14" s="10"/>
      <c r="D14" s="10"/>
      <c r="E14" s="10"/>
      <c r="F14" s="10">
        <v>20</v>
      </c>
    </row>
    <row r="15" spans="1:6" x14ac:dyDescent="0.3">
      <c r="A15" s="9" t="s">
        <v>8322</v>
      </c>
      <c r="B15" s="10">
        <v>20</v>
      </c>
      <c r="C15" s="10">
        <v>120</v>
      </c>
      <c r="D15" s="10">
        <v>20</v>
      </c>
      <c r="E15" s="10">
        <v>540</v>
      </c>
      <c r="F15" s="10">
        <v>700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5A73-8E0D-40E2-AD82-5BC3E548E300}">
  <dimension ref="A1:F18"/>
  <sheetViews>
    <sheetView tabSelected="1" workbookViewId="0">
      <selection activeCell="P31" sqref="P31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8.5546875" bestFit="1" customWidth="1"/>
    <col min="5" max="5" width="6" bestFit="1" customWidth="1"/>
    <col min="6" max="6" width="11" bestFit="1" customWidth="1"/>
    <col min="7" max="10" width="5" bestFit="1" customWidth="1"/>
    <col min="11" max="11" width="11" bestFit="1" customWidth="1"/>
    <col min="12" max="13" width="7" bestFit="1" customWidth="1"/>
    <col min="14" max="14" width="9.44140625" bestFit="1" customWidth="1"/>
    <col min="15" max="17" width="6.6640625" bestFit="1" customWidth="1"/>
    <col min="18" max="18" width="9.44140625" bestFit="1" customWidth="1"/>
    <col min="19" max="21" width="6.6640625" bestFit="1" customWidth="1"/>
    <col min="22" max="22" width="9.44140625" bestFit="1" customWidth="1"/>
    <col min="23" max="25" width="6.6640625" bestFit="1" customWidth="1"/>
    <col min="26" max="26" width="9.44140625" bestFit="1" customWidth="1"/>
    <col min="27" max="27" width="9.6640625" bestFit="1" customWidth="1"/>
    <col min="28" max="30" width="7" bestFit="1" customWidth="1"/>
    <col min="31" max="31" width="9.44140625" bestFit="1" customWidth="1"/>
    <col min="32" max="34" width="6.6640625" bestFit="1" customWidth="1"/>
    <col min="35" max="35" width="9.44140625" bestFit="1" customWidth="1"/>
    <col min="36" max="38" width="6.6640625" bestFit="1" customWidth="1"/>
    <col min="39" max="39" width="9.44140625" bestFit="1" customWidth="1"/>
    <col min="40" max="42" width="6.6640625" bestFit="1" customWidth="1"/>
    <col min="43" max="43" width="9.44140625" bestFit="1" customWidth="1"/>
    <col min="44" max="44" width="9.6640625" bestFit="1" customWidth="1"/>
    <col min="45" max="47" width="7" bestFit="1" customWidth="1"/>
    <col min="48" max="48" width="9.44140625" bestFit="1" customWidth="1"/>
    <col min="49" max="51" width="6.6640625" bestFit="1" customWidth="1"/>
    <col min="52" max="52" width="9.44140625" bestFit="1" customWidth="1"/>
    <col min="53" max="55" width="6.6640625" bestFit="1" customWidth="1"/>
    <col min="56" max="56" width="9.44140625" bestFit="1" customWidth="1"/>
    <col min="57" max="59" width="6.6640625" bestFit="1" customWidth="1"/>
    <col min="60" max="60" width="9.44140625" bestFit="1" customWidth="1"/>
    <col min="61" max="61" width="9.6640625" bestFit="1" customWidth="1"/>
    <col min="62" max="64" width="7" bestFit="1" customWidth="1"/>
    <col min="65" max="65" width="9.44140625" bestFit="1" customWidth="1"/>
    <col min="66" max="68" width="6.6640625" bestFit="1" customWidth="1"/>
    <col min="69" max="69" width="9.44140625" bestFit="1" customWidth="1"/>
    <col min="70" max="72" width="6.6640625" bestFit="1" customWidth="1"/>
    <col min="73" max="73" width="9.44140625" bestFit="1" customWidth="1"/>
    <col min="74" max="76" width="6.6640625" bestFit="1" customWidth="1"/>
    <col min="77" max="77" width="9.44140625" bestFit="1" customWidth="1"/>
    <col min="78" max="78" width="9.6640625" bestFit="1" customWidth="1"/>
    <col min="79" max="81" width="7" bestFit="1" customWidth="1"/>
    <col min="82" max="82" width="9.44140625" bestFit="1" customWidth="1"/>
    <col min="83" max="85" width="6.6640625" bestFit="1" customWidth="1"/>
    <col min="86" max="86" width="9.44140625" bestFit="1" customWidth="1"/>
    <col min="87" max="89" width="6.6640625" bestFit="1" customWidth="1"/>
    <col min="90" max="90" width="9.44140625" bestFit="1" customWidth="1"/>
    <col min="91" max="93" width="6.6640625" bestFit="1" customWidth="1"/>
    <col min="94" max="94" width="9.44140625" bestFit="1" customWidth="1"/>
    <col min="95" max="95" width="9.6640625" bestFit="1" customWidth="1"/>
    <col min="96" max="98" width="7" bestFit="1" customWidth="1"/>
    <col min="99" max="99" width="9.44140625" bestFit="1" customWidth="1"/>
    <col min="100" max="102" width="6.6640625" bestFit="1" customWidth="1"/>
    <col min="103" max="103" width="9.44140625" bestFit="1" customWidth="1"/>
    <col min="104" max="106" width="6.6640625" bestFit="1" customWidth="1"/>
    <col min="107" max="107" width="9.44140625" bestFit="1" customWidth="1"/>
    <col min="108" max="110" width="6.6640625" bestFit="1" customWidth="1"/>
    <col min="111" max="111" width="9.44140625" bestFit="1" customWidth="1"/>
    <col min="112" max="112" width="9.6640625" bestFit="1" customWidth="1"/>
    <col min="113" max="115" width="7" bestFit="1" customWidth="1"/>
    <col min="116" max="116" width="9.44140625" bestFit="1" customWidth="1"/>
    <col min="117" max="119" width="6.6640625" bestFit="1" customWidth="1"/>
    <col min="120" max="120" width="9.44140625" bestFit="1" customWidth="1"/>
    <col min="121" max="123" width="6.6640625" bestFit="1" customWidth="1"/>
    <col min="124" max="124" width="9.44140625" bestFit="1" customWidth="1"/>
    <col min="125" max="127" width="6.6640625" bestFit="1" customWidth="1"/>
    <col min="128" max="128" width="9.44140625" bestFit="1" customWidth="1"/>
    <col min="129" max="129" width="9.6640625" bestFit="1" customWidth="1"/>
    <col min="130" max="132" width="7" bestFit="1" customWidth="1"/>
    <col min="133" max="133" width="9.44140625" bestFit="1" customWidth="1"/>
    <col min="134" max="134" width="9.6640625" bestFit="1" customWidth="1"/>
    <col min="135" max="135" width="11" bestFit="1" customWidth="1"/>
    <col min="136" max="4114" width="18" bestFit="1" customWidth="1"/>
    <col min="4115" max="4115" width="11" bestFit="1" customWidth="1"/>
  </cols>
  <sheetData>
    <row r="1" spans="1:6" x14ac:dyDescent="0.3">
      <c r="A1" s="8" t="s">
        <v>8310</v>
      </c>
      <c r="B1" t="s">
        <v>8334</v>
      </c>
    </row>
    <row r="2" spans="1:6" x14ac:dyDescent="0.3">
      <c r="A2" s="8" t="s">
        <v>8349</v>
      </c>
      <c r="B2" t="s">
        <v>8334</v>
      </c>
    </row>
    <row r="4" spans="1:6" x14ac:dyDescent="0.3">
      <c r="A4" s="8" t="s">
        <v>8332</v>
      </c>
      <c r="B4" s="8" t="s">
        <v>8333</v>
      </c>
    </row>
    <row r="5" spans="1:6" x14ac:dyDescent="0.3">
      <c r="A5" s="8" t="s">
        <v>8312</v>
      </c>
      <c r="B5" t="s">
        <v>8219</v>
      </c>
      <c r="C5" t="s">
        <v>8222</v>
      </c>
      <c r="D5" t="s">
        <v>8220</v>
      </c>
      <c r="E5" t="s">
        <v>8221</v>
      </c>
      <c r="F5" t="s">
        <v>8322</v>
      </c>
    </row>
    <row r="6" spans="1:6" x14ac:dyDescent="0.3">
      <c r="A6" s="13" t="s">
        <v>8343</v>
      </c>
      <c r="B6" s="10">
        <v>182</v>
      </c>
      <c r="C6" s="10">
        <v>2</v>
      </c>
      <c r="D6" s="10">
        <v>34</v>
      </c>
      <c r="E6" s="10">
        <v>149</v>
      </c>
      <c r="F6" s="10">
        <v>367</v>
      </c>
    </row>
    <row r="7" spans="1:6" x14ac:dyDescent="0.3">
      <c r="A7" s="13" t="s">
        <v>8344</v>
      </c>
      <c r="B7" s="10">
        <v>202</v>
      </c>
      <c r="C7" s="10">
        <v>18</v>
      </c>
      <c r="D7" s="10">
        <v>27</v>
      </c>
      <c r="E7" s="10">
        <v>106</v>
      </c>
      <c r="F7" s="10">
        <v>353</v>
      </c>
    </row>
    <row r="8" spans="1:6" x14ac:dyDescent="0.3">
      <c r="A8" s="13" t="s">
        <v>8345</v>
      </c>
      <c r="B8" s="10">
        <v>180</v>
      </c>
      <c r="C8" s="10">
        <v>30</v>
      </c>
      <c r="D8" s="10">
        <v>28</v>
      </c>
      <c r="E8" s="10">
        <v>108</v>
      </c>
      <c r="F8" s="10">
        <v>346</v>
      </c>
    </row>
    <row r="9" spans="1:6" x14ac:dyDescent="0.3">
      <c r="A9" s="13" t="s">
        <v>8346</v>
      </c>
      <c r="B9" s="10">
        <v>192</v>
      </c>
      <c r="C9" s="10"/>
      <c r="D9" s="10">
        <v>27</v>
      </c>
      <c r="E9" s="10">
        <v>102</v>
      </c>
      <c r="F9" s="10">
        <v>321</v>
      </c>
    </row>
    <row r="10" spans="1:6" x14ac:dyDescent="0.3">
      <c r="A10" s="13" t="s">
        <v>8337</v>
      </c>
      <c r="B10" s="10">
        <v>234</v>
      </c>
      <c r="C10" s="10"/>
      <c r="D10" s="10">
        <v>26</v>
      </c>
      <c r="E10" s="10">
        <v>126</v>
      </c>
      <c r="F10" s="10">
        <v>386</v>
      </c>
    </row>
    <row r="11" spans="1:6" x14ac:dyDescent="0.3">
      <c r="A11" s="13" t="s">
        <v>8347</v>
      </c>
      <c r="B11" s="10">
        <v>211</v>
      </c>
      <c r="C11" s="10"/>
      <c r="D11" s="10">
        <v>27</v>
      </c>
      <c r="E11" s="10">
        <v>147</v>
      </c>
      <c r="F11" s="10">
        <v>385</v>
      </c>
    </row>
    <row r="12" spans="1:6" x14ac:dyDescent="0.3">
      <c r="A12" s="13" t="s">
        <v>8338</v>
      </c>
      <c r="B12" s="10">
        <v>194</v>
      </c>
      <c r="C12" s="10"/>
      <c r="D12" s="10">
        <v>43</v>
      </c>
      <c r="E12" s="10">
        <v>150</v>
      </c>
      <c r="F12" s="10">
        <v>387</v>
      </c>
    </row>
    <row r="13" spans="1:6" x14ac:dyDescent="0.3">
      <c r="A13" s="13" t="s">
        <v>8339</v>
      </c>
      <c r="B13" s="10">
        <v>166</v>
      </c>
      <c r="C13" s="10"/>
      <c r="D13" s="10">
        <v>33</v>
      </c>
      <c r="E13" s="10">
        <v>134</v>
      </c>
      <c r="F13" s="10">
        <v>333</v>
      </c>
    </row>
    <row r="14" spans="1:6" x14ac:dyDescent="0.3">
      <c r="A14" s="13" t="s">
        <v>8340</v>
      </c>
      <c r="B14" s="10">
        <v>147</v>
      </c>
      <c r="C14" s="10"/>
      <c r="D14" s="10">
        <v>24</v>
      </c>
      <c r="E14" s="10">
        <v>127</v>
      </c>
      <c r="F14" s="10">
        <v>298</v>
      </c>
    </row>
    <row r="15" spans="1:6" x14ac:dyDescent="0.3">
      <c r="A15" s="13" t="s">
        <v>8341</v>
      </c>
      <c r="B15" s="10">
        <v>183</v>
      </c>
      <c r="C15" s="10"/>
      <c r="D15" s="10">
        <v>20</v>
      </c>
      <c r="E15" s="10">
        <v>149</v>
      </c>
      <c r="F15" s="10">
        <v>352</v>
      </c>
    </row>
    <row r="16" spans="1:6" x14ac:dyDescent="0.3">
      <c r="A16" s="13" t="s">
        <v>8342</v>
      </c>
      <c r="B16" s="10">
        <v>183</v>
      </c>
      <c r="C16" s="10"/>
      <c r="D16" s="10">
        <v>37</v>
      </c>
      <c r="E16" s="10">
        <v>114</v>
      </c>
      <c r="F16" s="10">
        <v>334</v>
      </c>
    </row>
    <row r="17" spans="1:6" x14ac:dyDescent="0.3">
      <c r="A17" s="13" t="s">
        <v>8348</v>
      </c>
      <c r="B17" s="10">
        <v>111</v>
      </c>
      <c r="C17" s="10"/>
      <c r="D17" s="10">
        <v>23</v>
      </c>
      <c r="E17" s="10">
        <v>118</v>
      </c>
      <c r="F17" s="10">
        <v>252</v>
      </c>
    </row>
    <row r="18" spans="1:6" x14ac:dyDescent="0.3">
      <c r="A18" s="13" t="s">
        <v>8322</v>
      </c>
      <c r="B18" s="10">
        <v>2185</v>
      </c>
      <c r="C18" s="10">
        <v>50</v>
      </c>
      <c r="D18" s="10">
        <v>349</v>
      </c>
      <c r="E18" s="10">
        <v>1530</v>
      </c>
      <c r="F18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BB983-295D-4E4F-A1B5-897DF87A3EEB}">
  <dimension ref="A3:F24"/>
  <sheetViews>
    <sheetView workbookViewId="0">
      <selection activeCell="J39" sqref="J39"/>
    </sheetView>
  </sheetViews>
  <sheetFormatPr defaultRowHeight="14.4" x14ac:dyDescent="0.3"/>
  <cols>
    <col min="1" max="1" width="16.21875" bestFit="1" customWidth="1"/>
    <col min="2" max="2" width="15.77734375" bestFit="1" customWidth="1"/>
    <col min="3" max="3" width="6.5546875" bestFit="1" customWidth="1"/>
    <col min="4" max="4" width="5.5546875" bestFit="1" customWidth="1"/>
    <col min="5" max="5" width="9.6640625" bestFit="1" customWidth="1"/>
    <col min="6" max="6" width="11" bestFit="1" customWidth="1"/>
    <col min="7" max="1505" width="15.77734375" bestFit="1" customWidth="1"/>
    <col min="1506" max="1506" width="11" bestFit="1" customWidth="1"/>
  </cols>
  <sheetData>
    <row r="3" spans="1:6" x14ac:dyDescent="0.3">
      <c r="A3" s="8" t="s">
        <v>8332</v>
      </c>
      <c r="B3" s="8" t="s">
        <v>8333</v>
      </c>
    </row>
    <row r="4" spans="1:6" x14ac:dyDescent="0.3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3">
      <c r="A5" s="9" t="s">
        <v>8352</v>
      </c>
      <c r="B5" s="10"/>
      <c r="C5" s="10"/>
      <c r="D5" s="10"/>
      <c r="E5" s="10"/>
      <c r="F5" s="10"/>
    </row>
    <row r="6" spans="1:6" x14ac:dyDescent="0.3">
      <c r="A6" s="15" t="s">
        <v>8313</v>
      </c>
      <c r="B6" s="14">
        <v>40</v>
      </c>
      <c r="C6" s="14">
        <v>180</v>
      </c>
      <c r="D6" s="14"/>
      <c r="E6" s="14"/>
      <c r="F6" s="14">
        <v>220</v>
      </c>
    </row>
    <row r="7" spans="1:6" x14ac:dyDescent="0.3">
      <c r="A7" s="15" t="s">
        <v>8314</v>
      </c>
      <c r="B7" s="14">
        <v>20</v>
      </c>
      <c r="C7" s="14">
        <v>140</v>
      </c>
      <c r="D7" s="14">
        <v>6</v>
      </c>
      <c r="E7" s="14"/>
      <c r="F7" s="14">
        <v>166</v>
      </c>
    </row>
    <row r="8" spans="1:6" x14ac:dyDescent="0.3">
      <c r="A8" s="15" t="s">
        <v>8315</v>
      </c>
      <c r="B8" s="14"/>
      <c r="C8" s="14">
        <v>140</v>
      </c>
      <c r="D8" s="14"/>
      <c r="E8" s="14"/>
      <c r="F8" s="14">
        <v>140</v>
      </c>
    </row>
    <row r="9" spans="1:6" x14ac:dyDescent="0.3">
      <c r="A9" s="15" t="s">
        <v>8316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5" t="s">
        <v>8317</v>
      </c>
      <c r="B10" s="14">
        <v>20</v>
      </c>
      <c r="C10" s="14">
        <v>120</v>
      </c>
      <c r="D10" s="14">
        <v>20</v>
      </c>
      <c r="E10" s="14"/>
      <c r="F10" s="14">
        <v>160</v>
      </c>
    </row>
    <row r="11" spans="1:6" x14ac:dyDescent="0.3">
      <c r="A11" s="15" t="s">
        <v>8318</v>
      </c>
      <c r="B11" s="14"/>
      <c r="C11" s="14">
        <v>117</v>
      </c>
      <c r="D11" s="14"/>
      <c r="E11" s="14"/>
      <c r="F11" s="14">
        <v>117</v>
      </c>
    </row>
    <row r="12" spans="1:6" x14ac:dyDescent="0.3">
      <c r="A12" s="15" t="s">
        <v>8319</v>
      </c>
      <c r="B12" s="14">
        <v>30</v>
      </c>
      <c r="C12" s="14">
        <v>127</v>
      </c>
      <c r="D12" s="14"/>
      <c r="E12" s="14"/>
      <c r="F12" s="14">
        <v>157</v>
      </c>
    </row>
    <row r="13" spans="1:6" x14ac:dyDescent="0.3">
      <c r="A13" s="15" t="s">
        <v>8320</v>
      </c>
      <c r="B13" s="14">
        <v>178</v>
      </c>
      <c r="C13" s="14">
        <v>213</v>
      </c>
      <c r="D13" s="14"/>
      <c r="E13" s="14"/>
      <c r="F13" s="14">
        <v>391</v>
      </c>
    </row>
    <row r="14" spans="1:6" x14ac:dyDescent="0.3">
      <c r="A14" s="15" t="s">
        <v>8321</v>
      </c>
      <c r="B14" s="14">
        <v>37</v>
      </c>
      <c r="C14" s="14">
        <v>493</v>
      </c>
      <c r="D14" s="14">
        <v>24</v>
      </c>
      <c r="E14" s="14"/>
      <c r="F14" s="14">
        <v>554</v>
      </c>
    </row>
    <row r="15" spans="1:6" x14ac:dyDescent="0.3">
      <c r="A15" s="9" t="s">
        <v>8353</v>
      </c>
      <c r="B15" s="14"/>
      <c r="C15" s="14"/>
      <c r="D15" s="14"/>
      <c r="E15" s="14"/>
      <c r="F15" s="14"/>
    </row>
    <row r="16" spans="1:6" x14ac:dyDescent="0.3">
      <c r="A16" s="15" t="s">
        <v>8313</v>
      </c>
      <c r="B16" s="14"/>
      <c r="C16" s="14"/>
      <c r="D16" s="14"/>
      <c r="E16" s="14">
        <v>300</v>
      </c>
      <c r="F16" s="14">
        <v>300</v>
      </c>
    </row>
    <row r="17" spans="1:6" x14ac:dyDescent="0.3">
      <c r="A17" s="15" t="s">
        <v>8314</v>
      </c>
      <c r="B17" s="14"/>
      <c r="C17" s="14"/>
      <c r="D17" s="14"/>
      <c r="E17" s="14">
        <v>34</v>
      </c>
      <c r="F17" s="14">
        <v>34</v>
      </c>
    </row>
    <row r="18" spans="1:6" x14ac:dyDescent="0.3">
      <c r="A18" s="15" t="s">
        <v>8315</v>
      </c>
      <c r="B18" s="14"/>
      <c r="C18" s="14"/>
      <c r="D18" s="14"/>
      <c r="E18" s="14">
        <v>80</v>
      </c>
      <c r="F18" s="14">
        <v>80</v>
      </c>
    </row>
    <row r="19" spans="1:6" x14ac:dyDescent="0.3">
      <c r="A19" s="15" t="s">
        <v>8317</v>
      </c>
      <c r="B19" s="14"/>
      <c r="C19" s="14"/>
      <c r="D19" s="14"/>
      <c r="E19" s="14">
        <v>540</v>
      </c>
      <c r="F19" s="14">
        <v>540</v>
      </c>
    </row>
    <row r="20" spans="1:6" x14ac:dyDescent="0.3">
      <c r="A20" s="15" t="s">
        <v>8318</v>
      </c>
      <c r="B20" s="14"/>
      <c r="C20" s="14"/>
      <c r="D20" s="14"/>
      <c r="E20" s="14">
        <v>103</v>
      </c>
      <c r="F20" s="14">
        <v>103</v>
      </c>
    </row>
    <row r="21" spans="1:6" x14ac:dyDescent="0.3">
      <c r="A21" s="15" t="s">
        <v>8319</v>
      </c>
      <c r="B21" s="14"/>
      <c r="C21" s="14"/>
      <c r="D21" s="14"/>
      <c r="E21" s="14">
        <v>80</v>
      </c>
      <c r="F21" s="14">
        <v>80</v>
      </c>
    </row>
    <row r="22" spans="1:6" x14ac:dyDescent="0.3">
      <c r="A22" s="15" t="s">
        <v>8320</v>
      </c>
      <c r="B22" s="14"/>
      <c r="C22" s="14"/>
      <c r="D22" s="14"/>
      <c r="E22" s="14">
        <v>209</v>
      </c>
      <c r="F22" s="14">
        <v>209</v>
      </c>
    </row>
    <row r="23" spans="1:6" x14ac:dyDescent="0.3">
      <c r="A23" s="15" t="s">
        <v>8321</v>
      </c>
      <c r="B23" s="14"/>
      <c r="C23" s="14"/>
      <c r="D23" s="14"/>
      <c r="E23" s="14">
        <v>839</v>
      </c>
      <c r="F23" s="14">
        <v>839</v>
      </c>
    </row>
    <row r="24" spans="1:6" x14ac:dyDescent="0.3">
      <c r="A24" s="9" t="s">
        <v>8322</v>
      </c>
      <c r="B24" s="10">
        <v>349</v>
      </c>
      <c r="C24" s="10">
        <v>1530</v>
      </c>
      <c r="D24" s="10">
        <v>50</v>
      </c>
      <c r="E24" s="10">
        <v>2185</v>
      </c>
      <c r="F24" s="10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30F5-9D91-4E43-A8B3-B0103441EFB6}">
  <dimension ref="A4:F15"/>
  <sheetViews>
    <sheetView zoomScale="70" zoomScaleNormal="70" workbookViewId="0">
      <selection activeCell="F11" sqref="F11"/>
    </sheetView>
  </sheetViews>
  <sheetFormatPr defaultRowHeight="14.4" x14ac:dyDescent="0.3"/>
  <cols>
    <col min="1" max="1" width="20.77734375" bestFit="1" customWidth="1"/>
    <col min="2" max="2" width="22.88671875" bestFit="1" customWidth="1"/>
    <col min="3" max="3" width="17.33203125" bestFit="1" customWidth="1"/>
    <col min="4" max="4" width="16.77734375" bestFit="1" customWidth="1"/>
    <col min="5" max="5" width="16.109375" bestFit="1" customWidth="1"/>
    <col min="6" max="6" width="16.77734375" bestFit="1" customWidth="1"/>
    <col min="7" max="7" width="20.21875" bestFit="1" customWidth="1"/>
    <col min="8" max="8" width="20.77734375" bestFit="1" customWidth="1"/>
    <col min="9" max="9" width="22.109375" bestFit="1" customWidth="1"/>
    <col min="10" max="10" width="28.21875" bestFit="1" customWidth="1"/>
    <col min="11" max="11" width="27.33203125" bestFit="1" customWidth="1"/>
    <col min="12" max="13" width="4.5546875" bestFit="1" customWidth="1"/>
    <col min="14" max="69" width="6" bestFit="1" customWidth="1"/>
    <col min="70" max="89" width="7.33203125" bestFit="1" customWidth="1"/>
    <col min="90" max="90" width="11.6640625" bestFit="1" customWidth="1"/>
    <col min="91" max="101" width="7.33203125" bestFit="1" customWidth="1"/>
    <col min="102" max="102" width="11.6640625" bestFit="1" customWidth="1"/>
    <col min="103" max="192" width="7.33203125" bestFit="1" customWidth="1"/>
    <col min="193" max="193" width="11.6640625" bestFit="1" customWidth="1"/>
    <col min="194" max="241" width="7.33203125" bestFit="1" customWidth="1"/>
    <col min="242" max="383" width="8.77734375" bestFit="1" customWidth="1"/>
    <col min="384" max="430" width="10.21875" bestFit="1" customWidth="1"/>
    <col min="431" max="442" width="11.6640625" bestFit="1" customWidth="1"/>
    <col min="443" max="445" width="13" bestFit="1" customWidth="1"/>
    <col min="446" max="446" width="14.44140625" bestFit="1" customWidth="1"/>
    <col min="447" max="447" width="14.88671875" bestFit="1" customWidth="1"/>
    <col min="448" max="468" width="8.77734375" bestFit="1" customWidth="1"/>
    <col min="469" max="477" width="10.21875" bestFit="1" customWidth="1"/>
    <col min="478" max="478" width="18.44140625" bestFit="1" customWidth="1"/>
    <col min="479" max="479" width="13.88671875" bestFit="1" customWidth="1"/>
    <col min="480" max="490" width="6" bestFit="1" customWidth="1"/>
    <col min="491" max="494" width="7.33203125" bestFit="1" customWidth="1"/>
    <col min="495" max="495" width="11.6640625" bestFit="1" customWidth="1"/>
    <col min="496" max="519" width="7.33203125" bestFit="1" customWidth="1"/>
    <col min="520" max="529" width="8.77734375" bestFit="1" customWidth="1"/>
    <col min="530" max="530" width="19.109375" bestFit="1" customWidth="1"/>
    <col min="531" max="531" width="7.44140625" bestFit="1" customWidth="1"/>
    <col min="532" max="533" width="6" bestFit="1" customWidth="1"/>
    <col min="534" max="555" width="7.33203125" bestFit="1" customWidth="1"/>
    <col min="556" max="564" width="8.77734375" bestFit="1" customWidth="1"/>
    <col min="565" max="565" width="10.21875" bestFit="1" customWidth="1"/>
    <col min="566" max="566" width="12.44140625" bestFit="1" customWidth="1"/>
    <col min="567" max="567" width="17.88671875" bestFit="1" customWidth="1"/>
    <col min="568" max="572" width="7.33203125" bestFit="1" customWidth="1"/>
    <col min="573" max="581" width="8.77734375" bestFit="1" customWidth="1"/>
    <col min="582" max="582" width="11.6640625" bestFit="1" customWidth="1"/>
    <col min="583" max="583" width="23.109375" bestFit="1" customWidth="1"/>
    <col min="584" max="584" width="9" bestFit="1" customWidth="1"/>
    <col min="585" max="586" width="6" bestFit="1" customWidth="1"/>
    <col min="587" max="595" width="7.33203125" bestFit="1" customWidth="1"/>
    <col min="596" max="597" width="8.77734375" bestFit="1" customWidth="1"/>
    <col min="598" max="598" width="14" bestFit="1" customWidth="1"/>
    <col min="599" max="599" width="18.33203125" bestFit="1" customWidth="1"/>
    <col min="600" max="601" width="6" bestFit="1" customWidth="1"/>
    <col min="602" max="611" width="7.33203125" bestFit="1" customWidth="1"/>
    <col min="612" max="619" width="8.77734375" bestFit="1" customWidth="1"/>
    <col min="620" max="622" width="10.21875" bestFit="1" customWidth="1"/>
    <col min="623" max="623" width="23.5546875" bestFit="1" customWidth="1"/>
    <col min="624" max="624" width="11.44140625" bestFit="1" customWidth="1"/>
    <col min="625" max="633" width="6" bestFit="1" customWidth="1"/>
    <col min="634" max="657" width="7.33203125" bestFit="1" customWidth="1"/>
    <col min="658" max="674" width="8.77734375" bestFit="1" customWidth="1"/>
    <col min="675" max="677" width="10.21875" bestFit="1" customWidth="1"/>
    <col min="678" max="679" width="11.6640625" bestFit="1" customWidth="1"/>
    <col min="680" max="680" width="16.6640625" bestFit="1" customWidth="1"/>
    <col min="681" max="681" width="10.21875" bestFit="1" customWidth="1"/>
    <col min="682" max="684" width="6" bestFit="1" customWidth="1"/>
    <col min="685" max="692" width="7.33203125" bestFit="1" customWidth="1"/>
    <col min="693" max="695" width="8.77734375" bestFit="1" customWidth="1"/>
    <col min="696" max="696" width="15.21875" bestFit="1" customWidth="1"/>
    <col min="697" max="697" width="14.21875" bestFit="1" customWidth="1"/>
    <col min="698" max="703" width="6" bestFit="1" customWidth="1"/>
    <col min="704" max="726" width="7.33203125" bestFit="1" customWidth="1"/>
    <col min="727" max="731" width="8.77734375" bestFit="1" customWidth="1"/>
    <col min="732" max="732" width="19.5546875" bestFit="1" customWidth="1"/>
    <col min="733" max="733" width="10.6640625" bestFit="1" customWidth="1"/>
    <col min="734" max="744" width="7.33203125" bestFit="1" customWidth="1"/>
    <col min="745" max="747" width="8.77734375" bestFit="1" customWidth="1"/>
    <col min="748" max="749" width="10.21875" bestFit="1" customWidth="1"/>
    <col min="750" max="750" width="15.6640625" bestFit="1" customWidth="1"/>
    <col min="751" max="751" width="16.109375" bestFit="1" customWidth="1"/>
    <col min="752" max="755" width="6" bestFit="1" customWidth="1"/>
    <col min="756" max="782" width="7.33203125" bestFit="1" customWidth="1"/>
    <col min="783" max="825" width="8.77734375" bestFit="1" customWidth="1"/>
    <col min="826" max="826" width="10.21875" bestFit="1" customWidth="1"/>
    <col min="827" max="827" width="21.5546875" bestFit="1" customWidth="1"/>
    <col min="828" max="828" width="10.44140625" bestFit="1" customWidth="1"/>
    <col min="829" max="831" width="6" bestFit="1" customWidth="1"/>
    <col min="832" max="838" width="7.33203125" bestFit="1" customWidth="1"/>
    <col min="839" max="843" width="8.77734375" bestFit="1" customWidth="1"/>
    <col min="844" max="844" width="10.21875" bestFit="1" customWidth="1"/>
    <col min="845" max="845" width="15.44140625" bestFit="1" customWidth="1"/>
    <col min="846" max="846" width="8.77734375" bestFit="1" customWidth="1"/>
    <col min="847" max="849" width="4.5546875" bestFit="1" customWidth="1"/>
    <col min="850" max="882" width="6" bestFit="1" customWidth="1"/>
    <col min="883" max="959" width="7.33203125" bestFit="1" customWidth="1"/>
    <col min="960" max="996" width="8.77734375" bestFit="1" customWidth="1"/>
    <col min="997" max="1001" width="10.21875" bestFit="1" customWidth="1"/>
    <col min="1002" max="1002" width="13.88671875" bestFit="1" customWidth="1"/>
    <col min="1003" max="1003" width="7.21875" bestFit="1" customWidth="1"/>
    <col min="1004" max="1004" width="6" bestFit="1" customWidth="1"/>
    <col min="1005" max="1023" width="7.33203125" bestFit="1" customWidth="1"/>
    <col min="1024" max="1025" width="8.77734375" bestFit="1" customWidth="1"/>
    <col min="1026" max="1026" width="12.21875" bestFit="1" customWidth="1"/>
    <col min="1027" max="1027" width="21.88671875" bestFit="1" customWidth="1"/>
    <col min="1028" max="1034" width="7.33203125" bestFit="1" customWidth="1"/>
    <col min="1035" max="1042" width="8.77734375" bestFit="1" customWidth="1"/>
    <col min="1043" max="1043" width="27.33203125" bestFit="1" customWidth="1"/>
    <col min="1044" max="1044" width="15.6640625" bestFit="1" customWidth="1"/>
    <col min="1045" max="1046" width="7.33203125" bestFit="1" customWidth="1"/>
    <col min="1047" max="1056" width="8.77734375" bestFit="1" customWidth="1"/>
    <col min="1057" max="1060" width="10.21875" bestFit="1" customWidth="1"/>
    <col min="1061" max="1061" width="20.88671875" bestFit="1" customWidth="1"/>
    <col min="1062" max="1062" width="7.77734375" bestFit="1" customWidth="1"/>
    <col min="1063" max="1063" width="4.5546875" bestFit="1" customWidth="1"/>
    <col min="1064" max="1076" width="6" bestFit="1" customWidth="1"/>
    <col min="1077" max="1099" width="7.33203125" bestFit="1" customWidth="1"/>
    <col min="1100" max="1100" width="11.6640625" bestFit="1" customWidth="1"/>
    <col min="1101" max="1111" width="7.33203125" bestFit="1" customWidth="1"/>
    <col min="1112" max="1126" width="8.77734375" bestFit="1" customWidth="1"/>
    <col min="1127" max="1127" width="12.88671875" bestFit="1" customWidth="1"/>
    <col min="1128" max="1128" width="19.6640625" bestFit="1" customWidth="1"/>
    <col min="1129" max="1129" width="6" bestFit="1" customWidth="1"/>
    <col min="1130" max="1140" width="7.33203125" bestFit="1" customWidth="1"/>
    <col min="1141" max="1150" width="8.77734375" bestFit="1" customWidth="1"/>
    <col min="1151" max="1157" width="10.21875" bestFit="1" customWidth="1"/>
    <col min="1158" max="1158" width="11.6640625" bestFit="1" customWidth="1"/>
    <col min="1159" max="1159" width="14.44140625" bestFit="1" customWidth="1"/>
    <col min="1160" max="1160" width="25" bestFit="1" customWidth="1"/>
    <col min="1161" max="1161" width="9.77734375" bestFit="1" customWidth="1"/>
    <col min="1162" max="1171" width="6" bestFit="1" customWidth="1"/>
    <col min="1172" max="1189" width="7.33203125" bestFit="1" customWidth="1"/>
    <col min="1190" max="1191" width="8.77734375" bestFit="1" customWidth="1"/>
    <col min="1192" max="1192" width="14.88671875" bestFit="1" customWidth="1"/>
    <col min="1193" max="1193" width="15.6640625" bestFit="1" customWidth="1"/>
    <col min="1194" max="1196" width="6" bestFit="1" customWidth="1"/>
    <col min="1197" max="1206" width="7.33203125" bestFit="1" customWidth="1"/>
    <col min="1207" max="1217" width="8.77734375" bestFit="1" customWidth="1"/>
    <col min="1218" max="1218" width="20.88671875" bestFit="1" customWidth="1"/>
    <col min="1219" max="1219" width="23.33203125" bestFit="1" customWidth="1"/>
    <col min="1220" max="1224" width="6" bestFit="1" customWidth="1"/>
    <col min="1225" max="1235" width="7.33203125" bestFit="1" customWidth="1"/>
    <col min="1236" max="1251" width="8.77734375" bestFit="1" customWidth="1"/>
    <col min="1252" max="1256" width="10.21875" bestFit="1" customWidth="1"/>
    <col min="1257" max="1257" width="11.6640625" bestFit="1" customWidth="1"/>
    <col min="1258" max="1258" width="28.5546875" bestFit="1" customWidth="1"/>
    <col min="1259" max="1259" width="11" bestFit="1" customWidth="1"/>
    <col min="1260" max="1265" width="6" bestFit="1" customWidth="1"/>
    <col min="1266" max="1294" width="7.33203125" bestFit="1" customWidth="1"/>
    <col min="1295" max="1317" width="8.77734375" bestFit="1" customWidth="1"/>
    <col min="1318" max="1330" width="10.21875" bestFit="1" customWidth="1"/>
    <col min="1331" max="1337" width="11.6640625" bestFit="1" customWidth="1"/>
    <col min="1338" max="1338" width="13" bestFit="1" customWidth="1"/>
    <col min="1339" max="1339" width="16.21875" bestFit="1" customWidth="1"/>
    <col min="1340" max="1340" width="20.33203125" bestFit="1" customWidth="1"/>
    <col min="1341" max="1346" width="6" bestFit="1" customWidth="1"/>
    <col min="1347" max="1371" width="7.33203125" bestFit="1" customWidth="1"/>
    <col min="1372" max="1386" width="8.77734375" bestFit="1" customWidth="1"/>
    <col min="1387" max="1387" width="25.5546875" bestFit="1" customWidth="1"/>
    <col min="1388" max="1388" width="13.6640625" bestFit="1" customWidth="1"/>
    <col min="1389" max="1392" width="6" bestFit="1" customWidth="1"/>
    <col min="1393" max="1410" width="7.33203125" bestFit="1" customWidth="1"/>
    <col min="1411" max="1424" width="8.77734375" bestFit="1" customWidth="1"/>
    <col min="1425" max="1425" width="18.88671875" bestFit="1" customWidth="1"/>
    <col min="1426" max="1426" width="16.109375" bestFit="1" customWidth="1"/>
    <col min="1427" max="1428" width="6" bestFit="1" customWidth="1"/>
    <col min="1429" max="1444" width="7.33203125" bestFit="1" customWidth="1"/>
    <col min="1445" max="1459" width="8.77734375" bestFit="1" customWidth="1"/>
    <col min="1460" max="1464" width="10.21875" bestFit="1" customWidth="1"/>
    <col min="1465" max="1465" width="13" bestFit="1" customWidth="1"/>
    <col min="1466" max="1466" width="21.5546875" bestFit="1" customWidth="1"/>
    <col min="1467" max="1467" width="16.88671875" bestFit="1" customWidth="1"/>
    <col min="1468" max="1475" width="6" bestFit="1" customWidth="1"/>
    <col min="1476" max="1489" width="7.33203125" bestFit="1" customWidth="1"/>
    <col min="1490" max="1513" width="8.77734375" bestFit="1" customWidth="1"/>
    <col min="1514" max="1521" width="10.21875" bestFit="1" customWidth="1"/>
    <col min="1522" max="1522" width="22.33203125" bestFit="1" customWidth="1"/>
    <col min="1523" max="1523" width="14.21875" bestFit="1" customWidth="1"/>
    <col min="1524" max="1525" width="6" bestFit="1" customWidth="1"/>
    <col min="1526" max="1543" width="7.33203125" bestFit="1" customWidth="1"/>
    <col min="1544" max="1575" width="8.77734375" bestFit="1" customWidth="1"/>
    <col min="1576" max="1592" width="10.21875" bestFit="1" customWidth="1"/>
    <col min="1593" max="1593" width="19.5546875" bestFit="1" customWidth="1"/>
    <col min="1594" max="1594" width="7.44140625" bestFit="1" customWidth="1"/>
    <col min="1595" max="1602" width="6" bestFit="1" customWidth="1"/>
    <col min="1603" max="1617" width="7.33203125" bestFit="1" customWidth="1"/>
    <col min="1618" max="1647" width="8.77734375" bestFit="1" customWidth="1"/>
    <col min="1648" max="1660" width="10.21875" bestFit="1" customWidth="1"/>
    <col min="1661" max="1662" width="11.6640625" bestFit="1" customWidth="1"/>
    <col min="1663" max="1663" width="12.44140625" bestFit="1" customWidth="1"/>
    <col min="1664" max="1664" width="15.88671875" bestFit="1" customWidth="1"/>
    <col min="1665" max="1672" width="7.33203125" bestFit="1" customWidth="1"/>
    <col min="1673" max="1676" width="8.77734375" bestFit="1" customWidth="1"/>
    <col min="1677" max="1677" width="10.21875" bestFit="1" customWidth="1"/>
    <col min="1678" max="1678" width="21.33203125" bestFit="1" customWidth="1"/>
    <col min="1679" max="1679" width="14.88671875" bestFit="1" customWidth="1"/>
    <col min="1680" max="4114" width="18" bestFit="1" customWidth="1"/>
    <col min="4115" max="4115" width="11" bestFit="1" customWidth="1"/>
  </cols>
  <sheetData>
    <row r="4" spans="1:6" x14ac:dyDescent="0.3">
      <c r="A4" s="8" t="s">
        <v>8350</v>
      </c>
      <c r="B4" s="8" t="s">
        <v>8333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9" t="s">
        <v>8313</v>
      </c>
      <c r="B6" s="16">
        <v>2591988.9750000001</v>
      </c>
      <c r="C6" s="16">
        <v>167296.02777777778</v>
      </c>
      <c r="D6" s="16"/>
      <c r="E6" s="16">
        <v>14998.25</v>
      </c>
      <c r="F6" s="16">
        <v>265946.76730769232</v>
      </c>
    </row>
    <row r="7" spans="1:6" x14ac:dyDescent="0.3">
      <c r="A7" s="9" t="s">
        <v>8314</v>
      </c>
      <c r="B7" s="16">
        <v>37800</v>
      </c>
      <c r="C7" s="16">
        <v>31593.657142857144</v>
      </c>
      <c r="D7" s="16">
        <v>6167.833333333333</v>
      </c>
      <c r="E7" s="16">
        <v>14379.411764705883</v>
      </c>
      <c r="F7" s="16">
        <v>28525.095000000001</v>
      </c>
    </row>
    <row r="8" spans="1:6" x14ac:dyDescent="0.3">
      <c r="A8" s="9" t="s">
        <v>8315</v>
      </c>
      <c r="B8" s="16"/>
      <c r="C8" s="16">
        <v>50976.457142857143</v>
      </c>
      <c r="D8" s="16"/>
      <c r="E8" s="16">
        <v>8405.3250000000007</v>
      </c>
      <c r="F8" s="16">
        <v>35496.045454545456</v>
      </c>
    </row>
    <row r="9" spans="1:6" x14ac:dyDescent="0.3">
      <c r="A9" s="9" t="s">
        <v>8316</v>
      </c>
      <c r="B9" s="16">
        <v>13368.125</v>
      </c>
      <c r="C9" s="16"/>
      <c r="D9" s="16"/>
      <c r="E9" s="16"/>
      <c r="F9" s="16">
        <v>13368.125</v>
      </c>
    </row>
    <row r="10" spans="1:6" x14ac:dyDescent="0.3">
      <c r="A10" s="9" t="s">
        <v>8317</v>
      </c>
      <c r="B10" s="16">
        <v>35159.75</v>
      </c>
      <c r="C10" s="16">
        <v>8420.2250000000004</v>
      </c>
      <c r="D10" s="16">
        <v>31467.75</v>
      </c>
      <c r="E10" s="16">
        <v>4695.8018888888892</v>
      </c>
      <c r="F10" s="16">
        <v>6969.5857428571426</v>
      </c>
    </row>
    <row r="11" spans="1:6" x14ac:dyDescent="0.3">
      <c r="A11" s="9" t="s">
        <v>8318</v>
      </c>
      <c r="B11" s="16"/>
      <c r="C11" s="16">
        <v>14510.008547008547</v>
      </c>
      <c r="D11" s="16"/>
      <c r="E11" s="16">
        <v>14338.184466019418</v>
      </c>
      <c r="F11" s="16">
        <v>14429.563636363637</v>
      </c>
    </row>
    <row r="12" spans="1:6" x14ac:dyDescent="0.3">
      <c r="A12" s="9" t="s">
        <v>8319</v>
      </c>
      <c r="B12" s="16">
        <v>844226</v>
      </c>
      <c r="C12" s="16">
        <v>19035.858267716536</v>
      </c>
      <c r="D12" s="16"/>
      <c r="E12" s="16">
        <v>9047.2000000000007</v>
      </c>
      <c r="F12" s="16">
        <v>120118.60759493671</v>
      </c>
    </row>
    <row r="13" spans="1:6" x14ac:dyDescent="0.3">
      <c r="A13" s="9" t="s">
        <v>8320</v>
      </c>
      <c r="B13" s="16">
        <v>91275.219101123599</v>
      </c>
      <c r="C13" s="16">
        <v>89713.215962441318</v>
      </c>
      <c r="D13" s="16"/>
      <c r="E13" s="16">
        <v>32129.994210526314</v>
      </c>
      <c r="F13" s="16">
        <v>70118.45465</v>
      </c>
    </row>
    <row r="14" spans="1:6" x14ac:dyDescent="0.3">
      <c r="A14" s="9" t="s">
        <v>8321</v>
      </c>
      <c r="B14" s="16">
        <v>911984.59459459456</v>
      </c>
      <c r="C14" s="16">
        <v>54246.67545638945</v>
      </c>
      <c r="D14" s="16">
        <v>12611.541666666666</v>
      </c>
      <c r="E14" s="16">
        <v>5300.4195470798568</v>
      </c>
      <c r="F14" s="16">
        <v>46831.852117731512</v>
      </c>
    </row>
    <row r="15" spans="1:6" x14ac:dyDescent="0.3">
      <c r="A15" s="9" t="s">
        <v>8322</v>
      </c>
      <c r="B15" s="16">
        <v>517985.06590257882</v>
      </c>
      <c r="C15" s="16">
        <v>60556.391503267972</v>
      </c>
      <c r="D15" s="16">
        <v>19380.78</v>
      </c>
      <c r="E15" s="16">
        <v>9866.9857254004564</v>
      </c>
      <c r="F15" s="16">
        <v>71938.859944093347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 Sheet</vt:lpstr>
      <vt:lpstr>Bonus Sheet 1</vt:lpstr>
      <vt:lpstr>Bonus Sheet 2</vt:lpstr>
      <vt:lpstr>Sheet3</vt:lpstr>
      <vt:lpstr>Pivot table- Category</vt:lpstr>
      <vt:lpstr>Pivot table- Sub-Category</vt:lpstr>
      <vt:lpstr>Pivot - Date Conversion</vt:lpstr>
      <vt:lpstr>Sheet6</vt:lpstr>
      <vt:lpstr>Other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Eben Haezer Saputra</cp:lastModifiedBy>
  <dcterms:created xsi:type="dcterms:W3CDTF">2017-04-20T15:17:24Z</dcterms:created>
  <dcterms:modified xsi:type="dcterms:W3CDTF">2020-05-12T00:54:42Z</dcterms:modified>
</cp:coreProperties>
</file>