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copper_suicide\hardware\"/>
    </mc:Choice>
  </mc:AlternateContent>
  <bookViews>
    <workbookView xWindow="0" yWindow="0" windowWidth="21600" windowHeight="34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" i="1" l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AA13" i="1"/>
  <c r="E19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26" i="1"/>
  <c r="E26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Z7" i="1"/>
  <c r="G12" i="1"/>
  <c r="G26" i="1" s="1"/>
  <c r="F29" i="1" l="1"/>
  <c r="Z21" i="1"/>
  <c r="Z13" i="1"/>
  <c r="Z12" i="1"/>
  <c r="Z11" i="1"/>
  <c r="Z10" i="1"/>
  <c r="Z9" i="1"/>
  <c r="Z8" i="1"/>
  <c r="O29" i="1"/>
  <c r="N29" i="1"/>
  <c r="M29" i="1"/>
  <c r="J29" i="1"/>
  <c r="L29" i="1" l="1"/>
  <c r="T29" i="1"/>
  <c r="Q29" i="1"/>
  <c r="P29" i="1"/>
  <c r="S29" i="1"/>
  <c r="X29" i="1"/>
  <c r="H29" i="1"/>
  <c r="I29" i="1"/>
  <c r="V29" i="1"/>
  <c r="R29" i="1"/>
  <c r="U29" i="1"/>
  <c r="K29" i="1"/>
  <c r="W29" i="1"/>
  <c r="Z25" i="1"/>
  <c r="Z24" i="1"/>
  <c r="G29" i="1"/>
  <c r="Z26" i="1"/>
  <c r="E29" i="1"/>
  <c r="Z22" i="1"/>
  <c r="Z23" i="1"/>
  <c r="Z27" i="1"/>
  <c r="Z29" i="1" l="1"/>
  <c r="Z31" i="1" s="1"/>
  <c r="Z32" i="1" s="1"/>
</calcChain>
</file>

<file path=xl/sharedStrings.xml><?xml version="1.0" encoding="utf-8"?>
<sst xmlns="http://schemas.openxmlformats.org/spreadsheetml/2006/main" count="43" uniqueCount="36">
  <si>
    <t>VCC</t>
  </si>
  <si>
    <t>VCCAUX</t>
  </si>
  <si>
    <t>VCCIO_Q1</t>
  </si>
  <si>
    <t>VCCIO_Q2</t>
  </si>
  <si>
    <t>VCCIO_Q3</t>
  </si>
  <si>
    <t>VCCIO_Q4</t>
  </si>
  <si>
    <t>FPGA-CFG</t>
  </si>
  <si>
    <t>FPGA-00</t>
  </si>
  <si>
    <t>FPGA-01</t>
  </si>
  <si>
    <t>FPGA-02</t>
  </si>
  <si>
    <t>FPGA-03</t>
  </si>
  <si>
    <t>FPGA-10</t>
  </si>
  <si>
    <t>FPGA-11</t>
  </si>
  <si>
    <t>FPGA-12</t>
  </si>
  <si>
    <t>FPGA-13</t>
  </si>
  <si>
    <t>FPGA-20</t>
  </si>
  <si>
    <t>FPGA-21</t>
  </si>
  <si>
    <t>FPGA-22</t>
  </si>
  <si>
    <t>FPGA-23</t>
  </si>
  <si>
    <t>FPGA-30</t>
  </si>
  <si>
    <t>FPGA-31</t>
  </si>
  <si>
    <t>FPGA-32</t>
  </si>
  <si>
    <t>FPGA-33</t>
  </si>
  <si>
    <t>programmable</t>
  </si>
  <si>
    <t>ddr3 sdram</t>
  </si>
  <si>
    <t>Static + Dynamic Current Consumption (A)</t>
  </si>
  <si>
    <t>Rail Power (W)</t>
  </si>
  <si>
    <t>total</t>
  </si>
  <si>
    <t>efficiency</t>
  </si>
  <si>
    <t>MCU</t>
  </si>
  <si>
    <t>I @ 48V</t>
  </si>
  <si>
    <t>SDRAM x16</t>
  </si>
  <si>
    <t>2.343 (3.3V SSTL)</t>
  </si>
  <si>
    <t>Clock Buffer</t>
  </si>
  <si>
    <t>VDD</t>
  </si>
  <si>
    <t>Voltages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</si>
</sst>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D33"/>
  <sheetViews>
    <sheetView tabSelected="1" workbookViewId="0">
      <selection activeCell="F19" sqref="F19"/>
    </sheetView>
  </sheetViews>
  <sheetFormatPr defaultRowHeight="15" x14ac:dyDescent="0.25"/>
  <cols>
    <col min="2" max="2" width="15.85546875" customWidth="1"/>
    <col min="4" max="7" width="10" customWidth="1"/>
  </cols>
  <sheetData>
    <row r="4" spans="2:30" x14ac:dyDescent="0.25">
      <c r="E4" s="10" t="s">
        <v>25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2:30" x14ac:dyDescent="0.25">
      <c r="C5" t="s">
        <v>35</v>
      </c>
      <c r="E5" t="s">
        <v>29</v>
      </c>
      <c r="F5" t="s">
        <v>33</v>
      </c>
      <c r="G5" t="s">
        <v>31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19</v>
      </c>
      <c r="N5" t="s">
        <v>20</v>
      </c>
      <c r="O5" t="s">
        <v>21</v>
      </c>
      <c r="P5" t="s">
        <v>22</v>
      </c>
      <c r="Q5" t="s">
        <v>11</v>
      </c>
      <c r="R5" t="s">
        <v>12</v>
      </c>
      <c r="S5" t="s">
        <v>13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</row>
    <row r="7" spans="2:30" x14ac:dyDescent="0.25">
      <c r="C7">
        <v>3.3</v>
      </c>
      <c r="D7" t="s">
        <v>34</v>
      </c>
      <c r="E7">
        <v>0.42</v>
      </c>
      <c r="F7">
        <v>0.36499999999999999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 s="3">
        <f>SUM(E7:X7)</f>
        <v>0.78499999999999992</v>
      </c>
    </row>
    <row r="8" spans="2:30" x14ac:dyDescent="0.25">
      <c r="C8">
        <v>1.1000000000000001</v>
      </c>
      <c r="D8" t="s">
        <v>0</v>
      </c>
      <c r="E8">
        <v>0</v>
      </c>
      <c r="F8">
        <v>0</v>
      </c>
      <c r="G8">
        <v>0</v>
      </c>
      <c r="H8">
        <v>1.35</v>
      </c>
      <c r="I8">
        <v>1.35</v>
      </c>
      <c r="J8">
        <v>1.35</v>
      </c>
      <c r="K8">
        <v>1.35</v>
      </c>
      <c r="L8">
        <v>1.35</v>
      </c>
      <c r="M8">
        <v>1.35</v>
      </c>
      <c r="N8">
        <v>1.35</v>
      </c>
      <c r="O8">
        <v>1.35</v>
      </c>
      <c r="P8">
        <v>1.35</v>
      </c>
      <c r="Q8">
        <v>1.35</v>
      </c>
      <c r="R8">
        <v>1.35</v>
      </c>
      <c r="S8">
        <v>1.35</v>
      </c>
      <c r="T8">
        <v>1.35</v>
      </c>
      <c r="U8">
        <v>1.35</v>
      </c>
      <c r="V8">
        <v>1.35</v>
      </c>
      <c r="W8">
        <v>1.35</v>
      </c>
      <c r="X8">
        <v>1.35</v>
      </c>
      <c r="Z8" s="3">
        <f>SUM(E8:X8)</f>
        <v>22.950000000000006</v>
      </c>
    </row>
    <row r="9" spans="2:30" x14ac:dyDescent="0.25">
      <c r="C9">
        <v>2.5</v>
      </c>
      <c r="D9" t="s">
        <v>1</v>
      </c>
      <c r="E9">
        <v>0</v>
      </c>
      <c r="F9">
        <v>0</v>
      </c>
      <c r="G9">
        <v>0</v>
      </c>
      <c r="H9">
        <v>0.08</v>
      </c>
      <c r="I9">
        <v>0.08</v>
      </c>
      <c r="J9">
        <v>0.08</v>
      </c>
      <c r="K9">
        <v>0.08</v>
      </c>
      <c r="L9">
        <v>0.08</v>
      </c>
      <c r="M9">
        <v>0.08</v>
      </c>
      <c r="N9">
        <v>0.08</v>
      </c>
      <c r="O9">
        <v>0.08</v>
      </c>
      <c r="P9">
        <v>0.08</v>
      </c>
      <c r="Q9">
        <v>0.08</v>
      </c>
      <c r="R9">
        <v>0.08</v>
      </c>
      <c r="S9">
        <v>0.08</v>
      </c>
      <c r="T9">
        <v>0.08</v>
      </c>
      <c r="U9">
        <v>0.08</v>
      </c>
      <c r="V9">
        <v>0.08</v>
      </c>
      <c r="W9">
        <v>0.08</v>
      </c>
      <c r="X9">
        <v>0.08</v>
      </c>
      <c r="Z9" s="3">
        <f t="shared" ref="Z9:Z13" si="0">SUM(E9:X9)</f>
        <v>1.36</v>
      </c>
    </row>
    <row r="10" spans="2:30" x14ac:dyDescent="0.25">
      <c r="B10" s="2" t="s">
        <v>24</v>
      </c>
      <c r="C10">
        <v>1.35</v>
      </c>
      <c r="D10" t="s">
        <v>2</v>
      </c>
      <c r="E10">
        <v>0</v>
      </c>
      <c r="F10">
        <v>0</v>
      </c>
      <c r="G10">
        <v>0</v>
      </c>
      <c r="H10">
        <v>0</v>
      </c>
      <c r="I10">
        <v>0.1</v>
      </c>
      <c r="J10">
        <v>0.1</v>
      </c>
      <c r="K10">
        <v>0.1</v>
      </c>
      <c r="L10">
        <v>0.1</v>
      </c>
      <c r="M10">
        <v>0.1</v>
      </c>
      <c r="N10">
        <v>0.1</v>
      </c>
      <c r="O10">
        <v>0.1</v>
      </c>
      <c r="P10">
        <v>0.1</v>
      </c>
      <c r="Q10">
        <v>0.1</v>
      </c>
      <c r="R10">
        <v>0.1</v>
      </c>
      <c r="S10">
        <v>0.1</v>
      </c>
      <c r="T10">
        <v>0.1</v>
      </c>
      <c r="U10">
        <v>0.1</v>
      </c>
      <c r="V10">
        <v>0.1</v>
      </c>
      <c r="W10">
        <v>0.1</v>
      </c>
      <c r="X10">
        <v>0.1</v>
      </c>
      <c r="Z10" s="3">
        <f t="shared" si="0"/>
        <v>1.6000000000000003</v>
      </c>
    </row>
    <row r="11" spans="2:30" x14ac:dyDescent="0.25">
      <c r="B11" s="1" t="s">
        <v>23</v>
      </c>
      <c r="C11">
        <v>1.35</v>
      </c>
      <c r="D11" t="s">
        <v>3</v>
      </c>
      <c r="E11">
        <v>0</v>
      </c>
      <c r="F11">
        <v>0</v>
      </c>
      <c r="G11">
        <v>0</v>
      </c>
      <c r="H11">
        <v>0</v>
      </c>
      <c r="I11">
        <v>0.1</v>
      </c>
      <c r="J11">
        <v>0.1</v>
      </c>
      <c r="K11">
        <v>0.1</v>
      </c>
      <c r="L11">
        <v>0.1</v>
      </c>
      <c r="M11">
        <v>0.1</v>
      </c>
      <c r="N11">
        <v>0.1</v>
      </c>
      <c r="O11">
        <v>0.1</v>
      </c>
      <c r="P11">
        <v>0.1</v>
      </c>
      <c r="Q11">
        <v>0.1</v>
      </c>
      <c r="R11">
        <v>0.1</v>
      </c>
      <c r="S11">
        <v>0.1</v>
      </c>
      <c r="T11">
        <v>0.1</v>
      </c>
      <c r="U11">
        <v>0.1</v>
      </c>
      <c r="V11">
        <v>0.1</v>
      </c>
      <c r="W11">
        <v>0.1</v>
      </c>
      <c r="X11">
        <v>0.1</v>
      </c>
      <c r="Z11" s="3">
        <f t="shared" si="0"/>
        <v>1.6000000000000003</v>
      </c>
    </row>
    <row r="12" spans="2:30" x14ac:dyDescent="0.25">
      <c r="C12">
        <v>1.35</v>
      </c>
      <c r="D12" t="s">
        <v>4</v>
      </c>
      <c r="E12">
        <v>0</v>
      </c>
      <c r="F12">
        <v>0</v>
      </c>
      <c r="G12">
        <f>0.198*16</f>
        <v>3.1680000000000001</v>
      </c>
      <c r="H12">
        <v>0</v>
      </c>
      <c r="I12" s="2">
        <v>0.95850000000000002</v>
      </c>
      <c r="J12">
        <v>0.1</v>
      </c>
      <c r="K12">
        <v>0.1</v>
      </c>
      <c r="L12" s="2">
        <v>0.95850000000000002</v>
      </c>
      <c r="M12" s="2">
        <v>0.95850000000000002</v>
      </c>
      <c r="N12">
        <v>0.1</v>
      </c>
      <c r="O12">
        <v>0.1</v>
      </c>
      <c r="P12" s="2">
        <v>0.95850000000000002</v>
      </c>
      <c r="Q12" s="2">
        <v>0.95850000000000002</v>
      </c>
      <c r="R12">
        <v>0.1</v>
      </c>
      <c r="S12">
        <v>0.1</v>
      </c>
      <c r="T12" s="2">
        <v>0.95850000000000002</v>
      </c>
      <c r="U12" s="2">
        <v>0.95850000000000002</v>
      </c>
      <c r="V12">
        <v>0.1</v>
      </c>
      <c r="W12">
        <v>0.1</v>
      </c>
      <c r="X12" s="2">
        <v>0.95850000000000002</v>
      </c>
      <c r="Z12" s="3">
        <f t="shared" si="0"/>
        <v>11.635999999999999</v>
      </c>
      <c r="AA12" s="3"/>
    </row>
    <row r="13" spans="2:30" x14ac:dyDescent="0.25">
      <c r="C13">
        <v>1.35</v>
      </c>
      <c r="D13" t="s">
        <v>5</v>
      </c>
      <c r="E13">
        <v>0</v>
      </c>
      <c r="F13">
        <v>0</v>
      </c>
      <c r="G13">
        <v>0</v>
      </c>
      <c r="H13">
        <v>2.343</v>
      </c>
      <c r="I13" s="7">
        <v>0.1</v>
      </c>
      <c r="J13" s="8">
        <v>0.1</v>
      </c>
      <c r="K13" s="7">
        <v>0.1</v>
      </c>
      <c r="L13" s="8">
        <v>0.1</v>
      </c>
      <c r="M13" s="7">
        <v>0.1</v>
      </c>
      <c r="N13" s="8">
        <v>0.1</v>
      </c>
      <c r="O13" s="7">
        <v>0.1</v>
      </c>
      <c r="P13" s="8">
        <v>0.1</v>
      </c>
      <c r="Q13" s="9">
        <v>2.343</v>
      </c>
      <c r="R13">
        <v>0.1</v>
      </c>
      <c r="S13">
        <v>0.1</v>
      </c>
      <c r="T13">
        <v>0.1</v>
      </c>
      <c r="U13">
        <v>0.1</v>
      </c>
      <c r="V13">
        <v>0.1</v>
      </c>
      <c r="W13">
        <v>0.1</v>
      </c>
      <c r="X13">
        <v>0.1</v>
      </c>
      <c r="Z13" s="3">
        <f t="shared" si="0"/>
        <v>6.1859999999999982</v>
      </c>
      <c r="AA13" s="3">
        <f>SUM(Z10:Z13)</f>
        <v>21.021999999999998</v>
      </c>
      <c r="AD13" t="s">
        <v>32</v>
      </c>
    </row>
    <row r="18" spans="4:26" x14ac:dyDescent="0.25">
      <c r="E18" s="11" t="s">
        <v>26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4:26" x14ac:dyDescent="0.25">
      <c r="E19" s="12" t="str">
        <f>E5</f>
        <v>MCU</v>
      </c>
      <c r="F19" s="12" t="str">
        <f>F5</f>
        <v>Clock Buffer</v>
      </c>
      <c r="G19" s="12" t="str">
        <f t="shared" ref="G19:X19" si="1">G5</f>
        <v>SDRAM x16</v>
      </c>
      <c r="H19" s="12" t="str">
        <f t="shared" si="1"/>
        <v>FPGA-CFG</v>
      </c>
      <c r="I19" s="12" t="str">
        <f t="shared" si="1"/>
        <v>FPGA-00</v>
      </c>
      <c r="J19" s="12" t="str">
        <f t="shared" si="1"/>
        <v>FPGA-01</v>
      </c>
      <c r="K19" s="12" t="str">
        <f t="shared" si="1"/>
        <v>FPGA-02</v>
      </c>
      <c r="L19" s="12" t="str">
        <f t="shared" si="1"/>
        <v>FPGA-03</v>
      </c>
      <c r="M19" s="12" t="str">
        <f t="shared" si="1"/>
        <v>FPGA-30</v>
      </c>
      <c r="N19" s="12" t="str">
        <f t="shared" si="1"/>
        <v>FPGA-31</v>
      </c>
      <c r="O19" s="12" t="str">
        <f t="shared" si="1"/>
        <v>FPGA-32</v>
      </c>
      <c r="P19" s="12" t="str">
        <f t="shared" si="1"/>
        <v>FPGA-33</v>
      </c>
      <c r="Q19" s="12" t="str">
        <f t="shared" si="1"/>
        <v>FPGA-10</v>
      </c>
      <c r="R19" s="12" t="str">
        <f t="shared" si="1"/>
        <v>FPGA-11</v>
      </c>
      <c r="S19" s="12" t="str">
        <f t="shared" si="1"/>
        <v>FPGA-12</v>
      </c>
      <c r="T19" s="12" t="str">
        <f t="shared" si="1"/>
        <v>FPGA-13</v>
      </c>
      <c r="U19" s="12" t="str">
        <f t="shared" si="1"/>
        <v>FPGA-20</v>
      </c>
      <c r="V19" s="12" t="str">
        <f t="shared" si="1"/>
        <v>FPGA-21</v>
      </c>
      <c r="W19" s="12" t="str">
        <f t="shared" si="1"/>
        <v>FPGA-22</v>
      </c>
      <c r="X19" s="12" t="str">
        <f t="shared" si="1"/>
        <v>FPGA-23</v>
      </c>
    </row>
    <row r="21" spans="4:26" x14ac:dyDescent="0.25">
      <c r="D21" t="s">
        <v>34</v>
      </c>
      <c r="E21" s="3">
        <f>E7*$C7</f>
        <v>1.3859999999999999</v>
      </c>
      <c r="F21" s="3">
        <f t="shared" ref="F21:X21" si="2">F7*$C7</f>
        <v>1.2044999999999999</v>
      </c>
      <c r="G21" s="3">
        <f t="shared" si="2"/>
        <v>0</v>
      </c>
      <c r="H21" s="3">
        <f t="shared" si="2"/>
        <v>0</v>
      </c>
      <c r="I21" s="3">
        <f t="shared" si="2"/>
        <v>0</v>
      </c>
      <c r="J21" s="3">
        <f t="shared" si="2"/>
        <v>0</v>
      </c>
      <c r="K21" s="3">
        <f t="shared" si="2"/>
        <v>0</v>
      </c>
      <c r="L21" s="3">
        <f t="shared" si="2"/>
        <v>0</v>
      </c>
      <c r="M21" s="3">
        <f t="shared" si="2"/>
        <v>0</v>
      </c>
      <c r="N21" s="3">
        <f t="shared" si="2"/>
        <v>0</v>
      </c>
      <c r="O21" s="3">
        <f t="shared" si="2"/>
        <v>0</v>
      </c>
      <c r="P21" s="3">
        <f t="shared" si="2"/>
        <v>0</v>
      </c>
      <c r="Q21" s="3">
        <f t="shared" si="2"/>
        <v>0</v>
      </c>
      <c r="R21" s="3">
        <f t="shared" si="2"/>
        <v>0</v>
      </c>
      <c r="S21" s="3">
        <f t="shared" si="2"/>
        <v>0</v>
      </c>
      <c r="T21" s="3">
        <f t="shared" si="2"/>
        <v>0</v>
      </c>
      <c r="U21" s="3">
        <f t="shared" si="2"/>
        <v>0</v>
      </c>
      <c r="V21" s="3">
        <f t="shared" si="2"/>
        <v>0</v>
      </c>
      <c r="W21" s="3">
        <f t="shared" si="2"/>
        <v>0</v>
      </c>
      <c r="X21" s="3">
        <f t="shared" si="2"/>
        <v>0</v>
      </c>
      <c r="Z21" s="3">
        <f>SUM(E21:X21)</f>
        <v>2.5904999999999996</v>
      </c>
    </row>
    <row r="22" spans="4:26" x14ac:dyDescent="0.25">
      <c r="D22" t="s">
        <v>0</v>
      </c>
      <c r="E22" s="3">
        <f t="shared" ref="E22:X22" si="3">E8*$C8</f>
        <v>0</v>
      </c>
      <c r="F22" s="3">
        <f t="shared" si="3"/>
        <v>0</v>
      </c>
      <c r="G22" s="3">
        <f t="shared" si="3"/>
        <v>0</v>
      </c>
      <c r="H22" s="3">
        <f t="shared" si="3"/>
        <v>1.4850000000000003</v>
      </c>
      <c r="I22" s="3">
        <f t="shared" si="3"/>
        <v>1.4850000000000003</v>
      </c>
      <c r="J22" s="3">
        <f t="shared" si="3"/>
        <v>1.4850000000000003</v>
      </c>
      <c r="K22" s="3">
        <f t="shared" si="3"/>
        <v>1.4850000000000003</v>
      </c>
      <c r="L22" s="3">
        <f t="shared" si="3"/>
        <v>1.4850000000000003</v>
      </c>
      <c r="M22" s="3">
        <f t="shared" si="3"/>
        <v>1.4850000000000003</v>
      </c>
      <c r="N22" s="3">
        <f t="shared" si="3"/>
        <v>1.4850000000000003</v>
      </c>
      <c r="O22" s="3">
        <f t="shared" si="3"/>
        <v>1.4850000000000003</v>
      </c>
      <c r="P22" s="3">
        <f t="shared" si="3"/>
        <v>1.4850000000000003</v>
      </c>
      <c r="Q22" s="3">
        <f t="shared" si="3"/>
        <v>1.4850000000000003</v>
      </c>
      <c r="R22" s="3">
        <f t="shared" si="3"/>
        <v>1.4850000000000003</v>
      </c>
      <c r="S22" s="3">
        <f t="shared" si="3"/>
        <v>1.4850000000000003</v>
      </c>
      <c r="T22" s="3">
        <f t="shared" si="3"/>
        <v>1.4850000000000003</v>
      </c>
      <c r="U22" s="3">
        <f t="shared" si="3"/>
        <v>1.4850000000000003</v>
      </c>
      <c r="V22" s="3">
        <f t="shared" si="3"/>
        <v>1.4850000000000003</v>
      </c>
      <c r="W22" s="3">
        <f t="shared" si="3"/>
        <v>1.4850000000000003</v>
      </c>
      <c r="X22" s="3">
        <f t="shared" si="3"/>
        <v>1.4850000000000003</v>
      </c>
      <c r="Z22" s="3">
        <f>SUM(E22:X22)</f>
        <v>25.244999999999997</v>
      </c>
    </row>
    <row r="23" spans="4:26" x14ac:dyDescent="0.25">
      <c r="D23" t="s">
        <v>1</v>
      </c>
      <c r="E23" s="3">
        <f t="shared" ref="E23:X23" si="4">E9*$C9</f>
        <v>0</v>
      </c>
      <c r="F23" s="3">
        <f t="shared" si="4"/>
        <v>0</v>
      </c>
      <c r="G23" s="3">
        <f t="shared" si="4"/>
        <v>0</v>
      </c>
      <c r="H23" s="3">
        <f t="shared" si="4"/>
        <v>0.2</v>
      </c>
      <c r="I23" s="3">
        <f t="shared" si="4"/>
        <v>0.2</v>
      </c>
      <c r="J23" s="3">
        <f t="shared" si="4"/>
        <v>0.2</v>
      </c>
      <c r="K23" s="3">
        <f t="shared" si="4"/>
        <v>0.2</v>
      </c>
      <c r="L23" s="3">
        <f t="shared" si="4"/>
        <v>0.2</v>
      </c>
      <c r="M23" s="3">
        <f t="shared" si="4"/>
        <v>0.2</v>
      </c>
      <c r="N23" s="3">
        <f t="shared" si="4"/>
        <v>0.2</v>
      </c>
      <c r="O23" s="3">
        <f t="shared" si="4"/>
        <v>0.2</v>
      </c>
      <c r="P23" s="3">
        <f t="shared" si="4"/>
        <v>0.2</v>
      </c>
      <c r="Q23" s="3">
        <f t="shared" si="4"/>
        <v>0.2</v>
      </c>
      <c r="R23" s="3">
        <f t="shared" si="4"/>
        <v>0.2</v>
      </c>
      <c r="S23" s="3">
        <f t="shared" si="4"/>
        <v>0.2</v>
      </c>
      <c r="T23" s="3">
        <f t="shared" si="4"/>
        <v>0.2</v>
      </c>
      <c r="U23" s="3">
        <f t="shared" si="4"/>
        <v>0.2</v>
      </c>
      <c r="V23" s="3">
        <f t="shared" si="4"/>
        <v>0.2</v>
      </c>
      <c r="W23" s="3">
        <f t="shared" si="4"/>
        <v>0.2</v>
      </c>
      <c r="X23" s="3">
        <f t="shared" si="4"/>
        <v>0.2</v>
      </c>
      <c r="Z23" s="3">
        <f t="shared" ref="Z23:Z27" si="5">SUM(E23:X23)</f>
        <v>3.4000000000000008</v>
      </c>
    </row>
    <row r="24" spans="4:26" x14ac:dyDescent="0.25">
      <c r="D24" t="s">
        <v>2</v>
      </c>
      <c r="E24" s="3">
        <f t="shared" ref="E24:X24" si="6">E10*$C10</f>
        <v>0</v>
      </c>
      <c r="F24" s="3">
        <f t="shared" si="6"/>
        <v>0</v>
      </c>
      <c r="G24" s="3">
        <f t="shared" si="6"/>
        <v>0</v>
      </c>
      <c r="H24" s="3">
        <f t="shared" si="6"/>
        <v>0</v>
      </c>
      <c r="I24" s="3">
        <f t="shared" si="6"/>
        <v>0.13500000000000001</v>
      </c>
      <c r="J24" s="3">
        <f t="shared" si="6"/>
        <v>0.13500000000000001</v>
      </c>
      <c r="K24" s="3">
        <f t="shared" si="6"/>
        <v>0.13500000000000001</v>
      </c>
      <c r="L24" s="3">
        <f t="shared" si="6"/>
        <v>0.13500000000000001</v>
      </c>
      <c r="M24" s="3">
        <f t="shared" si="6"/>
        <v>0.13500000000000001</v>
      </c>
      <c r="N24" s="3">
        <f t="shared" si="6"/>
        <v>0.13500000000000001</v>
      </c>
      <c r="O24" s="3">
        <f t="shared" si="6"/>
        <v>0.13500000000000001</v>
      </c>
      <c r="P24" s="3">
        <f t="shared" si="6"/>
        <v>0.13500000000000001</v>
      </c>
      <c r="Q24" s="3">
        <f t="shared" si="6"/>
        <v>0.13500000000000001</v>
      </c>
      <c r="R24" s="3">
        <f t="shared" si="6"/>
        <v>0.13500000000000001</v>
      </c>
      <c r="S24" s="3">
        <f t="shared" si="6"/>
        <v>0.13500000000000001</v>
      </c>
      <c r="T24" s="3">
        <f t="shared" si="6"/>
        <v>0.13500000000000001</v>
      </c>
      <c r="U24" s="3">
        <f t="shared" si="6"/>
        <v>0.13500000000000001</v>
      </c>
      <c r="V24" s="3">
        <f t="shared" si="6"/>
        <v>0.13500000000000001</v>
      </c>
      <c r="W24" s="3">
        <f t="shared" si="6"/>
        <v>0.13500000000000001</v>
      </c>
      <c r="X24" s="3">
        <f t="shared" si="6"/>
        <v>0.13500000000000001</v>
      </c>
      <c r="Z24" s="3">
        <f t="shared" si="5"/>
        <v>2.16</v>
      </c>
    </row>
    <row r="25" spans="4:26" x14ac:dyDescent="0.25">
      <c r="D25" t="s">
        <v>3</v>
      </c>
      <c r="E25" s="3">
        <f t="shared" ref="E25:X25" si="7">E11*$C11</f>
        <v>0</v>
      </c>
      <c r="F25" s="3">
        <f t="shared" si="7"/>
        <v>0</v>
      </c>
      <c r="G25" s="3">
        <f t="shared" si="7"/>
        <v>0</v>
      </c>
      <c r="H25" s="3">
        <f t="shared" si="7"/>
        <v>0</v>
      </c>
      <c r="I25" s="3">
        <f t="shared" si="7"/>
        <v>0.13500000000000001</v>
      </c>
      <c r="J25" s="3">
        <f t="shared" si="7"/>
        <v>0.13500000000000001</v>
      </c>
      <c r="K25" s="3">
        <f t="shared" si="7"/>
        <v>0.13500000000000001</v>
      </c>
      <c r="L25" s="3">
        <f t="shared" si="7"/>
        <v>0.13500000000000001</v>
      </c>
      <c r="M25" s="3">
        <f t="shared" si="7"/>
        <v>0.13500000000000001</v>
      </c>
      <c r="N25" s="3">
        <f t="shared" si="7"/>
        <v>0.13500000000000001</v>
      </c>
      <c r="O25" s="3">
        <f t="shared" si="7"/>
        <v>0.13500000000000001</v>
      </c>
      <c r="P25" s="3">
        <f t="shared" si="7"/>
        <v>0.13500000000000001</v>
      </c>
      <c r="Q25" s="3">
        <f t="shared" si="7"/>
        <v>0.13500000000000001</v>
      </c>
      <c r="R25" s="3">
        <f t="shared" si="7"/>
        <v>0.13500000000000001</v>
      </c>
      <c r="S25" s="3">
        <f t="shared" si="7"/>
        <v>0.13500000000000001</v>
      </c>
      <c r="T25" s="3">
        <f t="shared" si="7"/>
        <v>0.13500000000000001</v>
      </c>
      <c r="U25" s="3">
        <f t="shared" si="7"/>
        <v>0.13500000000000001</v>
      </c>
      <c r="V25" s="3">
        <f t="shared" si="7"/>
        <v>0.13500000000000001</v>
      </c>
      <c r="W25" s="3">
        <f t="shared" si="7"/>
        <v>0.13500000000000001</v>
      </c>
      <c r="X25" s="3">
        <f t="shared" si="7"/>
        <v>0.13500000000000001</v>
      </c>
      <c r="Z25" s="3">
        <f t="shared" si="5"/>
        <v>2.16</v>
      </c>
    </row>
    <row r="26" spans="4:26" x14ac:dyDescent="0.25">
      <c r="D26" t="s">
        <v>4</v>
      </c>
      <c r="E26" s="3">
        <f t="shared" ref="E26:X26" si="8">E12*$C12</f>
        <v>0</v>
      </c>
      <c r="F26" s="3">
        <f t="shared" si="8"/>
        <v>0</v>
      </c>
      <c r="G26" s="3">
        <f t="shared" si="8"/>
        <v>4.2768000000000006</v>
      </c>
      <c r="H26" s="3">
        <f t="shared" si="8"/>
        <v>0</v>
      </c>
      <c r="I26" s="4">
        <f t="shared" si="8"/>
        <v>1.2939750000000001</v>
      </c>
      <c r="J26" s="3">
        <f t="shared" si="8"/>
        <v>0.13500000000000001</v>
      </c>
      <c r="K26" s="3">
        <f t="shared" si="8"/>
        <v>0.13500000000000001</v>
      </c>
      <c r="L26" s="4">
        <f t="shared" si="8"/>
        <v>1.2939750000000001</v>
      </c>
      <c r="M26" s="4">
        <f t="shared" si="8"/>
        <v>1.2939750000000001</v>
      </c>
      <c r="N26" s="3">
        <f t="shared" si="8"/>
        <v>0.13500000000000001</v>
      </c>
      <c r="O26" s="3">
        <f t="shared" si="8"/>
        <v>0.13500000000000001</v>
      </c>
      <c r="P26" s="4">
        <f t="shared" si="8"/>
        <v>1.2939750000000001</v>
      </c>
      <c r="Q26" s="4">
        <f t="shared" si="8"/>
        <v>1.2939750000000001</v>
      </c>
      <c r="R26" s="3">
        <f t="shared" si="8"/>
        <v>0.13500000000000001</v>
      </c>
      <c r="S26" s="3">
        <f t="shared" si="8"/>
        <v>0.13500000000000001</v>
      </c>
      <c r="T26" s="4">
        <f t="shared" si="8"/>
        <v>1.2939750000000001</v>
      </c>
      <c r="U26" s="4">
        <f t="shared" si="8"/>
        <v>1.2939750000000001</v>
      </c>
      <c r="V26" s="3">
        <f t="shared" si="8"/>
        <v>0.13500000000000001</v>
      </c>
      <c r="W26" s="3">
        <f t="shared" si="8"/>
        <v>0.13500000000000001</v>
      </c>
      <c r="X26" s="4">
        <f t="shared" si="8"/>
        <v>1.2939750000000001</v>
      </c>
      <c r="Z26" s="3">
        <f t="shared" si="5"/>
        <v>15.708599999999997</v>
      </c>
    </row>
    <row r="27" spans="4:26" x14ac:dyDescent="0.25">
      <c r="D27" t="s">
        <v>5</v>
      </c>
      <c r="E27" s="3">
        <f t="shared" ref="E27:X27" si="9">E13*$C13</f>
        <v>0</v>
      </c>
      <c r="F27" s="3">
        <f t="shared" si="9"/>
        <v>0</v>
      </c>
      <c r="G27" s="3">
        <f t="shared" si="9"/>
        <v>0</v>
      </c>
      <c r="H27" s="3">
        <f t="shared" si="9"/>
        <v>3.1630500000000001</v>
      </c>
      <c r="I27" s="5">
        <f t="shared" si="9"/>
        <v>0.13500000000000001</v>
      </c>
      <c r="J27" s="5">
        <f t="shared" si="9"/>
        <v>0.13500000000000001</v>
      </c>
      <c r="K27" s="5">
        <f t="shared" si="9"/>
        <v>0.13500000000000001</v>
      </c>
      <c r="L27" s="5">
        <f t="shared" si="9"/>
        <v>0.13500000000000001</v>
      </c>
      <c r="M27" s="5">
        <f t="shared" si="9"/>
        <v>0.13500000000000001</v>
      </c>
      <c r="N27" s="5">
        <f t="shared" si="9"/>
        <v>0.13500000000000001</v>
      </c>
      <c r="O27" s="5">
        <f t="shared" si="9"/>
        <v>0.13500000000000001</v>
      </c>
      <c r="P27" s="5">
        <f t="shared" si="9"/>
        <v>0.13500000000000001</v>
      </c>
      <c r="Q27" s="5">
        <f t="shared" si="9"/>
        <v>3.1630500000000001</v>
      </c>
      <c r="R27" s="3">
        <f t="shared" si="9"/>
        <v>0.13500000000000001</v>
      </c>
      <c r="S27" s="3">
        <f t="shared" si="9"/>
        <v>0.13500000000000001</v>
      </c>
      <c r="T27" s="3">
        <f t="shared" si="9"/>
        <v>0.13500000000000001</v>
      </c>
      <c r="U27" s="3">
        <f t="shared" si="9"/>
        <v>0.13500000000000001</v>
      </c>
      <c r="V27" s="3">
        <f t="shared" si="9"/>
        <v>0.13500000000000001</v>
      </c>
      <c r="W27" s="3">
        <f t="shared" si="9"/>
        <v>0.13500000000000001</v>
      </c>
      <c r="X27" s="3">
        <f t="shared" si="9"/>
        <v>0.13500000000000001</v>
      </c>
      <c r="Z27" s="3">
        <f t="shared" si="5"/>
        <v>8.3510999999999971</v>
      </c>
    </row>
    <row r="29" spans="4:26" x14ac:dyDescent="0.25">
      <c r="D29" t="s">
        <v>27</v>
      </c>
      <c r="E29" s="3">
        <f>SUM(E21:E27)</f>
        <v>1.3859999999999999</v>
      </c>
      <c r="F29" s="3">
        <f>SUM(F21:F27)</f>
        <v>1.2044999999999999</v>
      </c>
      <c r="G29" s="3">
        <f t="shared" ref="G29:X29" si="10">SUM(G21:G27)</f>
        <v>4.2768000000000006</v>
      </c>
      <c r="H29" s="3">
        <f t="shared" si="10"/>
        <v>4.8480500000000006</v>
      </c>
      <c r="I29" s="3">
        <f t="shared" si="10"/>
        <v>3.3839750000000004</v>
      </c>
      <c r="J29" s="3">
        <f t="shared" si="10"/>
        <v>2.2250000000000005</v>
      </c>
      <c r="K29" s="3">
        <f t="shared" si="10"/>
        <v>2.2250000000000005</v>
      </c>
      <c r="L29" s="3">
        <f t="shared" si="10"/>
        <v>3.3839750000000004</v>
      </c>
      <c r="M29" s="3">
        <f t="shared" si="10"/>
        <v>3.3839750000000004</v>
      </c>
      <c r="N29" s="3">
        <f t="shared" si="10"/>
        <v>2.2250000000000005</v>
      </c>
      <c r="O29" s="3">
        <f t="shared" si="10"/>
        <v>2.2250000000000005</v>
      </c>
      <c r="P29" s="3">
        <f t="shared" si="10"/>
        <v>3.3839750000000004</v>
      </c>
      <c r="Q29" s="3">
        <f t="shared" si="10"/>
        <v>6.4120250000000008</v>
      </c>
      <c r="R29" s="3">
        <f t="shared" si="10"/>
        <v>2.2250000000000005</v>
      </c>
      <c r="S29" s="3">
        <f t="shared" si="10"/>
        <v>2.2250000000000005</v>
      </c>
      <c r="T29" s="3">
        <f t="shared" si="10"/>
        <v>3.3839750000000004</v>
      </c>
      <c r="U29" s="3">
        <f t="shared" si="10"/>
        <v>3.3839750000000004</v>
      </c>
      <c r="V29" s="3">
        <f t="shared" si="10"/>
        <v>2.2250000000000005</v>
      </c>
      <c r="W29" s="3">
        <f t="shared" si="10"/>
        <v>2.2250000000000005</v>
      </c>
      <c r="X29" s="3">
        <f t="shared" si="10"/>
        <v>3.3839750000000004</v>
      </c>
      <c r="Z29">
        <f>SUM(E29:X29)</f>
        <v>59.615200000000009</v>
      </c>
    </row>
    <row r="30" spans="4:26" x14ac:dyDescent="0.25">
      <c r="Y30" t="s">
        <v>28</v>
      </c>
      <c r="Z30" s="6">
        <v>0.9</v>
      </c>
    </row>
    <row r="31" spans="4:26" x14ac:dyDescent="0.25">
      <c r="Z31">
        <f>Z29/Z30</f>
        <v>66.239111111111114</v>
      </c>
    </row>
    <row r="32" spans="4:26" x14ac:dyDescent="0.25">
      <c r="Y32" t="s">
        <v>30</v>
      </c>
      <c r="Z32">
        <f>Z31/48</f>
        <v>1.3799814814814815</v>
      </c>
    </row>
    <row r="33" spans="14:14" x14ac:dyDescent="0.25">
      <c r="N33" s="3"/>
    </row>
  </sheetData>
  <mergeCells count="2">
    <mergeCell ref="E18:X18"/>
    <mergeCell ref="E4:X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2016-09-15T00:22:15Z</dcterms:created>
  <dcterms:modified xsi:type="dcterms:W3CDTF">2016-09-22T01:53:17Z</dcterms:modified>
</cp:coreProperties>
</file>