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docs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6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A10" i="1" l="1"/>
  <c r="AA11" i="1"/>
  <c r="AB11" i="1" s="1"/>
  <c r="G31" i="1"/>
  <c r="G30" i="1"/>
  <c r="G33" i="1" s="1"/>
  <c r="G29" i="1"/>
  <c r="G28" i="1"/>
  <c r="G25" i="1"/>
  <c r="G24" i="1"/>
  <c r="G23" i="1"/>
  <c r="H14" i="1"/>
  <c r="G21" i="1"/>
  <c r="AC8" i="1"/>
  <c r="J46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30" i="1"/>
  <c r="F33" i="1" l="1"/>
  <c r="AA23" i="1"/>
  <c r="AA15" i="1"/>
  <c r="AA14" i="1"/>
  <c r="AA13" i="1"/>
  <c r="AA12" i="1"/>
  <c r="AA9" i="1"/>
  <c r="AB9" i="1" s="1"/>
  <c r="AA8" i="1"/>
  <c r="AB8" i="1" s="1"/>
  <c r="P33" i="1"/>
  <c r="O33" i="1"/>
  <c r="N33" i="1"/>
  <c r="K33" i="1"/>
  <c r="AB15" i="1" l="1"/>
  <c r="M33" i="1"/>
  <c r="U33" i="1"/>
  <c r="R33" i="1"/>
  <c r="Q33" i="1"/>
  <c r="T33" i="1"/>
  <c r="Y33" i="1"/>
  <c r="I33" i="1"/>
  <c r="J33" i="1"/>
  <c r="W33" i="1"/>
  <c r="S33" i="1"/>
  <c r="V33" i="1"/>
  <c r="L33" i="1"/>
  <c r="X33" i="1"/>
  <c r="AA29" i="1"/>
  <c r="AA28" i="1"/>
  <c r="H33" i="1"/>
  <c r="AA30" i="1"/>
  <c r="AC33" i="1" s="1"/>
  <c r="AC35" i="1" s="1"/>
  <c r="E33" i="1"/>
  <c r="AA24" i="1"/>
  <c r="AA25" i="1"/>
  <c r="AA31" i="1"/>
</calcChain>
</file>

<file path=xl/comments1.xml><?xml version="1.0" encoding="utf-8"?>
<comments xmlns="http://schemas.openxmlformats.org/spreadsheetml/2006/main">
  <authors>
    <author>joel</author>
  </authors>
  <commentList>
    <comment ref="AB10" authorId="0" shapeId="0">
      <text>
        <r>
          <rPr>
            <b/>
            <sz val="8"/>
            <color indexed="81"/>
            <rFont val="Tahoma"/>
            <family val="2"/>
          </rPr>
          <t>joel:</t>
        </r>
        <r>
          <rPr>
            <sz val="8"/>
            <color indexed="81"/>
            <rFont val="Tahoma"/>
            <family val="2"/>
          </rPr>
          <t xml:space="preserve">
Includes power from all other rails.</t>
        </r>
      </text>
    </comment>
  </commentList>
</comments>
</file>

<file path=xl/sharedStrings.xml><?xml version="1.0" encoding="utf-8"?>
<sst xmlns="http://schemas.openxmlformats.org/spreadsheetml/2006/main" count="81" uniqueCount="54">
  <si>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</si>
  <si>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</si>
  <si>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</si>
  <si>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</si>
  <si>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</si>
  <si>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</si>
  <si>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</si>
  <si>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</si>
  <si>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</si>
  <si>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</si>
  <si>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</si>
  <si>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</si>
  <si>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</si>
  <si>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</si>
  <si>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</si>
  <si>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</si>
  <si>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</si>
  <si>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</si>
  <si>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</si>
  <si>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</si>
  <si>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</si>
  <si>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</si>
  <si>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</si>
  <si>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</si>
  <si>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</si>
  <si>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</si>
  <si>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</si>
  <si>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</si>
  <si>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</si>
  <si>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</si>
  <si>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SDRAM x16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</si>
  <si>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</si>
  <si>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</si>
  <si>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</si>
  <si>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</si>
  <si>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</si>
  <si>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</si>
  <si>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</si>
  <si>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</si>
  <si>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</si>
  <si>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</si>
  <si>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</si>
  <si>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</si>
  <si>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</si>
  <si>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</si>
  <si>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</si>
  <si>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</si>
  <si>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</si>
  <si>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</si>
  <si>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</si>
  <si>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</si>
  <si>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</si>
  <si>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V12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</si>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</sst>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3" fillId="0" borderId="0" xfId="0" applyFont="1"/>
    <xf numFmtId="0" fontId="1" fillId="4" borderId="0" xfId="1"/>
    <xf numFmtId="0" fontId="0" fillId="5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164" fontId="0" fillId="0" borderId="0" xfId="0" applyNumberFormat="1"/>
    <xf numFmtId="2" fontId="0" fillId="7" borderId="7" xfId="0" applyNumberFormat="1" applyFill="1" applyBorder="1"/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D47"/>
  <sheetViews>
    <sheetView tabSelected="1" topLeftCell="F1" workbookViewId="0">
      <selection activeCell="AD18" sqref="AD18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0" x14ac:dyDescent="0.25">
      <c r="E4" s="28" t="s">
        <v>25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AA4" s="3"/>
      <c r="AB4" s="23" t="s">
        <v>46</v>
      </c>
      <c r="AC4" s="23" t="s">
        <v>45</v>
      </c>
    </row>
    <row r="5" spans="2:30" x14ac:dyDescent="0.25">
      <c r="C5" t="s">
        <v>33</v>
      </c>
      <c r="E5" s="9" t="s">
        <v>29</v>
      </c>
      <c r="F5" s="9" t="s">
        <v>31</v>
      </c>
      <c r="G5" s="9" t="s">
        <v>47</v>
      </c>
      <c r="H5" s="9" t="s">
        <v>30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AA5" s="23" t="s">
        <v>44</v>
      </c>
      <c r="AB5" s="23" t="s">
        <v>44</v>
      </c>
      <c r="AC5" s="23" t="s">
        <v>27</v>
      </c>
    </row>
    <row r="6" spans="2:30" x14ac:dyDescent="0.25"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30" ht="15.75" thickBot="1" x14ac:dyDescent="0.3">
      <c r="C7">
        <v>3.3</v>
      </c>
      <c r="D7" s="20" t="s">
        <v>32</v>
      </c>
      <c r="E7">
        <v>0.42</v>
      </c>
      <c r="F7">
        <v>0.44500000000000001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8">
        <f>SUM(E7:Y7)</f>
        <v>0.86499999999999999</v>
      </c>
      <c r="AB7" s="17">
        <f>AA7</f>
        <v>0.86499999999999999</v>
      </c>
      <c r="AC7" s="16">
        <v>1.5</v>
      </c>
      <c r="AD7" s="10" t="s">
        <v>41</v>
      </c>
    </row>
    <row r="8" spans="2:30" ht="16.5" thickTop="1" thickBot="1" x14ac:dyDescent="0.3">
      <c r="C8">
        <v>1.1000000000000001</v>
      </c>
      <c r="D8" s="20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8">
        <f>SUM(E8:Y8)</f>
        <v>51</v>
      </c>
      <c r="AB8" s="17">
        <f>AA8</f>
        <v>51</v>
      </c>
      <c r="AC8" s="16">
        <f>3*17</f>
        <v>51</v>
      </c>
      <c r="AD8" s="10" t="s">
        <v>41</v>
      </c>
    </row>
    <row r="9" spans="2:30" ht="16.5" thickTop="1" thickBot="1" x14ac:dyDescent="0.3">
      <c r="C9">
        <v>2.5</v>
      </c>
      <c r="D9" s="20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8">
        <f t="shared" ref="AA9:AA15" si="0">SUM(E9:Y9)</f>
        <v>2.0400000000000009</v>
      </c>
      <c r="AB9" s="17">
        <f>AA9</f>
        <v>2.0400000000000009</v>
      </c>
      <c r="AC9" s="16">
        <v>3</v>
      </c>
      <c r="AD9" s="10" t="s">
        <v>41</v>
      </c>
    </row>
    <row r="10" spans="2:30" ht="16.5" thickTop="1" thickBot="1" x14ac:dyDescent="0.3">
      <c r="C10">
        <v>12</v>
      </c>
      <c r="D10" s="20" t="s">
        <v>52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8">
        <f t="shared" si="0"/>
        <v>0</v>
      </c>
      <c r="AB10" s="27">
        <v>8.9499999999999993</v>
      </c>
      <c r="AC10" s="16">
        <v>9</v>
      </c>
      <c r="AD10" s="10" t="s">
        <v>41</v>
      </c>
    </row>
    <row r="11" spans="2:30" ht="16.5" thickTop="1" thickBot="1" x14ac:dyDescent="0.3">
      <c r="C11">
        <v>0.67500000000000004</v>
      </c>
      <c r="D11" s="20" t="s">
        <v>49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8">
        <f t="shared" si="0"/>
        <v>1.6</v>
      </c>
      <c r="AB11" s="17">
        <f>AA11</f>
        <v>1.6</v>
      </c>
      <c r="AC11" s="16">
        <v>3</v>
      </c>
      <c r="AD11" s="10" t="s">
        <v>41</v>
      </c>
    </row>
    <row r="12" spans="2:30" ht="15.75" thickTop="1" x14ac:dyDescent="0.25">
      <c r="B12" s="2" t="s">
        <v>24</v>
      </c>
      <c r="C12">
        <v>1.35</v>
      </c>
      <c r="D12" s="20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19">
        <v>8.2000000000000003E-2</v>
      </c>
      <c r="K12" s="19">
        <v>8.2000000000000003E-2</v>
      </c>
      <c r="L12" s="19">
        <v>8.2000000000000003E-2</v>
      </c>
      <c r="M12" s="19">
        <v>8.2000000000000003E-2</v>
      </c>
      <c r="N12" s="19">
        <v>8.2000000000000003E-2</v>
      </c>
      <c r="O12" s="19">
        <v>8.2000000000000003E-2</v>
      </c>
      <c r="P12" s="19">
        <v>8.2000000000000003E-2</v>
      </c>
      <c r="Q12" s="19">
        <v>8.2000000000000003E-2</v>
      </c>
      <c r="R12" s="19">
        <v>8.2000000000000003E-2</v>
      </c>
      <c r="S12" s="19">
        <v>8.2000000000000003E-2</v>
      </c>
      <c r="T12" s="19">
        <v>8.2000000000000003E-2</v>
      </c>
      <c r="U12" s="19">
        <v>8.2000000000000003E-2</v>
      </c>
      <c r="V12" s="19">
        <v>8.2000000000000003E-2</v>
      </c>
      <c r="W12" s="19">
        <v>8.2000000000000003E-2</v>
      </c>
      <c r="X12" s="19">
        <v>8.2000000000000003E-2</v>
      </c>
      <c r="Y12" s="19">
        <v>8.2000000000000003E-2</v>
      </c>
      <c r="AA12" s="12">
        <f t="shared" si="0"/>
        <v>1.3120000000000001</v>
      </c>
    </row>
    <row r="13" spans="2:30" x14ac:dyDescent="0.25">
      <c r="B13" s="1" t="s">
        <v>23</v>
      </c>
      <c r="C13">
        <v>1.35</v>
      </c>
      <c r="D13" s="20" t="s">
        <v>3</v>
      </c>
      <c r="E13">
        <v>0</v>
      </c>
      <c r="F13">
        <v>0</v>
      </c>
      <c r="G13">
        <v>0</v>
      </c>
      <c r="H13">
        <v>0</v>
      </c>
      <c r="I13" s="11">
        <v>0.32400000000000001</v>
      </c>
      <c r="J13" s="19">
        <v>8.2000000000000003E-2</v>
      </c>
      <c r="K13" s="19">
        <v>8.2000000000000003E-2</v>
      </c>
      <c r="L13" s="19">
        <v>8.2000000000000003E-2</v>
      </c>
      <c r="M13" s="19">
        <v>8.2000000000000003E-2</v>
      </c>
      <c r="N13" s="19">
        <v>8.2000000000000003E-2</v>
      </c>
      <c r="O13" s="19">
        <v>8.2000000000000003E-2</v>
      </c>
      <c r="P13" s="19">
        <v>8.2000000000000003E-2</v>
      </c>
      <c r="Q13" s="19">
        <v>8.2000000000000003E-2</v>
      </c>
      <c r="R13" s="19">
        <v>8.2000000000000003E-2</v>
      </c>
      <c r="S13" s="19">
        <v>8.2000000000000003E-2</v>
      </c>
      <c r="T13" s="19">
        <v>8.2000000000000003E-2</v>
      </c>
      <c r="U13" s="19">
        <v>8.2000000000000003E-2</v>
      </c>
      <c r="V13" s="19">
        <v>8.2000000000000003E-2</v>
      </c>
      <c r="W13" s="19">
        <v>8.2000000000000003E-2</v>
      </c>
      <c r="X13" s="19">
        <v>8.2000000000000003E-2</v>
      </c>
      <c r="Y13" s="19">
        <v>8.2000000000000003E-2</v>
      </c>
      <c r="AA13" s="13">
        <f t="shared" si="0"/>
        <v>1.6360000000000003</v>
      </c>
    </row>
    <row r="14" spans="2:30" x14ac:dyDescent="0.25">
      <c r="B14" s="11" t="s">
        <v>42</v>
      </c>
      <c r="C14">
        <v>1.35</v>
      </c>
      <c r="D14" s="20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1">
        <v>0.32400000000000001</v>
      </c>
      <c r="J14" s="2">
        <v>1.016</v>
      </c>
      <c r="K14" s="19">
        <v>8.2000000000000003E-2</v>
      </c>
      <c r="L14" s="19">
        <v>8.2000000000000003E-2</v>
      </c>
      <c r="M14" s="2">
        <v>1.016</v>
      </c>
      <c r="N14" s="2">
        <v>1.016</v>
      </c>
      <c r="O14" s="19">
        <v>8.2000000000000003E-2</v>
      </c>
      <c r="P14" s="19">
        <v>8.2000000000000003E-2</v>
      </c>
      <c r="Q14" s="2">
        <v>1.016</v>
      </c>
      <c r="R14" s="2">
        <v>1.016</v>
      </c>
      <c r="S14" s="19">
        <v>8.2000000000000003E-2</v>
      </c>
      <c r="T14" s="19">
        <v>8.2000000000000003E-2</v>
      </c>
      <c r="U14" s="2">
        <v>1.016</v>
      </c>
      <c r="V14" s="2">
        <v>1.016</v>
      </c>
      <c r="W14" s="19">
        <v>8.2000000000000003E-2</v>
      </c>
      <c r="X14" s="19">
        <v>8.2000000000000003E-2</v>
      </c>
      <c r="Y14" s="2">
        <v>1.016</v>
      </c>
      <c r="AA14" s="13">
        <f t="shared" si="0"/>
        <v>13.876000000000005</v>
      </c>
      <c r="AB14" s="4"/>
      <c r="AC14" s="4"/>
    </row>
    <row r="15" spans="2:30" ht="15.75" thickBot="1" x14ac:dyDescent="0.3">
      <c r="B15" s="19" t="s">
        <v>43</v>
      </c>
      <c r="C15">
        <v>1.35</v>
      </c>
      <c r="D15" s="20" t="s">
        <v>5</v>
      </c>
      <c r="E15">
        <v>0</v>
      </c>
      <c r="F15">
        <v>0</v>
      </c>
      <c r="G15">
        <v>0</v>
      </c>
      <c r="H15">
        <v>0</v>
      </c>
      <c r="I15" s="11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5">
        <v>1.016</v>
      </c>
      <c r="R15" s="19">
        <v>8.2000000000000003E-2</v>
      </c>
      <c r="S15" s="19">
        <v>8.2000000000000003E-2</v>
      </c>
      <c r="T15" s="19">
        <v>8.2000000000000003E-2</v>
      </c>
      <c r="U15" s="19">
        <v>8.2000000000000003E-2</v>
      </c>
      <c r="V15" s="19">
        <v>8.2000000000000003E-2</v>
      </c>
      <c r="W15" s="19">
        <v>8.2000000000000003E-2</v>
      </c>
      <c r="X15" s="19">
        <v>8.2000000000000003E-2</v>
      </c>
      <c r="Y15" s="19">
        <v>8.2000000000000003E-2</v>
      </c>
      <c r="AA15" s="14">
        <f t="shared" si="0"/>
        <v>9.1080000000000059</v>
      </c>
      <c r="AB15" s="15">
        <f>SUM(AA12:AA15)</f>
        <v>25.932000000000009</v>
      </c>
      <c r="AC15" s="16">
        <v>28</v>
      </c>
      <c r="AD15" s="10" t="s">
        <v>41</v>
      </c>
    </row>
    <row r="16" spans="2:30" ht="15.75" thickTop="1" x14ac:dyDescent="0.25"/>
    <row r="17" spans="4:28" x14ac:dyDescent="0.25">
      <c r="N17" s="24" t="s">
        <v>48</v>
      </c>
    </row>
    <row r="20" spans="4:28" x14ac:dyDescent="0.25">
      <c r="E20" s="28" t="s">
        <v>26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4:28" x14ac:dyDescent="0.25">
      <c r="E21" s="9" t="str">
        <f>E5</f>
        <v>MCU</v>
      </c>
      <c r="F21" s="9" t="str">
        <f>F5</f>
        <v>Clock Buffer</v>
      </c>
      <c r="G21" s="9" t="str">
        <f>G5</f>
        <v>Misc</v>
      </c>
      <c r="H21" s="9" t="str">
        <f t="shared" ref="H21:Y21" si="1">H5</f>
        <v>SDRAM x16</v>
      </c>
      <c r="I21" s="9" t="str">
        <f t="shared" si="1"/>
        <v>FPGA-CFG</v>
      </c>
      <c r="J21" s="9" t="str">
        <f t="shared" si="1"/>
        <v>FPGA-00</v>
      </c>
      <c r="K21" s="9" t="str">
        <f t="shared" si="1"/>
        <v>FPGA-01</v>
      </c>
      <c r="L21" s="9" t="str">
        <f t="shared" si="1"/>
        <v>FPGA-02</v>
      </c>
      <c r="M21" s="9" t="str">
        <f t="shared" si="1"/>
        <v>FPGA-03</v>
      </c>
      <c r="N21" s="9" t="str">
        <f t="shared" si="1"/>
        <v>FPGA-30</v>
      </c>
      <c r="O21" s="9" t="str">
        <f t="shared" si="1"/>
        <v>FPGA-31</v>
      </c>
      <c r="P21" s="9" t="str">
        <f t="shared" si="1"/>
        <v>FPGA-32</v>
      </c>
      <c r="Q21" s="9" t="str">
        <f t="shared" si="1"/>
        <v>FPGA-33</v>
      </c>
      <c r="R21" s="9" t="str">
        <f t="shared" si="1"/>
        <v>FPGA-10</v>
      </c>
      <c r="S21" s="9" t="str">
        <f t="shared" si="1"/>
        <v>FPGA-11</v>
      </c>
      <c r="T21" s="9" t="str">
        <f t="shared" si="1"/>
        <v>FPGA-12</v>
      </c>
      <c r="U21" s="9" t="str">
        <f t="shared" si="1"/>
        <v>FPGA-13</v>
      </c>
      <c r="V21" s="9" t="str">
        <f t="shared" si="1"/>
        <v>FPGA-20</v>
      </c>
      <c r="W21" s="9" t="str">
        <f t="shared" si="1"/>
        <v>FPGA-21</v>
      </c>
      <c r="X21" s="9" t="str">
        <f t="shared" si="1"/>
        <v>FPGA-22</v>
      </c>
      <c r="Y21" s="9" t="str">
        <f t="shared" si="1"/>
        <v>FPGA-23</v>
      </c>
      <c r="AA21" s="9" t="s">
        <v>44</v>
      </c>
      <c r="AB21" s="9" t="s">
        <v>53</v>
      </c>
    </row>
    <row r="22" spans="4:28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4:28" x14ac:dyDescent="0.25">
      <c r="D23" s="20" t="s">
        <v>32</v>
      </c>
      <c r="E23" s="4">
        <f>E7*$C7</f>
        <v>1.3859999999999999</v>
      </c>
      <c r="F23" s="4">
        <f t="shared" ref="F23:Y23" si="2">F7*$C7</f>
        <v>1.4684999999999999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2.8544999999999998</v>
      </c>
      <c r="AB23" t="s">
        <v>53</v>
      </c>
    </row>
    <row r="24" spans="4:28" x14ac:dyDescent="0.25">
      <c r="D24" s="20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  <c r="AB24" t="s">
        <v>53</v>
      </c>
    </row>
    <row r="25" spans="4:28" x14ac:dyDescent="0.25">
      <c r="D25" s="20" t="s">
        <v>1</v>
      </c>
      <c r="E25" s="4">
        <f t="shared" ref="E25:Y27" si="6">E9*$C9</f>
        <v>0</v>
      </c>
      <c r="F25" s="4">
        <f t="shared" si="6"/>
        <v>0</v>
      </c>
      <c r="G25" s="4">
        <f t="shared" ref="G25:G27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31" si="8">SUM(E25:Y25)</f>
        <v>5.0999999999999988</v>
      </c>
      <c r="AB25" t="s">
        <v>53</v>
      </c>
    </row>
    <row r="26" spans="4:28" x14ac:dyDescent="0.25">
      <c r="D26" s="20" t="s">
        <v>52</v>
      </c>
      <c r="E26" s="4">
        <f t="shared" si="6"/>
        <v>0</v>
      </c>
      <c r="F26" s="4">
        <f t="shared" si="6"/>
        <v>0</v>
      </c>
      <c r="G26" s="4">
        <f t="shared" si="7"/>
        <v>0</v>
      </c>
      <c r="H26" s="4">
        <f t="shared" si="6"/>
        <v>0</v>
      </c>
      <c r="I26" s="4">
        <f t="shared" si="6"/>
        <v>0</v>
      </c>
      <c r="J26" s="4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X26" s="4">
        <f t="shared" si="6"/>
        <v>0</v>
      </c>
      <c r="Y26" s="4">
        <f t="shared" si="6"/>
        <v>0</v>
      </c>
      <c r="AA26" s="4">
        <f t="shared" si="8"/>
        <v>0</v>
      </c>
    </row>
    <row r="27" spans="4:28" x14ac:dyDescent="0.25">
      <c r="D27" s="20" t="s">
        <v>49</v>
      </c>
      <c r="E27" s="4">
        <f t="shared" si="6"/>
        <v>0</v>
      </c>
      <c r="F27" s="4">
        <f t="shared" si="6"/>
        <v>0</v>
      </c>
      <c r="G27" s="4">
        <f t="shared" si="7"/>
        <v>0</v>
      </c>
      <c r="H27" s="4">
        <f t="shared" si="6"/>
        <v>1.08</v>
      </c>
      <c r="I27" s="4">
        <f t="shared" si="6"/>
        <v>0</v>
      </c>
      <c r="J27" s="4">
        <f t="shared" si="6"/>
        <v>0</v>
      </c>
      <c r="K27" s="4">
        <f t="shared" si="6"/>
        <v>0</v>
      </c>
      <c r="L27" s="4">
        <f t="shared" si="6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  <c r="X27" s="4">
        <f t="shared" si="6"/>
        <v>0</v>
      </c>
      <c r="Y27" s="4">
        <f t="shared" si="6"/>
        <v>0</v>
      </c>
      <c r="AA27" s="4">
        <f t="shared" si="8"/>
        <v>1.08</v>
      </c>
    </row>
    <row r="28" spans="4:28" x14ac:dyDescent="0.25">
      <c r="D28" s="20" t="s">
        <v>2</v>
      </c>
      <c r="E28" s="4">
        <f t="shared" ref="E28:Y28" si="9">E12*$C12</f>
        <v>0</v>
      </c>
      <c r="F28" s="4">
        <f t="shared" si="9"/>
        <v>0</v>
      </c>
      <c r="G28" s="4">
        <f t="shared" ref="G28" si="10">G12*$C12</f>
        <v>0</v>
      </c>
      <c r="H28" s="4">
        <f t="shared" si="9"/>
        <v>0</v>
      </c>
      <c r="I28" s="4">
        <f t="shared" si="9"/>
        <v>0</v>
      </c>
      <c r="J28" s="4">
        <f t="shared" si="9"/>
        <v>0.11070000000000001</v>
      </c>
      <c r="K28" s="4">
        <f t="shared" si="9"/>
        <v>0.11070000000000001</v>
      </c>
      <c r="L28" s="4">
        <f t="shared" si="9"/>
        <v>0.11070000000000001</v>
      </c>
      <c r="M28" s="4">
        <f t="shared" si="9"/>
        <v>0.11070000000000001</v>
      </c>
      <c r="N28" s="4">
        <f t="shared" si="9"/>
        <v>0.11070000000000001</v>
      </c>
      <c r="O28" s="4">
        <f t="shared" si="9"/>
        <v>0.11070000000000001</v>
      </c>
      <c r="P28" s="4">
        <f t="shared" si="9"/>
        <v>0.11070000000000001</v>
      </c>
      <c r="Q28" s="4">
        <f t="shared" si="9"/>
        <v>0.11070000000000001</v>
      </c>
      <c r="R28" s="4">
        <f t="shared" si="9"/>
        <v>0.11070000000000001</v>
      </c>
      <c r="S28" s="4">
        <f t="shared" si="9"/>
        <v>0.11070000000000001</v>
      </c>
      <c r="T28" s="4">
        <f t="shared" si="9"/>
        <v>0.11070000000000001</v>
      </c>
      <c r="U28" s="4">
        <f t="shared" si="9"/>
        <v>0.11070000000000001</v>
      </c>
      <c r="V28" s="4">
        <f t="shared" si="9"/>
        <v>0.11070000000000001</v>
      </c>
      <c r="W28" s="4">
        <f t="shared" si="9"/>
        <v>0.11070000000000001</v>
      </c>
      <c r="X28" s="4">
        <f t="shared" si="9"/>
        <v>0.11070000000000001</v>
      </c>
      <c r="Y28" s="4">
        <f t="shared" si="9"/>
        <v>0.11070000000000001</v>
      </c>
      <c r="AA28" s="4">
        <f t="shared" si="8"/>
        <v>1.7712000000000001</v>
      </c>
      <c r="AB28" t="s">
        <v>53</v>
      </c>
    </row>
    <row r="29" spans="4:28" x14ac:dyDescent="0.25">
      <c r="D29" s="20" t="s">
        <v>3</v>
      </c>
      <c r="E29" s="4">
        <f t="shared" ref="E29:Y29" si="11">E13*$C13</f>
        <v>0</v>
      </c>
      <c r="F29" s="4">
        <f t="shared" si="11"/>
        <v>0</v>
      </c>
      <c r="G29" s="4">
        <f t="shared" ref="G29" si="12">G13*$C13</f>
        <v>0</v>
      </c>
      <c r="H29" s="4">
        <f t="shared" si="11"/>
        <v>0</v>
      </c>
      <c r="I29" s="4">
        <f t="shared" si="11"/>
        <v>0.43740000000000007</v>
      </c>
      <c r="J29" s="4">
        <f t="shared" si="11"/>
        <v>0.11070000000000001</v>
      </c>
      <c r="K29" s="4">
        <f t="shared" si="11"/>
        <v>0.11070000000000001</v>
      </c>
      <c r="L29" s="4">
        <f t="shared" si="11"/>
        <v>0.11070000000000001</v>
      </c>
      <c r="M29" s="4">
        <f t="shared" si="11"/>
        <v>0.11070000000000001</v>
      </c>
      <c r="N29" s="4">
        <f t="shared" si="11"/>
        <v>0.11070000000000001</v>
      </c>
      <c r="O29" s="4">
        <f t="shared" si="11"/>
        <v>0.11070000000000001</v>
      </c>
      <c r="P29" s="4">
        <f t="shared" si="11"/>
        <v>0.11070000000000001</v>
      </c>
      <c r="Q29" s="4">
        <f t="shared" si="11"/>
        <v>0.11070000000000001</v>
      </c>
      <c r="R29" s="4">
        <f t="shared" si="11"/>
        <v>0.11070000000000001</v>
      </c>
      <c r="S29" s="4">
        <f t="shared" si="11"/>
        <v>0.11070000000000001</v>
      </c>
      <c r="T29" s="4">
        <f t="shared" si="11"/>
        <v>0.11070000000000001</v>
      </c>
      <c r="U29" s="4">
        <f t="shared" si="11"/>
        <v>0.11070000000000001</v>
      </c>
      <c r="V29" s="4">
        <f t="shared" si="11"/>
        <v>0.11070000000000001</v>
      </c>
      <c r="W29" s="4">
        <f t="shared" si="11"/>
        <v>0.11070000000000001</v>
      </c>
      <c r="X29" s="4">
        <f t="shared" si="11"/>
        <v>0.11070000000000001</v>
      </c>
      <c r="Y29" s="4">
        <f t="shared" si="11"/>
        <v>0.11070000000000001</v>
      </c>
      <c r="AA29" s="4">
        <f t="shared" si="8"/>
        <v>2.2086000000000001</v>
      </c>
      <c r="AB29" t="s">
        <v>53</v>
      </c>
    </row>
    <row r="30" spans="4:28" x14ac:dyDescent="0.25">
      <c r="D30" s="20" t="s">
        <v>4</v>
      </c>
      <c r="E30" s="4">
        <f t="shared" ref="E30:Y30" si="13">E14*$C14</f>
        <v>0</v>
      </c>
      <c r="F30" s="4">
        <f t="shared" si="13"/>
        <v>0</v>
      </c>
      <c r="G30" s="4">
        <f t="shared" ref="G30" si="14">G14*$C14</f>
        <v>2.16</v>
      </c>
      <c r="H30" s="4">
        <f t="shared" si="13"/>
        <v>4.2768000000000006</v>
      </c>
      <c r="I30" s="4">
        <f t="shared" si="13"/>
        <v>0.43740000000000007</v>
      </c>
      <c r="J30" s="5">
        <f t="shared" si="13"/>
        <v>1.3716000000000002</v>
      </c>
      <c r="K30" s="4">
        <f t="shared" si="13"/>
        <v>0.11070000000000001</v>
      </c>
      <c r="L30" s="4">
        <f t="shared" si="13"/>
        <v>0.11070000000000001</v>
      </c>
      <c r="M30" s="5">
        <f t="shared" si="13"/>
        <v>1.3716000000000002</v>
      </c>
      <c r="N30" s="5">
        <f t="shared" si="13"/>
        <v>1.3716000000000002</v>
      </c>
      <c r="O30" s="4">
        <f t="shared" si="13"/>
        <v>0.11070000000000001</v>
      </c>
      <c r="P30" s="4">
        <f t="shared" si="13"/>
        <v>0.11070000000000001</v>
      </c>
      <c r="Q30" s="5">
        <f t="shared" si="13"/>
        <v>1.3716000000000002</v>
      </c>
      <c r="R30" s="5">
        <f t="shared" si="13"/>
        <v>1.3716000000000002</v>
      </c>
      <c r="S30" s="4">
        <f t="shared" si="13"/>
        <v>0.11070000000000001</v>
      </c>
      <c r="T30" s="4">
        <f t="shared" si="13"/>
        <v>0.11070000000000001</v>
      </c>
      <c r="U30" s="5">
        <f t="shared" si="13"/>
        <v>1.3716000000000002</v>
      </c>
      <c r="V30" s="5">
        <f t="shared" si="13"/>
        <v>1.3716000000000002</v>
      </c>
      <c r="W30" s="4">
        <f t="shared" si="13"/>
        <v>0.11070000000000001</v>
      </c>
      <c r="X30" s="4">
        <f t="shared" si="13"/>
        <v>0.11070000000000001</v>
      </c>
      <c r="Y30" s="5">
        <f t="shared" si="13"/>
        <v>1.3716000000000002</v>
      </c>
      <c r="AA30" s="4">
        <f t="shared" si="8"/>
        <v>18.732600000000005</v>
      </c>
      <c r="AB30" t="s">
        <v>53</v>
      </c>
    </row>
    <row r="31" spans="4:28" x14ac:dyDescent="0.25">
      <c r="D31" s="20" t="s">
        <v>5</v>
      </c>
      <c r="E31" s="4">
        <f t="shared" ref="E31:Y31" si="15">E15*$C15</f>
        <v>0</v>
      </c>
      <c r="F31" s="4">
        <f t="shared" si="15"/>
        <v>0</v>
      </c>
      <c r="G31" s="4">
        <f t="shared" ref="G31" si="16">G15*$C15</f>
        <v>0</v>
      </c>
      <c r="H31" s="4">
        <f t="shared" si="15"/>
        <v>0</v>
      </c>
      <c r="I31" s="4">
        <f t="shared" si="15"/>
        <v>0.43740000000000007</v>
      </c>
      <c r="J31" s="6">
        <f t="shared" si="15"/>
        <v>1.3716000000000002</v>
      </c>
      <c r="K31" s="6">
        <f t="shared" si="15"/>
        <v>1.3716000000000002</v>
      </c>
      <c r="L31" s="6">
        <f t="shared" si="15"/>
        <v>1.3716000000000002</v>
      </c>
      <c r="M31" s="6">
        <f t="shared" si="15"/>
        <v>1.3716000000000002</v>
      </c>
      <c r="N31" s="6">
        <f t="shared" si="15"/>
        <v>1.3716000000000002</v>
      </c>
      <c r="O31" s="6">
        <f t="shared" si="15"/>
        <v>1.3716000000000002</v>
      </c>
      <c r="P31" s="6">
        <f t="shared" si="15"/>
        <v>1.3716000000000002</v>
      </c>
      <c r="Q31" s="6">
        <f t="shared" si="15"/>
        <v>1.3716000000000002</v>
      </c>
      <c r="R31" s="6">
        <f t="shared" si="15"/>
        <v>0.11070000000000001</v>
      </c>
      <c r="S31" s="4">
        <f t="shared" si="15"/>
        <v>0.11070000000000001</v>
      </c>
      <c r="T31" s="4">
        <f t="shared" si="15"/>
        <v>0.11070000000000001</v>
      </c>
      <c r="U31" s="4">
        <f t="shared" si="15"/>
        <v>0.11070000000000001</v>
      </c>
      <c r="V31" s="4">
        <f t="shared" si="15"/>
        <v>0.11070000000000001</v>
      </c>
      <c r="W31" s="4">
        <f t="shared" si="15"/>
        <v>0.11070000000000001</v>
      </c>
      <c r="X31" s="4">
        <f t="shared" si="15"/>
        <v>0.11070000000000001</v>
      </c>
      <c r="Y31" s="4">
        <f t="shared" si="15"/>
        <v>0.11070000000000001</v>
      </c>
      <c r="AA31" s="4">
        <f t="shared" si="8"/>
        <v>12.295799999999998</v>
      </c>
      <c r="AB31" t="s">
        <v>53</v>
      </c>
    </row>
    <row r="32" spans="4:28" x14ac:dyDescent="0.25">
      <c r="D32" s="20"/>
    </row>
    <row r="33" spans="4:29" x14ac:dyDescent="0.25">
      <c r="D33" s="20" t="s">
        <v>27</v>
      </c>
      <c r="E33" s="4">
        <f>SUM(E23:E31)</f>
        <v>1.3859999999999999</v>
      </c>
      <c r="F33" s="4">
        <f>SUM(F23:F31)</f>
        <v>1.4684999999999999</v>
      </c>
      <c r="G33" s="4">
        <f>SUM(G23:G31)</f>
        <v>2.16</v>
      </c>
      <c r="H33" s="4">
        <f t="shared" ref="H33:Y33" si="17">SUM(H23:H31)</f>
        <v>5.3568000000000007</v>
      </c>
      <c r="I33" s="4">
        <f t="shared" si="17"/>
        <v>4.9122000000000003</v>
      </c>
      <c r="J33" s="4">
        <f t="shared" si="17"/>
        <v>6.5646000000000004</v>
      </c>
      <c r="K33" s="4">
        <f t="shared" si="17"/>
        <v>5.3037000000000001</v>
      </c>
      <c r="L33" s="4">
        <f t="shared" si="17"/>
        <v>5.3037000000000001</v>
      </c>
      <c r="M33" s="4">
        <f t="shared" si="17"/>
        <v>6.5646000000000004</v>
      </c>
      <c r="N33" s="4">
        <f t="shared" si="17"/>
        <v>6.5646000000000004</v>
      </c>
      <c r="O33" s="4">
        <f t="shared" si="17"/>
        <v>5.3037000000000001</v>
      </c>
      <c r="P33" s="4">
        <f t="shared" si="17"/>
        <v>5.3037000000000001</v>
      </c>
      <c r="Q33" s="4">
        <f t="shared" si="17"/>
        <v>6.5646000000000004</v>
      </c>
      <c r="R33" s="4">
        <f t="shared" si="17"/>
        <v>5.3037000000000001</v>
      </c>
      <c r="S33" s="4">
        <f t="shared" si="17"/>
        <v>4.0427999999999997</v>
      </c>
      <c r="T33" s="4">
        <f t="shared" si="17"/>
        <v>4.0427999999999997</v>
      </c>
      <c r="U33" s="4">
        <f t="shared" si="17"/>
        <v>5.3037000000000001</v>
      </c>
      <c r="V33" s="4">
        <f t="shared" si="17"/>
        <v>5.3037000000000001</v>
      </c>
      <c r="W33" s="4">
        <f t="shared" si="17"/>
        <v>4.0427999999999997</v>
      </c>
      <c r="X33" s="4">
        <f t="shared" si="17"/>
        <v>4.0427999999999997</v>
      </c>
      <c r="Y33" s="4">
        <f t="shared" si="17"/>
        <v>5.3037000000000001</v>
      </c>
      <c r="AC33" s="4">
        <f>AA31+AA30+AA29+AA28+AA25+AA24+AA23</f>
        <v>99.062699999999978</v>
      </c>
    </row>
    <row r="34" spans="4:29" x14ac:dyDescent="0.25">
      <c r="AA34" s="7"/>
      <c r="AB34" t="s">
        <v>28</v>
      </c>
      <c r="AC34" s="7">
        <v>0.92</v>
      </c>
    </row>
    <row r="35" spans="4:29" x14ac:dyDescent="0.25">
      <c r="AB35" t="s">
        <v>27</v>
      </c>
      <c r="AC35" s="26">
        <f>AC33/AC34</f>
        <v>107.67684782608693</v>
      </c>
    </row>
    <row r="37" spans="4:29" x14ac:dyDescent="0.25">
      <c r="O37" s="4"/>
    </row>
    <row r="41" spans="4:29" x14ac:dyDescent="0.25">
      <c r="O41" t="s">
        <v>50</v>
      </c>
    </row>
    <row r="42" spans="4:29" x14ac:dyDescent="0.25">
      <c r="I42" t="s">
        <v>35</v>
      </c>
      <c r="J42" t="s">
        <v>36</v>
      </c>
      <c r="K42" t="s">
        <v>37</v>
      </c>
      <c r="O42" t="s">
        <v>51</v>
      </c>
    </row>
    <row r="43" spans="4:29" x14ac:dyDescent="0.25">
      <c r="H43" t="s">
        <v>34</v>
      </c>
      <c r="I43">
        <v>25</v>
      </c>
      <c r="J43">
        <v>0.18820000000000001</v>
      </c>
      <c r="K43" t="s">
        <v>38</v>
      </c>
    </row>
    <row r="44" spans="4:29" x14ac:dyDescent="0.25">
      <c r="H44" t="s">
        <v>39</v>
      </c>
      <c r="I44">
        <v>25</v>
      </c>
      <c r="J44">
        <v>0.72370000000000001</v>
      </c>
      <c r="K44" t="s">
        <v>38</v>
      </c>
    </row>
    <row r="46" spans="4:29" x14ac:dyDescent="0.25">
      <c r="I46" t="s">
        <v>27</v>
      </c>
      <c r="J46">
        <f>SUM(J43:J44)</f>
        <v>0.91190000000000004</v>
      </c>
    </row>
    <row r="47" spans="4:29" x14ac:dyDescent="0.25">
      <c r="I47" t="s">
        <v>40</v>
      </c>
      <c r="J47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2016-10-07T22:43:41Z</dcterms:modified>
</cp:coreProperties>
</file>