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M27" i="1" s="1"/>
  <c r="H27" i="1"/>
  <c r="F28" i="1"/>
  <c r="M28" i="1" s="1"/>
  <c r="H28" i="1"/>
  <c r="J28" i="1" s="1"/>
  <c r="F29" i="1"/>
  <c r="M29" i="1" s="1"/>
  <c r="H29" i="1"/>
  <c r="J29" i="1"/>
  <c r="F30" i="1"/>
  <c r="M30" i="1" s="1"/>
  <c r="H30" i="1"/>
  <c r="J30" i="1" s="1"/>
  <c r="F31" i="1"/>
  <c r="M31" i="1" s="1"/>
  <c r="H31" i="1"/>
  <c r="F32" i="1"/>
  <c r="M32" i="1" s="1"/>
  <c r="H32" i="1"/>
  <c r="J32" i="1" s="1"/>
  <c r="F33" i="1"/>
  <c r="M33" i="1" s="1"/>
  <c r="H33" i="1"/>
  <c r="J33" i="1" s="1"/>
  <c r="F34" i="1"/>
  <c r="M34" i="1" s="1"/>
  <c r="H34" i="1"/>
  <c r="J34" i="1" s="1"/>
  <c r="F35" i="1"/>
  <c r="M35" i="1" s="1"/>
  <c r="H35" i="1"/>
  <c r="J35" i="1" s="1"/>
  <c r="F36" i="1"/>
  <c r="M36" i="1" s="1"/>
  <c r="H36" i="1"/>
  <c r="F37" i="1"/>
  <c r="M37" i="1" s="1"/>
  <c r="H37" i="1"/>
  <c r="J37" i="1"/>
  <c r="F38" i="1"/>
  <c r="M38" i="1" s="1"/>
  <c r="H38" i="1"/>
  <c r="J38" i="1" s="1"/>
  <c r="F39" i="1"/>
  <c r="M39" i="1" s="1"/>
  <c r="H39" i="1"/>
  <c r="J39" i="1" s="1"/>
  <c r="F40" i="1"/>
  <c r="M40" i="1" s="1"/>
  <c r="H40" i="1"/>
  <c r="J40" i="1" s="1"/>
  <c r="F41" i="1"/>
  <c r="M41" i="1" s="1"/>
  <c r="H41" i="1"/>
  <c r="J41" i="1"/>
  <c r="F42" i="1"/>
  <c r="M42" i="1" s="1"/>
  <c r="H42" i="1"/>
  <c r="J42" i="1" s="1"/>
  <c r="F43" i="1"/>
  <c r="M43" i="1" s="1"/>
  <c r="H43" i="1"/>
  <c r="J43" i="1"/>
  <c r="H26" i="1"/>
  <c r="H25" i="1"/>
  <c r="H24" i="1"/>
  <c r="H23" i="1"/>
  <c r="H22" i="1"/>
  <c r="H21" i="1"/>
  <c r="J21" i="1" s="1"/>
  <c r="H20" i="1"/>
  <c r="J20" i="1" s="1"/>
  <c r="H19" i="1"/>
  <c r="J19" i="1" s="1"/>
  <c r="H18" i="1"/>
  <c r="H17" i="1"/>
  <c r="H16" i="1"/>
  <c r="H15" i="1"/>
  <c r="J15" i="1" s="1"/>
  <c r="H14" i="1"/>
  <c r="H13" i="1"/>
  <c r="H12" i="1"/>
  <c r="J12" i="1" s="1"/>
  <c r="H11" i="1"/>
  <c r="J22" i="1"/>
  <c r="J26" i="1"/>
  <c r="J25" i="1"/>
  <c r="J24" i="1"/>
  <c r="J23" i="1"/>
  <c r="J14" i="1"/>
  <c r="J13" i="1"/>
  <c r="F26" i="1"/>
  <c r="M26" i="1" s="1"/>
  <c r="F23" i="1"/>
  <c r="M23" i="1" s="1"/>
  <c r="F24" i="1"/>
  <c r="M24" i="1" s="1"/>
  <c r="F25" i="1"/>
  <c r="M25" i="1" s="1"/>
  <c r="G42" i="1" l="1"/>
  <c r="I42" i="1" s="1"/>
  <c r="G41" i="1"/>
  <c r="G43" i="1"/>
  <c r="L43" i="1" s="1"/>
  <c r="G31" i="1"/>
  <c r="L31" i="1" s="1"/>
  <c r="G40" i="1"/>
  <c r="I40" i="1" s="1"/>
  <c r="G24" i="1"/>
  <c r="I24" i="1" s="1"/>
  <c r="G34" i="1"/>
  <c r="I34" i="1" s="1"/>
  <c r="G32" i="1"/>
  <c r="I32" i="1" s="1"/>
  <c r="G25" i="1"/>
  <c r="I25" i="1" s="1"/>
  <c r="G29" i="1"/>
  <c r="I29" i="1" s="1"/>
  <c r="G23" i="1"/>
  <c r="I23" i="1" s="1"/>
  <c r="G39" i="1"/>
  <c r="I39" i="1" s="1"/>
  <c r="G28" i="1"/>
  <c r="I28" i="1" s="1"/>
  <c r="G37" i="1"/>
  <c r="I37" i="1" s="1"/>
  <c r="G38" i="1"/>
  <c r="I38" i="1" s="1"/>
  <c r="G27" i="1"/>
  <c r="I27" i="1" s="1"/>
  <c r="G36" i="1"/>
  <c r="I36" i="1" s="1"/>
  <c r="G33" i="1"/>
  <c r="I33" i="1" s="1"/>
  <c r="J31" i="1"/>
  <c r="J36" i="1"/>
  <c r="G30" i="1"/>
  <c r="I30" i="1" s="1"/>
  <c r="J11" i="1"/>
  <c r="L41" i="1"/>
  <c r="I41" i="1"/>
  <c r="G35" i="1"/>
  <c r="I35" i="1" s="1"/>
  <c r="J27" i="1"/>
  <c r="J16" i="1"/>
  <c r="J17" i="1"/>
  <c r="J18" i="1"/>
  <c r="G26" i="1"/>
  <c r="I26" i="1" s="1"/>
  <c r="L25" i="1" l="1"/>
  <c r="L32" i="1"/>
  <c r="N25" i="1"/>
  <c r="O25" i="1" s="1"/>
  <c r="L29" i="1"/>
  <c r="L23" i="1"/>
  <c r="N29" i="1"/>
  <c r="O29" i="1" s="1"/>
  <c r="N43" i="1"/>
  <c r="O43" i="1" s="1"/>
  <c r="L42" i="1"/>
  <c r="N42" i="1" s="1"/>
  <c r="O42" i="1" s="1"/>
  <c r="N31" i="1"/>
  <c r="O31" i="1" s="1"/>
  <c r="L40" i="1"/>
  <c r="N40" i="1" s="1"/>
  <c r="O40" i="1" s="1"/>
  <c r="L27" i="1"/>
  <c r="L37" i="1"/>
  <c r="N37" i="1" s="1"/>
  <c r="O37" i="1" s="1"/>
  <c r="L34" i="1"/>
  <c r="N34" i="1" s="1"/>
  <c r="O34" i="1" s="1"/>
  <c r="L28" i="1"/>
  <c r="N28" i="1" s="1"/>
  <c r="O28" i="1" s="1"/>
  <c r="L38" i="1"/>
  <c r="N38" i="1" s="1"/>
  <c r="O38" i="1" s="1"/>
  <c r="I43" i="1"/>
  <c r="I31" i="1"/>
  <c r="L39" i="1"/>
  <c r="N39" i="1" s="1"/>
  <c r="O39" i="1" s="1"/>
  <c r="L24" i="1"/>
  <c r="N24" i="1" s="1"/>
  <c r="O24" i="1" s="1"/>
  <c r="N41" i="1"/>
  <c r="O41" i="1" s="1"/>
  <c r="L33" i="1"/>
  <c r="N33" i="1" s="1"/>
  <c r="O33" i="1" s="1"/>
  <c r="N23" i="1"/>
  <c r="O23" i="1" s="1"/>
  <c r="N32" i="1"/>
  <c r="O32" i="1" s="1"/>
  <c r="N27" i="1"/>
  <c r="O27" i="1" s="1"/>
  <c r="L36" i="1"/>
  <c r="N36" i="1" s="1"/>
  <c r="O36" i="1" s="1"/>
  <c r="L30" i="1"/>
  <c r="N30" i="1" s="1"/>
  <c r="O30" i="1" s="1"/>
  <c r="L35" i="1"/>
  <c r="N35" i="1" s="1"/>
  <c r="O35" i="1" s="1"/>
  <c r="L26" i="1"/>
  <c r="N26" i="1" s="1"/>
  <c r="O26" i="1" s="1"/>
  <c r="F22" i="1" l="1"/>
  <c r="M22" i="1" s="1"/>
  <c r="F21" i="1"/>
  <c r="M21" i="1" s="1"/>
  <c r="F20" i="1"/>
  <c r="M20" i="1" s="1"/>
  <c r="F19" i="1"/>
  <c r="M19" i="1" s="1"/>
  <c r="F18" i="1"/>
  <c r="M18" i="1" s="1"/>
  <c r="F17" i="1"/>
  <c r="M17" i="1" s="1"/>
  <c r="F16" i="1"/>
  <c r="M16" i="1" s="1"/>
  <c r="F15" i="1"/>
  <c r="M15" i="1" s="1"/>
  <c r="F14" i="1"/>
  <c r="M14" i="1" s="1"/>
  <c r="F13" i="1"/>
  <c r="M13" i="1" s="1"/>
  <c r="F12" i="1"/>
  <c r="M12" i="1" s="1"/>
  <c r="F11" i="1"/>
  <c r="M11" i="1" s="1"/>
  <c r="G15" i="1" l="1"/>
  <c r="I15" i="1" s="1"/>
  <c r="G22" i="1"/>
  <c r="I22" i="1" s="1"/>
  <c r="G13" i="1"/>
  <c r="I13" i="1" s="1"/>
  <c r="G18" i="1"/>
  <c r="I18" i="1" s="1"/>
  <c r="G14" i="1"/>
  <c r="I14" i="1" s="1"/>
  <c r="G19" i="1"/>
  <c r="I19" i="1" s="1"/>
  <c r="G21" i="1"/>
  <c r="I21" i="1" s="1"/>
  <c r="G16" i="1"/>
  <c r="I16" i="1" s="1"/>
  <c r="G17" i="1"/>
  <c r="I17" i="1" s="1"/>
  <c r="G20" i="1"/>
  <c r="I20" i="1" s="1"/>
  <c r="G12" i="1"/>
  <c r="I12" i="1" s="1"/>
  <c r="G11" i="1"/>
  <c r="I11" i="1" s="1"/>
  <c r="L22" i="1" l="1"/>
  <c r="L11" i="1"/>
  <c r="N11" i="1" s="1"/>
  <c r="O11" i="1" s="1"/>
  <c r="L13" i="1"/>
  <c r="N13" i="1" s="1"/>
  <c r="O13" i="1" s="1"/>
  <c r="L17" i="1"/>
  <c r="N17" i="1" s="1"/>
  <c r="O17" i="1" s="1"/>
  <c r="L18" i="1"/>
  <c r="N18" i="1" s="1"/>
  <c r="O18" i="1" s="1"/>
  <c r="N22" i="1"/>
  <c r="O22" i="1" s="1"/>
  <c r="L19" i="1"/>
  <c r="N19" i="1" s="1"/>
  <c r="O19" i="1" s="1"/>
  <c r="L20" i="1"/>
  <c r="N20" i="1" s="1"/>
  <c r="O20" i="1" s="1"/>
  <c r="L14" i="1"/>
  <c r="N14" i="1" s="1"/>
  <c r="O14" i="1" s="1"/>
  <c r="L16" i="1"/>
  <c r="N16" i="1" s="1"/>
  <c r="O16" i="1" s="1"/>
  <c r="L21" i="1"/>
  <c r="N21" i="1" s="1"/>
  <c r="O21" i="1" s="1"/>
  <c r="L15" i="1"/>
  <c r="N15" i="1" s="1"/>
  <c r="O15" i="1" s="1"/>
  <c r="L12" i="1"/>
  <c r="N12" i="1" s="1"/>
  <c r="O12" i="1" s="1"/>
</calcChain>
</file>

<file path=xl/sharedStrings.xml><?xml version="1.0" encoding="utf-8"?>
<sst xmlns="http://schemas.openxmlformats.org/spreadsheetml/2006/main" count="37" uniqueCount="19">
  <si>
    <t>dB</t>
  </si>
  <si>
    <t>correlated</t>
  </si>
  <si>
    <t>uncorrelated</t>
  </si>
  <si>
    <t>conductive</t>
  </si>
  <si>
    <t>power dBm</t>
  </si>
  <si>
    <t>gain dB</t>
  </si>
  <si>
    <t>total antenna</t>
  </si>
  <si>
    <t>per antenna</t>
  </si>
  <si>
    <t>per transmitter</t>
  </si>
  <si>
    <t>total</t>
  </si>
  <si>
    <t>stream</t>
  </si>
  <si>
    <t>single</t>
  </si>
  <si>
    <t>total n-by-n</t>
  </si>
  <si>
    <t>number of transmitter chains (n):</t>
  </si>
  <si>
    <t>difference</t>
  </si>
  <si>
    <t>expected</t>
  </si>
  <si>
    <t>polarization</t>
  </si>
  <si>
    <t>dual polarization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</si>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</sst>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1" fillId="0" borderId="1" xfId="0" applyFont="1" applyFill="1" applyBorder="1" applyAlignment="1">
      <alignment horizontal="right"/>
    </xf>
    <xf numFmtId="164" fontId="0" fillId="3" borderId="0" xfId="0" applyNumberForma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43"/>
  <sheetViews>
    <sheetView tabSelected="1" topLeftCell="B1" workbookViewId="0">
      <selection activeCell="I3" sqref="I3"/>
    </sheetView>
  </sheetViews>
  <sheetFormatPr defaultRowHeight="15" x14ac:dyDescent="0.25"/>
  <cols>
    <col min="5" max="5" width="16" bestFit="1" customWidth="1"/>
    <col min="6" max="6" width="20.42578125" customWidth="1"/>
    <col min="7" max="7" width="15.140625" customWidth="1"/>
    <col min="8" max="8" width="17.28515625" bestFit="1" customWidth="1"/>
    <col min="9" max="10" width="14.5703125" bestFit="1" customWidth="1"/>
    <col min="12" max="12" width="11.140625" bestFit="1" customWidth="1"/>
    <col min="13" max="13" width="22.7109375" bestFit="1" customWidth="1"/>
    <col min="14" max="15" width="10.28515625" bestFit="1" customWidth="1"/>
  </cols>
  <sheetData>
    <row r="4" spans="5:15" x14ac:dyDescent="0.25">
      <c r="F4" s="1" t="s">
        <v>13</v>
      </c>
      <c r="G4" s="12">
        <v>4</v>
      </c>
    </row>
    <row r="5" spans="5:15" x14ac:dyDescent="0.25">
      <c r="F5" s="1"/>
      <c r="G5" s="7"/>
    </row>
    <row r="7" spans="5:15" x14ac:dyDescent="0.25">
      <c r="E7" s="1" t="s">
        <v>11</v>
      </c>
      <c r="F7" s="1" t="s">
        <v>11</v>
      </c>
      <c r="G7" s="1" t="s">
        <v>9</v>
      </c>
      <c r="H7" s="1" t="s">
        <v>9</v>
      </c>
      <c r="I7" s="1" t="s">
        <v>8</v>
      </c>
      <c r="J7" s="1" t="s">
        <v>8</v>
      </c>
      <c r="M7" s="1" t="s">
        <v>12</v>
      </c>
    </row>
    <row r="8" spans="5:15" x14ac:dyDescent="0.25">
      <c r="E8" s="1" t="s">
        <v>16</v>
      </c>
      <c r="F8" s="1" t="s">
        <v>16</v>
      </c>
      <c r="G8" s="1" t="s">
        <v>1</v>
      </c>
      <c r="H8" s="1" t="s">
        <v>2</v>
      </c>
      <c r="I8" s="1" t="s">
        <v>1</v>
      </c>
      <c r="J8" s="1" t="s">
        <v>2</v>
      </c>
      <c r="L8" s="1" t="s">
        <v>11</v>
      </c>
      <c r="M8" s="1" t="s">
        <v>17</v>
      </c>
    </row>
    <row r="9" spans="5:15" x14ac:dyDescent="0.25">
      <c r="E9" s="1" t="s">
        <v>7</v>
      </c>
      <c r="F9" s="1" t="s">
        <v>6</v>
      </c>
      <c r="G9" s="1" t="s">
        <v>3</v>
      </c>
      <c r="H9" s="1" t="s">
        <v>3</v>
      </c>
      <c r="I9" s="1" t="s">
        <v>3</v>
      </c>
      <c r="J9" s="1" t="s">
        <v>3</v>
      </c>
      <c r="L9" s="1" t="s">
        <v>10</v>
      </c>
      <c r="M9" s="1" t="s">
        <v>10</v>
      </c>
      <c r="N9" s="1" t="s">
        <v>14</v>
      </c>
      <c r="O9" s="1" t="s">
        <v>14</v>
      </c>
    </row>
    <row r="10" spans="5:15" x14ac:dyDescent="0.25">
      <c r="E10" s="4" t="s">
        <v>5</v>
      </c>
      <c r="F10" s="4" t="s">
        <v>5</v>
      </c>
      <c r="G10" s="4" t="s">
        <v>4</v>
      </c>
      <c r="H10" s="4" t="s">
        <v>4</v>
      </c>
      <c r="I10" s="4" t="s">
        <v>4</v>
      </c>
      <c r="J10" s="4" t="s">
        <v>4</v>
      </c>
      <c r="K10" s="5"/>
      <c r="L10" s="4" t="s">
        <v>4</v>
      </c>
      <c r="M10" s="4" t="s">
        <v>4</v>
      </c>
      <c r="N10" s="10" t="s">
        <v>0</v>
      </c>
      <c r="O10" s="10" t="s">
        <v>18</v>
      </c>
    </row>
    <row r="11" spans="5:15" x14ac:dyDescent="0.25">
      <c r="E11" s="2">
        <v>-10</v>
      </c>
      <c r="F11" s="2">
        <f>E11+10*LOG10($G$4)</f>
        <v>-3.9794000867203758</v>
      </c>
      <c r="G11" s="11">
        <f>IF(F11&lt;6,30,30-(F11-6)/3)</f>
        <v>30</v>
      </c>
      <c r="H11" s="11">
        <f>IF(E11&lt;6,30,30-(E11-6)/3)</f>
        <v>30</v>
      </c>
      <c r="I11" s="2">
        <f>G11-10*LOG10($G$4)</f>
        <v>23.979400086720375</v>
      </c>
      <c r="J11" s="2">
        <f>H11-10*LOG10($G$4)</f>
        <v>23.979400086720375</v>
      </c>
      <c r="L11" s="2">
        <f>F11+G11</f>
        <v>26.020599913279625</v>
      </c>
      <c r="M11" s="2">
        <f>F11+H11</f>
        <v>26.020599913279625</v>
      </c>
      <c r="N11" s="2">
        <f>M11-L11</f>
        <v>0</v>
      </c>
      <c r="O11" s="2">
        <f>10^(N11/10)*100 - 100</f>
        <v>0</v>
      </c>
    </row>
    <row r="12" spans="5:15" x14ac:dyDescent="0.25">
      <c r="E12" s="2">
        <v>-9</v>
      </c>
      <c r="F12" s="2">
        <f t="shared" ref="F12:F43" si="0">E12+10*LOG10($G$4)</f>
        <v>-2.9794000867203758</v>
      </c>
      <c r="G12" s="11">
        <f t="shared" ref="G12:G43" si="1">IF(F12&lt;6,30,30-(F12-6)/3)</f>
        <v>30</v>
      </c>
      <c r="H12" s="11">
        <f t="shared" ref="H12:H26" si="2">IF(E12&lt;6,30,30-(E12-6)/3)</f>
        <v>30</v>
      </c>
      <c r="I12" s="2">
        <f>G12-10*LOG10($G$4)</f>
        <v>23.979400086720375</v>
      </c>
      <c r="J12" s="2">
        <f t="shared" ref="J12:J26" si="3">H12-10*LOG10($G$4)</f>
        <v>23.979400086720375</v>
      </c>
      <c r="L12" s="2">
        <f t="shared" ref="L12:L25" si="4">F12+G12</f>
        <v>27.020599913279625</v>
      </c>
      <c r="M12" s="2">
        <f t="shared" ref="M12:M43" si="5">F12+H12</f>
        <v>27.020599913279625</v>
      </c>
      <c r="N12" s="2">
        <f t="shared" ref="N12:N43" si="6">M12-L12</f>
        <v>0</v>
      </c>
      <c r="O12" s="2">
        <f t="shared" ref="O12:O43" si="7">10^(N12/10)*100 - 100</f>
        <v>0</v>
      </c>
    </row>
    <row r="13" spans="5:15" x14ac:dyDescent="0.25">
      <c r="E13" s="2">
        <v>-8</v>
      </c>
      <c r="F13" s="2">
        <f t="shared" si="0"/>
        <v>-1.9794000867203758</v>
      </c>
      <c r="G13" s="11">
        <f t="shared" si="1"/>
        <v>30</v>
      </c>
      <c r="H13" s="11">
        <f t="shared" si="2"/>
        <v>30</v>
      </c>
      <c r="I13" s="2">
        <f t="shared" ref="I13:I26" si="8">G13-10*LOG10($G$4)</f>
        <v>23.979400086720375</v>
      </c>
      <c r="J13" s="2">
        <f t="shared" si="3"/>
        <v>23.979400086720375</v>
      </c>
      <c r="L13" s="2">
        <f t="shared" si="4"/>
        <v>28.020599913279625</v>
      </c>
      <c r="M13" s="2">
        <f t="shared" si="5"/>
        <v>28.020599913279625</v>
      </c>
      <c r="N13" s="2">
        <f t="shared" si="6"/>
        <v>0</v>
      </c>
      <c r="O13" s="2">
        <f t="shared" si="7"/>
        <v>0</v>
      </c>
    </row>
    <row r="14" spans="5:15" x14ac:dyDescent="0.25">
      <c r="E14" s="2">
        <v>-7</v>
      </c>
      <c r="F14" s="2">
        <f t="shared" si="0"/>
        <v>-0.97940008672037582</v>
      </c>
      <c r="G14" s="11">
        <f t="shared" si="1"/>
        <v>30</v>
      </c>
      <c r="H14" s="11">
        <f t="shared" si="2"/>
        <v>30</v>
      </c>
      <c r="I14" s="2">
        <f t="shared" si="8"/>
        <v>23.979400086720375</v>
      </c>
      <c r="J14" s="2">
        <f t="shared" si="3"/>
        <v>23.979400086720375</v>
      </c>
      <c r="L14" s="2">
        <f t="shared" si="4"/>
        <v>29.020599913279625</v>
      </c>
      <c r="M14" s="2">
        <f t="shared" si="5"/>
        <v>29.020599913279625</v>
      </c>
      <c r="N14" s="2">
        <f t="shared" si="6"/>
        <v>0</v>
      </c>
      <c r="O14" s="2">
        <f t="shared" si="7"/>
        <v>0</v>
      </c>
    </row>
    <row r="15" spans="5:15" x14ac:dyDescent="0.25">
      <c r="E15" s="2">
        <v>-6</v>
      </c>
      <c r="F15" s="2">
        <f t="shared" si="0"/>
        <v>2.0599913279624182E-2</v>
      </c>
      <c r="G15" s="11">
        <f t="shared" si="1"/>
        <v>30</v>
      </c>
      <c r="H15" s="11">
        <f t="shared" si="2"/>
        <v>30</v>
      </c>
      <c r="I15" s="2">
        <f t="shared" si="8"/>
        <v>23.979400086720375</v>
      </c>
      <c r="J15" s="2">
        <f t="shared" si="3"/>
        <v>23.979400086720375</v>
      </c>
      <c r="L15" s="2">
        <f t="shared" si="4"/>
        <v>30.020599913279625</v>
      </c>
      <c r="M15" s="2">
        <f t="shared" si="5"/>
        <v>30.020599913279625</v>
      </c>
      <c r="N15" s="2">
        <f t="shared" si="6"/>
        <v>0</v>
      </c>
      <c r="O15" s="2">
        <f t="shared" si="7"/>
        <v>0</v>
      </c>
    </row>
    <row r="16" spans="5:15" x14ac:dyDescent="0.25">
      <c r="E16" s="2">
        <v>-5</v>
      </c>
      <c r="F16" s="2">
        <f t="shared" si="0"/>
        <v>1.0205999132796242</v>
      </c>
      <c r="G16" s="11">
        <f t="shared" si="1"/>
        <v>30</v>
      </c>
      <c r="H16" s="11">
        <f t="shared" si="2"/>
        <v>30</v>
      </c>
      <c r="I16" s="2">
        <f t="shared" si="8"/>
        <v>23.979400086720375</v>
      </c>
      <c r="J16" s="2">
        <f t="shared" si="3"/>
        <v>23.979400086720375</v>
      </c>
      <c r="L16" s="2">
        <f t="shared" si="4"/>
        <v>31.020599913279625</v>
      </c>
      <c r="M16" s="2">
        <f t="shared" si="5"/>
        <v>31.020599913279625</v>
      </c>
      <c r="N16" s="2">
        <f t="shared" si="6"/>
        <v>0</v>
      </c>
      <c r="O16" s="2">
        <f t="shared" si="7"/>
        <v>0</v>
      </c>
    </row>
    <row r="17" spans="4:15" x14ac:dyDescent="0.25">
      <c r="E17" s="2">
        <v>-4</v>
      </c>
      <c r="F17" s="2">
        <f t="shared" si="0"/>
        <v>2.0205999132796242</v>
      </c>
      <c r="G17" s="11">
        <f t="shared" si="1"/>
        <v>30</v>
      </c>
      <c r="H17" s="11">
        <f t="shared" si="2"/>
        <v>30</v>
      </c>
      <c r="I17" s="2">
        <f t="shared" si="8"/>
        <v>23.979400086720375</v>
      </c>
      <c r="J17" s="2">
        <f t="shared" si="3"/>
        <v>23.979400086720375</v>
      </c>
      <c r="L17" s="2">
        <f t="shared" si="4"/>
        <v>32.020599913279625</v>
      </c>
      <c r="M17" s="2">
        <f t="shared" si="5"/>
        <v>32.020599913279625</v>
      </c>
      <c r="N17" s="2">
        <f t="shared" si="6"/>
        <v>0</v>
      </c>
      <c r="O17" s="2">
        <f t="shared" si="7"/>
        <v>0</v>
      </c>
    </row>
    <row r="18" spans="4:15" x14ac:dyDescent="0.25">
      <c r="E18" s="2">
        <v>-3</v>
      </c>
      <c r="F18" s="2">
        <f t="shared" si="0"/>
        <v>3.0205999132796242</v>
      </c>
      <c r="G18" s="11">
        <f t="shared" si="1"/>
        <v>30</v>
      </c>
      <c r="H18" s="11">
        <f t="shared" si="2"/>
        <v>30</v>
      </c>
      <c r="I18" s="2">
        <f t="shared" si="8"/>
        <v>23.979400086720375</v>
      </c>
      <c r="J18" s="2">
        <f t="shared" si="3"/>
        <v>23.979400086720375</v>
      </c>
      <c r="L18" s="2">
        <f t="shared" si="4"/>
        <v>33.020599913279625</v>
      </c>
      <c r="M18" s="2">
        <f t="shared" si="5"/>
        <v>33.020599913279625</v>
      </c>
      <c r="N18" s="2">
        <f t="shared" si="6"/>
        <v>0</v>
      </c>
      <c r="O18" s="2">
        <f t="shared" si="7"/>
        <v>0</v>
      </c>
    </row>
    <row r="19" spans="4:15" x14ac:dyDescent="0.25">
      <c r="E19" s="2">
        <v>-2</v>
      </c>
      <c r="F19" s="2">
        <f t="shared" si="0"/>
        <v>4.0205999132796242</v>
      </c>
      <c r="G19" s="11">
        <f t="shared" si="1"/>
        <v>30</v>
      </c>
      <c r="H19" s="11">
        <f t="shared" si="2"/>
        <v>30</v>
      </c>
      <c r="I19" s="2">
        <f t="shared" si="8"/>
        <v>23.979400086720375</v>
      </c>
      <c r="J19" s="2">
        <f t="shared" si="3"/>
        <v>23.979400086720375</v>
      </c>
      <c r="L19" s="2">
        <f t="shared" si="4"/>
        <v>34.020599913279625</v>
      </c>
      <c r="M19" s="2">
        <f t="shared" si="5"/>
        <v>34.020599913279625</v>
      </c>
      <c r="N19" s="2">
        <f t="shared" si="6"/>
        <v>0</v>
      </c>
      <c r="O19" s="2">
        <f t="shared" si="7"/>
        <v>0</v>
      </c>
    </row>
    <row r="20" spans="4:15" x14ac:dyDescent="0.25">
      <c r="E20" s="2">
        <v>-1</v>
      </c>
      <c r="F20" s="2">
        <f t="shared" si="0"/>
        <v>5.0205999132796242</v>
      </c>
      <c r="G20" s="11">
        <f t="shared" si="1"/>
        <v>30</v>
      </c>
      <c r="H20" s="11">
        <f t="shared" si="2"/>
        <v>30</v>
      </c>
      <c r="I20" s="2">
        <f t="shared" si="8"/>
        <v>23.979400086720375</v>
      </c>
      <c r="J20" s="2">
        <f t="shared" si="3"/>
        <v>23.979400086720375</v>
      </c>
      <c r="L20" s="2">
        <f t="shared" si="4"/>
        <v>35.020599913279625</v>
      </c>
      <c r="M20" s="2">
        <f t="shared" si="5"/>
        <v>35.020599913279625</v>
      </c>
      <c r="N20" s="2">
        <f t="shared" si="6"/>
        <v>0</v>
      </c>
      <c r="O20" s="2">
        <f t="shared" si="7"/>
        <v>0</v>
      </c>
    </row>
    <row r="21" spans="4:15" x14ac:dyDescent="0.25">
      <c r="E21" s="2">
        <v>0</v>
      </c>
      <c r="F21" s="2">
        <f t="shared" si="0"/>
        <v>6.0205999132796242</v>
      </c>
      <c r="G21" s="11">
        <f t="shared" si="1"/>
        <v>29.993133362240126</v>
      </c>
      <c r="H21" s="11">
        <f t="shared" si="2"/>
        <v>30</v>
      </c>
      <c r="I21" s="2">
        <f t="shared" si="8"/>
        <v>23.972533448960501</v>
      </c>
      <c r="J21" s="2">
        <f t="shared" si="3"/>
        <v>23.979400086720375</v>
      </c>
      <c r="L21" s="2">
        <f t="shared" si="4"/>
        <v>36.013733275519748</v>
      </c>
      <c r="M21" s="2">
        <f t="shared" si="5"/>
        <v>36.020599913279625</v>
      </c>
      <c r="N21" s="2">
        <f t="shared" si="6"/>
        <v>6.866637759877392E-3</v>
      </c>
      <c r="O21" s="2">
        <f t="shared" si="7"/>
        <v>0.15823523749209301</v>
      </c>
    </row>
    <row r="22" spans="4:15" x14ac:dyDescent="0.25">
      <c r="E22" s="8">
        <v>1</v>
      </c>
      <c r="F22" s="8">
        <f t="shared" si="0"/>
        <v>7.0205999132796242</v>
      </c>
      <c r="G22" s="8">
        <f t="shared" si="1"/>
        <v>29.65980002890679</v>
      </c>
      <c r="H22" s="11">
        <f t="shared" si="2"/>
        <v>30</v>
      </c>
      <c r="I22" s="8">
        <f t="shared" si="8"/>
        <v>23.639200115627165</v>
      </c>
      <c r="J22" s="8">
        <f t="shared" si="3"/>
        <v>23.979400086720375</v>
      </c>
      <c r="K22" s="9"/>
      <c r="L22" s="8">
        <f t="shared" si="4"/>
        <v>36.680399942186412</v>
      </c>
      <c r="M22" s="2">
        <f t="shared" si="5"/>
        <v>37.020599913279625</v>
      </c>
      <c r="N22" s="2">
        <f t="shared" si="6"/>
        <v>0.34019997109321309</v>
      </c>
      <c r="O22" s="2">
        <f t="shared" si="7"/>
        <v>8.1483747120200292</v>
      </c>
    </row>
    <row r="23" spans="4:15" x14ac:dyDescent="0.25">
      <c r="E23" s="2">
        <v>2</v>
      </c>
      <c r="F23" s="2">
        <f t="shared" si="0"/>
        <v>8.0205999132796251</v>
      </c>
      <c r="G23" s="2">
        <f t="shared" si="1"/>
        <v>29.326466695573458</v>
      </c>
      <c r="H23" s="11">
        <f t="shared" si="2"/>
        <v>30</v>
      </c>
      <c r="I23" s="2">
        <f t="shared" si="8"/>
        <v>23.305866782293833</v>
      </c>
      <c r="J23" s="2">
        <f t="shared" si="3"/>
        <v>23.979400086720375</v>
      </c>
      <c r="L23" s="2">
        <f t="shared" si="4"/>
        <v>37.347066608853083</v>
      </c>
      <c r="M23" s="2">
        <f t="shared" si="5"/>
        <v>38.020599913279625</v>
      </c>
      <c r="N23" s="2">
        <f t="shared" si="6"/>
        <v>0.67353330442654169</v>
      </c>
      <c r="O23" s="2">
        <f t="shared" si="7"/>
        <v>16.775928860149264</v>
      </c>
    </row>
    <row r="24" spans="4:15" x14ac:dyDescent="0.25">
      <c r="E24" s="2">
        <v>3</v>
      </c>
      <c r="F24" s="2">
        <f t="shared" si="0"/>
        <v>9.0205999132796251</v>
      </c>
      <c r="G24" s="2">
        <f t="shared" si="1"/>
        <v>28.993133362240126</v>
      </c>
      <c r="H24" s="11">
        <f t="shared" si="2"/>
        <v>30</v>
      </c>
      <c r="I24" s="2">
        <f t="shared" si="8"/>
        <v>22.972533448960501</v>
      </c>
      <c r="J24" s="2">
        <f t="shared" si="3"/>
        <v>23.979400086720375</v>
      </c>
      <c r="L24" s="2">
        <f t="shared" si="4"/>
        <v>38.013733275519755</v>
      </c>
      <c r="M24" s="2">
        <f t="shared" si="5"/>
        <v>39.020599913279625</v>
      </c>
      <c r="N24" s="2">
        <f t="shared" si="6"/>
        <v>1.0068666377598703</v>
      </c>
      <c r="O24" s="2">
        <f t="shared" si="7"/>
        <v>26.091747540936609</v>
      </c>
    </row>
    <row r="25" spans="4:15" x14ac:dyDescent="0.25">
      <c r="E25" s="2">
        <v>4</v>
      </c>
      <c r="F25" s="2">
        <f t="shared" si="0"/>
        <v>10.020599913279625</v>
      </c>
      <c r="G25" s="2">
        <f t="shared" si="1"/>
        <v>28.65980002890679</v>
      </c>
      <c r="H25" s="11">
        <f t="shared" si="2"/>
        <v>30</v>
      </c>
      <c r="I25" s="2">
        <f t="shared" si="8"/>
        <v>22.639200115627165</v>
      </c>
      <c r="J25" s="2">
        <f t="shared" si="3"/>
        <v>23.979400086720375</v>
      </c>
      <c r="L25" s="2">
        <f t="shared" si="4"/>
        <v>38.680399942186412</v>
      </c>
      <c r="M25" s="2">
        <f t="shared" si="5"/>
        <v>40.020599913279625</v>
      </c>
      <c r="N25" s="2">
        <f t="shared" si="6"/>
        <v>1.3401999710932131</v>
      </c>
      <c r="O25" s="2">
        <f t="shared" si="7"/>
        <v>36.150737169199687</v>
      </c>
    </row>
    <row r="26" spans="4:15" x14ac:dyDescent="0.25">
      <c r="E26" s="2">
        <v>5</v>
      </c>
      <c r="F26" s="2">
        <f t="shared" si="0"/>
        <v>11.020599913279625</v>
      </c>
      <c r="G26" s="2">
        <f t="shared" si="1"/>
        <v>28.326466695573458</v>
      </c>
      <c r="H26" s="11">
        <f t="shared" si="2"/>
        <v>30</v>
      </c>
      <c r="I26" s="2">
        <f t="shared" si="8"/>
        <v>22.305866782293833</v>
      </c>
      <c r="J26" s="2">
        <f t="shared" si="3"/>
        <v>23.979400086720375</v>
      </c>
      <c r="L26" s="2">
        <f t="shared" ref="L26" si="9">F26+G26</f>
        <v>39.347066608853083</v>
      </c>
      <c r="M26" s="2">
        <f t="shared" si="5"/>
        <v>41.020599913279625</v>
      </c>
      <c r="N26" s="2">
        <f t="shared" si="6"/>
        <v>1.6735333044265417</v>
      </c>
      <c r="O26" s="2">
        <f t="shared" si="7"/>
        <v>47.012184327909779</v>
      </c>
    </row>
    <row r="27" spans="4:15" x14ac:dyDescent="0.25">
      <c r="E27" s="2">
        <v>6</v>
      </c>
      <c r="F27" s="2">
        <f t="shared" si="0"/>
        <v>12.020599913279625</v>
      </c>
      <c r="G27" s="2">
        <f t="shared" si="1"/>
        <v>27.993133362240126</v>
      </c>
      <c r="H27" s="11">
        <f t="shared" ref="H27:H43" si="10">IF(E27&lt;6,30,30-(E27-6)/3)</f>
        <v>30</v>
      </c>
      <c r="I27" s="2">
        <f t="shared" ref="I27:I43" si="11">G27-10*LOG10($G$4)</f>
        <v>21.972533448960501</v>
      </c>
      <c r="J27" s="2">
        <f t="shared" ref="J27:J43" si="12">H27-10*LOG10($G$4)</f>
        <v>23.979400086720375</v>
      </c>
      <c r="L27" s="2">
        <f t="shared" ref="L27:L43" si="13">F27+G27</f>
        <v>40.013733275519755</v>
      </c>
      <c r="M27" s="2">
        <f t="shared" si="5"/>
        <v>42.020599913279625</v>
      </c>
      <c r="N27" s="2">
        <f t="shared" si="6"/>
        <v>2.0068666377598703</v>
      </c>
      <c r="O27" s="2">
        <f t="shared" si="7"/>
        <v>58.740105196819798</v>
      </c>
    </row>
    <row r="28" spans="4:15" x14ac:dyDescent="0.25">
      <c r="E28" s="2">
        <v>7</v>
      </c>
      <c r="F28" s="2">
        <f t="shared" si="0"/>
        <v>13.020599913279625</v>
      </c>
      <c r="G28" s="2">
        <f t="shared" si="1"/>
        <v>27.65980002890679</v>
      </c>
      <c r="H28" s="2">
        <f t="shared" si="10"/>
        <v>29.666666666666668</v>
      </c>
      <c r="I28" s="2">
        <f t="shared" si="11"/>
        <v>21.639200115627165</v>
      </c>
      <c r="J28" s="2">
        <f t="shared" si="12"/>
        <v>23.646066753387043</v>
      </c>
      <c r="L28" s="2">
        <f t="shared" si="13"/>
        <v>40.680399942186412</v>
      </c>
      <c r="M28" s="2">
        <f t="shared" si="5"/>
        <v>42.687266579946296</v>
      </c>
      <c r="N28" s="2">
        <f t="shared" si="6"/>
        <v>2.0068666377598845</v>
      </c>
      <c r="O28" s="2">
        <f t="shared" si="7"/>
        <v>58.740105196820309</v>
      </c>
    </row>
    <row r="29" spans="4:15" x14ac:dyDescent="0.25">
      <c r="E29" s="2">
        <v>8</v>
      </c>
      <c r="F29" s="2">
        <f t="shared" si="0"/>
        <v>14.020599913279625</v>
      </c>
      <c r="G29" s="2">
        <f t="shared" si="1"/>
        <v>27.326466695573458</v>
      </c>
      <c r="H29" s="2">
        <f t="shared" si="10"/>
        <v>29.333333333333332</v>
      </c>
      <c r="I29" s="2">
        <f t="shared" si="11"/>
        <v>21.305866782293833</v>
      </c>
      <c r="J29" s="2">
        <f t="shared" si="12"/>
        <v>23.312733420053707</v>
      </c>
      <c r="L29" s="2">
        <f t="shared" si="13"/>
        <v>41.347066608853083</v>
      </c>
      <c r="M29" s="2">
        <f t="shared" si="5"/>
        <v>43.353933246612954</v>
      </c>
      <c r="N29" s="2">
        <f t="shared" si="6"/>
        <v>2.0068666377598703</v>
      </c>
      <c r="O29" s="2">
        <f t="shared" si="7"/>
        <v>58.740105196819798</v>
      </c>
    </row>
    <row r="30" spans="4:15" x14ac:dyDescent="0.25">
      <c r="E30" s="2">
        <v>9</v>
      </c>
      <c r="F30" s="2">
        <f t="shared" si="0"/>
        <v>15.020599913279625</v>
      </c>
      <c r="G30" s="2">
        <f t="shared" si="1"/>
        <v>26.993133362240126</v>
      </c>
      <c r="H30" s="2">
        <f t="shared" si="10"/>
        <v>29</v>
      </c>
      <c r="I30" s="2">
        <f t="shared" si="11"/>
        <v>20.972533448960501</v>
      </c>
      <c r="J30" s="2">
        <f t="shared" si="12"/>
        <v>22.979400086720375</v>
      </c>
      <c r="L30" s="2">
        <f t="shared" si="13"/>
        <v>42.013733275519755</v>
      </c>
      <c r="M30" s="2">
        <f t="shared" si="5"/>
        <v>44.020599913279625</v>
      </c>
      <c r="N30" s="2">
        <f t="shared" si="6"/>
        <v>2.0068666377598703</v>
      </c>
      <c r="O30" s="2">
        <f t="shared" si="7"/>
        <v>58.740105196819798</v>
      </c>
    </row>
    <row r="31" spans="4:15" x14ac:dyDescent="0.25">
      <c r="E31" s="2">
        <v>10</v>
      </c>
      <c r="F31" s="2">
        <f t="shared" si="0"/>
        <v>16.020599913279625</v>
      </c>
      <c r="G31" s="2">
        <f t="shared" si="1"/>
        <v>26.65980002890679</v>
      </c>
      <c r="H31" s="2">
        <f t="shared" si="10"/>
        <v>28.666666666666668</v>
      </c>
      <c r="I31" s="2">
        <f t="shared" si="11"/>
        <v>20.639200115627165</v>
      </c>
      <c r="J31" s="2">
        <f t="shared" si="12"/>
        <v>22.646066753387043</v>
      </c>
      <c r="L31" s="2">
        <f t="shared" si="13"/>
        <v>42.680399942186412</v>
      </c>
      <c r="M31" s="2">
        <f t="shared" si="5"/>
        <v>44.687266579946296</v>
      </c>
      <c r="N31" s="2">
        <f t="shared" si="6"/>
        <v>2.0068666377598845</v>
      </c>
      <c r="O31" s="2">
        <f t="shared" si="7"/>
        <v>58.740105196820309</v>
      </c>
    </row>
    <row r="32" spans="4:15" x14ac:dyDescent="0.25">
      <c r="D32" t="s">
        <v>15</v>
      </c>
      <c r="E32" s="3">
        <v>11</v>
      </c>
      <c r="F32" s="3">
        <f t="shared" si="0"/>
        <v>17.020599913279625</v>
      </c>
      <c r="G32" s="3">
        <f t="shared" si="1"/>
        <v>26.326466695573458</v>
      </c>
      <c r="H32" s="3">
        <f t="shared" si="10"/>
        <v>28.333333333333332</v>
      </c>
      <c r="I32" s="3">
        <f t="shared" si="11"/>
        <v>20.305866782293833</v>
      </c>
      <c r="J32" s="3">
        <f t="shared" si="12"/>
        <v>22.312733420053707</v>
      </c>
      <c r="K32" s="6"/>
      <c r="L32" s="3">
        <f t="shared" si="13"/>
        <v>43.347066608853083</v>
      </c>
      <c r="M32" s="3">
        <f t="shared" si="5"/>
        <v>45.353933246612954</v>
      </c>
      <c r="N32" s="3">
        <f t="shared" si="6"/>
        <v>2.0068666377598703</v>
      </c>
      <c r="O32" s="3">
        <f t="shared" si="7"/>
        <v>58.740105196819798</v>
      </c>
    </row>
    <row r="33" spans="5:15" x14ac:dyDescent="0.25">
      <c r="E33" s="2">
        <v>12</v>
      </c>
      <c r="F33" s="2">
        <f t="shared" si="0"/>
        <v>18.020599913279625</v>
      </c>
      <c r="G33" s="2">
        <f t="shared" si="1"/>
        <v>25.993133362240126</v>
      </c>
      <c r="H33" s="2">
        <f t="shared" si="10"/>
        <v>28</v>
      </c>
      <c r="I33" s="2">
        <f t="shared" si="11"/>
        <v>19.972533448960501</v>
      </c>
      <c r="J33" s="2">
        <f t="shared" si="12"/>
        <v>21.979400086720375</v>
      </c>
      <c r="L33" s="2">
        <f t="shared" si="13"/>
        <v>44.013733275519755</v>
      </c>
      <c r="M33" s="2">
        <f t="shared" si="5"/>
        <v>46.020599913279625</v>
      </c>
      <c r="N33" s="2">
        <f t="shared" si="6"/>
        <v>2.0068666377598703</v>
      </c>
      <c r="O33" s="2">
        <f t="shared" si="7"/>
        <v>58.740105196819798</v>
      </c>
    </row>
    <row r="34" spans="5:15" x14ac:dyDescent="0.25">
      <c r="E34" s="2">
        <v>13</v>
      </c>
      <c r="F34" s="2">
        <f t="shared" si="0"/>
        <v>19.020599913279625</v>
      </c>
      <c r="G34" s="2">
        <f t="shared" si="1"/>
        <v>25.65980002890679</v>
      </c>
      <c r="H34" s="2">
        <f t="shared" si="10"/>
        <v>27.666666666666668</v>
      </c>
      <c r="I34" s="2">
        <f t="shared" si="11"/>
        <v>19.639200115627165</v>
      </c>
      <c r="J34" s="2">
        <f t="shared" si="12"/>
        <v>21.646066753387043</v>
      </c>
      <c r="L34" s="2">
        <f t="shared" si="13"/>
        <v>44.680399942186412</v>
      </c>
      <c r="M34" s="2">
        <f t="shared" si="5"/>
        <v>46.687266579946296</v>
      </c>
      <c r="N34" s="2">
        <f t="shared" si="6"/>
        <v>2.0068666377598845</v>
      </c>
      <c r="O34" s="2">
        <f t="shared" si="7"/>
        <v>58.740105196820309</v>
      </c>
    </row>
    <row r="35" spans="5:15" x14ac:dyDescent="0.25">
      <c r="E35" s="2">
        <v>14</v>
      </c>
      <c r="F35" s="2">
        <f t="shared" si="0"/>
        <v>20.020599913279625</v>
      </c>
      <c r="G35" s="2">
        <f t="shared" si="1"/>
        <v>25.326466695573458</v>
      </c>
      <c r="H35" s="2">
        <f t="shared" si="10"/>
        <v>27.333333333333332</v>
      </c>
      <c r="I35" s="2">
        <f t="shared" si="11"/>
        <v>19.305866782293833</v>
      </c>
      <c r="J35" s="2">
        <f t="shared" si="12"/>
        <v>21.312733420053707</v>
      </c>
      <c r="L35" s="2">
        <f t="shared" si="13"/>
        <v>45.347066608853083</v>
      </c>
      <c r="M35" s="2">
        <f t="shared" si="5"/>
        <v>47.353933246612954</v>
      </c>
      <c r="N35" s="2">
        <f t="shared" si="6"/>
        <v>2.0068666377598703</v>
      </c>
      <c r="O35" s="2">
        <f t="shared" si="7"/>
        <v>58.740105196819798</v>
      </c>
    </row>
    <row r="36" spans="5:15" x14ac:dyDescent="0.25">
      <c r="E36" s="2">
        <v>15</v>
      </c>
      <c r="F36" s="2">
        <f t="shared" si="0"/>
        <v>21.020599913279625</v>
      </c>
      <c r="G36" s="2">
        <f t="shared" si="1"/>
        <v>24.993133362240126</v>
      </c>
      <c r="H36" s="2">
        <f t="shared" si="10"/>
        <v>27</v>
      </c>
      <c r="I36" s="2">
        <f t="shared" si="11"/>
        <v>18.972533448960501</v>
      </c>
      <c r="J36" s="2">
        <f t="shared" si="12"/>
        <v>20.979400086720375</v>
      </c>
      <c r="L36" s="2">
        <f t="shared" si="13"/>
        <v>46.013733275519755</v>
      </c>
      <c r="M36" s="2">
        <f t="shared" si="5"/>
        <v>48.020599913279625</v>
      </c>
      <c r="N36" s="2">
        <f t="shared" si="6"/>
        <v>2.0068666377598703</v>
      </c>
      <c r="O36" s="2">
        <f t="shared" si="7"/>
        <v>58.740105196819798</v>
      </c>
    </row>
    <row r="37" spans="5:15" x14ac:dyDescent="0.25">
      <c r="E37" s="2">
        <v>16</v>
      </c>
      <c r="F37" s="2">
        <f t="shared" si="0"/>
        <v>22.020599913279625</v>
      </c>
      <c r="G37" s="2">
        <f t="shared" si="1"/>
        <v>24.65980002890679</v>
      </c>
      <c r="H37" s="2">
        <f t="shared" si="10"/>
        <v>26.666666666666668</v>
      </c>
      <c r="I37" s="2">
        <f t="shared" si="11"/>
        <v>18.639200115627165</v>
      </c>
      <c r="J37" s="2">
        <f t="shared" si="12"/>
        <v>20.646066753387043</v>
      </c>
      <c r="L37" s="2">
        <f t="shared" si="13"/>
        <v>46.680399942186412</v>
      </c>
      <c r="M37" s="2">
        <f t="shared" si="5"/>
        <v>48.687266579946296</v>
      </c>
      <c r="N37" s="2">
        <f t="shared" si="6"/>
        <v>2.0068666377598845</v>
      </c>
      <c r="O37" s="2">
        <f t="shared" si="7"/>
        <v>58.740105196820309</v>
      </c>
    </row>
    <row r="38" spans="5:15" x14ac:dyDescent="0.25">
      <c r="E38" s="2">
        <v>17</v>
      </c>
      <c r="F38" s="2">
        <f t="shared" si="0"/>
        <v>23.020599913279625</v>
      </c>
      <c r="G38" s="2">
        <f t="shared" si="1"/>
        <v>24.326466695573458</v>
      </c>
      <c r="H38" s="2">
        <f t="shared" si="10"/>
        <v>26.333333333333332</v>
      </c>
      <c r="I38" s="2">
        <f t="shared" si="11"/>
        <v>18.305866782293833</v>
      </c>
      <c r="J38" s="2">
        <f t="shared" si="12"/>
        <v>20.312733420053707</v>
      </c>
      <c r="L38" s="2">
        <f t="shared" si="13"/>
        <v>47.347066608853083</v>
      </c>
      <c r="M38" s="2">
        <f t="shared" si="5"/>
        <v>49.353933246612954</v>
      </c>
      <c r="N38" s="2">
        <f t="shared" si="6"/>
        <v>2.0068666377598703</v>
      </c>
      <c r="O38" s="2">
        <f t="shared" si="7"/>
        <v>58.740105196819798</v>
      </c>
    </row>
    <row r="39" spans="5:15" x14ac:dyDescent="0.25">
      <c r="E39" s="2">
        <v>18</v>
      </c>
      <c r="F39" s="2">
        <f t="shared" si="0"/>
        <v>24.020599913279625</v>
      </c>
      <c r="G39" s="2">
        <f t="shared" si="1"/>
        <v>23.993133362240126</v>
      </c>
      <c r="H39" s="2">
        <f t="shared" si="10"/>
        <v>26</v>
      </c>
      <c r="I39" s="2">
        <f t="shared" si="11"/>
        <v>17.972533448960501</v>
      </c>
      <c r="J39" s="2">
        <f t="shared" si="12"/>
        <v>19.979400086720375</v>
      </c>
      <c r="L39" s="2">
        <f t="shared" si="13"/>
        <v>48.013733275519755</v>
      </c>
      <c r="M39" s="2">
        <f t="shared" si="5"/>
        <v>50.020599913279625</v>
      </c>
      <c r="N39" s="2">
        <f t="shared" si="6"/>
        <v>2.0068666377598703</v>
      </c>
      <c r="O39" s="2">
        <f t="shared" si="7"/>
        <v>58.740105196819798</v>
      </c>
    </row>
    <row r="40" spans="5:15" x14ac:dyDescent="0.25">
      <c r="E40" s="2">
        <v>19</v>
      </c>
      <c r="F40" s="2">
        <f t="shared" si="0"/>
        <v>25.020599913279625</v>
      </c>
      <c r="G40" s="2">
        <f t="shared" si="1"/>
        <v>23.65980002890679</v>
      </c>
      <c r="H40" s="2">
        <f t="shared" si="10"/>
        <v>25.666666666666668</v>
      </c>
      <c r="I40" s="2">
        <f t="shared" si="11"/>
        <v>17.639200115627165</v>
      </c>
      <c r="J40" s="2">
        <f t="shared" si="12"/>
        <v>19.646066753387043</v>
      </c>
      <c r="L40" s="2">
        <f t="shared" si="13"/>
        <v>48.680399942186412</v>
      </c>
      <c r="M40" s="2">
        <f t="shared" si="5"/>
        <v>50.687266579946296</v>
      </c>
      <c r="N40" s="2">
        <f t="shared" si="6"/>
        <v>2.0068666377598845</v>
      </c>
      <c r="O40" s="2">
        <f t="shared" si="7"/>
        <v>58.740105196820309</v>
      </c>
    </row>
    <row r="41" spans="5:15" x14ac:dyDescent="0.25">
      <c r="E41" s="2">
        <v>20</v>
      </c>
      <c r="F41" s="2">
        <f t="shared" si="0"/>
        <v>26.020599913279625</v>
      </c>
      <c r="G41" s="2">
        <f t="shared" si="1"/>
        <v>23.326466695573458</v>
      </c>
      <c r="H41" s="2">
        <f t="shared" si="10"/>
        <v>25.333333333333332</v>
      </c>
      <c r="I41" s="2">
        <f t="shared" si="11"/>
        <v>17.305866782293833</v>
      </c>
      <c r="J41" s="2">
        <f t="shared" si="12"/>
        <v>19.312733420053707</v>
      </c>
      <c r="L41" s="2">
        <f t="shared" si="13"/>
        <v>49.347066608853083</v>
      </c>
      <c r="M41" s="2">
        <f t="shared" si="5"/>
        <v>51.353933246612954</v>
      </c>
      <c r="N41" s="2">
        <f t="shared" si="6"/>
        <v>2.0068666377598703</v>
      </c>
      <c r="O41" s="2">
        <f t="shared" si="7"/>
        <v>58.740105196819798</v>
      </c>
    </row>
    <row r="42" spans="5:15" x14ac:dyDescent="0.25">
      <c r="E42" s="2">
        <v>21</v>
      </c>
      <c r="F42" s="2">
        <f t="shared" si="0"/>
        <v>27.020599913279625</v>
      </c>
      <c r="G42" s="2">
        <f t="shared" si="1"/>
        <v>22.993133362240126</v>
      </c>
      <c r="H42" s="2">
        <f t="shared" si="10"/>
        <v>25</v>
      </c>
      <c r="I42" s="2">
        <f t="shared" si="11"/>
        <v>16.972533448960501</v>
      </c>
      <c r="J42" s="2">
        <f t="shared" si="12"/>
        <v>18.979400086720375</v>
      </c>
      <c r="L42" s="2">
        <f t="shared" si="13"/>
        <v>50.013733275519755</v>
      </c>
      <c r="M42" s="2">
        <f t="shared" si="5"/>
        <v>52.020599913279625</v>
      </c>
      <c r="N42" s="2">
        <f t="shared" si="6"/>
        <v>2.0068666377598703</v>
      </c>
      <c r="O42" s="2">
        <f t="shared" si="7"/>
        <v>58.740105196819798</v>
      </c>
    </row>
    <row r="43" spans="5:15" x14ac:dyDescent="0.25">
      <c r="E43" s="2">
        <v>22</v>
      </c>
      <c r="F43" s="2">
        <f t="shared" si="0"/>
        <v>28.020599913279625</v>
      </c>
      <c r="G43" s="2">
        <f t="shared" si="1"/>
        <v>22.65980002890679</v>
      </c>
      <c r="H43" s="2">
        <f t="shared" si="10"/>
        <v>24.666666666666668</v>
      </c>
      <c r="I43" s="2">
        <f t="shared" si="11"/>
        <v>16.639200115627165</v>
      </c>
      <c r="J43" s="2">
        <f t="shared" si="12"/>
        <v>18.646066753387043</v>
      </c>
      <c r="L43" s="2">
        <f t="shared" si="13"/>
        <v>50.680399942186412</v>
      </c>
      <c r="M43" s="2">
        <f t="shared" si="5"/>
        <v>52.687266579946296</v>
      </c>
      <c r="N43" s="2">
        <f t="shared" si="6"/>
        <v>2.0068666377598845</v>
      </c>
      <c r="O43" s="2">
        <f t="shared" si="7"/>
        <v>58.740105196820309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2016-11-23T00:30:41Z</dcterms:created>
  <dcterms:modified xsi:type="dcterms:W3CDTF">2016-11-23T05:22:34Z</dcterms:modified>
</cp:coreProperties>
</file>