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ngg\Google Drive\Project_Mine\(Infrun)강의제작\나만의 트레이딩룸 만들기 Part1\Excel\section3\"/>
    </mc:Choice>
  </mc:AlternateContent>
  <xr:revisionPtr revIDLastSave="0" documentId="13_ncr:1_{5690B7C5-897C-4AAC-8895-2FA203CD40EB}" xr6:coauthVersionLast="47" xr6:coauthVersionMax="47" xr10:uidLastSave="{00000000-0000-0000-0000-000000000000}"/>
  <bookViews>
    <workbookView xWindow="28680" yWindow="-5520" windowWidth="38640" windowHeight="21120" xr2:uid="{49DC54AB-2784-41AB-B655-8E85BBE12226}"/>
  </bookViews>
  <sheets>
    <sheet name="수익률" sheetId="1" r:id="rId1"/>
    <sheet name="NAVER" sheetId="2" r:id="rId2"/>
    <sheet name="Draw Do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H4" i="3"/>
  <c r="F7" i="3"/>
  <c r="F6" i="3"/>
  <c r="F5" i="3"/>
  <c r="F4" i="3"/>
  <c r="H8" i="3"/>
  <c r="E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5" i="3"/>
  <c r="E5" i="3" s="1"/>
  <c r="B5" i="3"/>
  <c r="I13" i="1"/>
  <c r="H13" i="1"/>
  <c r="B11" i="1"/>
  <c r="B5" i="1"/>
  <c r="AB13" i="1"/>
  <c r="AB14" i="1" s="1"/>
  <c r="AB15" i="1" s="1"/>
  <c r="AB16" i="1" s="1"/>
  <c r="AB17" i="1" s="1"/>
  <c r="AB12" i="1"/>
  <c r="AB11" i="1"/>
  <c r="AA12" i="1"/>
  <c r="AA13" i="1"/>
  <c r="AA14" i="1"/>
  <c r="AA15" i="1"/>
  <c r="AA16" i="1"/>
  <c r="AA17" i="1"/>
  <c r="AA11" i="1"/>
  <c r="Y11" i="1"/>
  <c r="Y12" i="1" s="1"/>
  <c r="Y13" i="1" s="1"/>
  <c r="Y14" i="1" s="1"/>
  <c r="Y15" i="1" s="1"/>
  <c r="Y16" i="1" s="1"/>
  <c r="Y17" i="1" s="1"/>
  <c r="I14" i="1"/>
  <c r="G13" i="1"/>
  <c r="R6" i="1"/>
  <c r="B7" i="1"/>
  <c r="B8" i="1" s="1"/>
  <c r="B9" i="1" s="1"/>
  <c r="B10" i="1" s="1"/>
  <c r="P6" i="1"/>
  <c r="B6" i="1"/>
  <c r="E6" i="3" l="1"/>
  <c r="E7" i="3" s="1"/>
  <c r="F10" i="3"/>
  <c r="F16" i="3"/>
  <c r="G6" i="3"/>
  <c r="G4" i="3"/>
  <c r="G5" i="3"/>
  <c r="H5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E8" i="3" l="1"/>
  <c r="G8" i="3"/>
  <c r="G7" i="3"/>
  <c r="H7" i="3" s="1"/>
  <c r="F18" i="3"/>
  <c r="F12" i="3"/>
  <c r="F20" i="3"/>
  <c r="F9" i="3"/>
  <c r="H6" i="3"/>
  <c r="F19" i="3"/>
  <c r="F14" i="3"/>
  <c r="F17" i="3"/>
  <c r="F13" i="3"/>
  <c r="F15" i="3"/>
  <c r="F8" i="3"/>
  <c r="F11" i="3"/>
  <c r="E9" i="3" l="1"/>
  <c r="E10" i="3" l="1"/>
  <c r="G10" i="3"/>
  <c r="G9" i="3"/>
  <c r="H9" i="3" s="1"/>
  <c r="E11" i="3" l="1"/>
  <c r="H10" i="3"/>
  <c r="E12" i="3" l="1"/>
  <c r="G11" i="3"/>
  <c r="H11" i="3" s="1"/>
  <c r="G12" i="3"/>
  <c r="E13" i="3" l="1"/>
  <c r="H12" i="3"/>
  <c r="E14" i="3" l="1"/>
  <c r="G14" i="3"/>
  <c r="G13" i="3"/>
  <c r="H13" i="3" s="1"/>
  <c r="E15" i="3" l="1"/>
  <c r="H14" i="3"/>
  <c r="E16" i="3" l="1"/>
  <c r="G15" i="3"/>
  <c r="H15" i="3" s="1"/>
  <c r="E17" i="3" l="1"/>
  <c r="G16" i="3"/>
  <c r="H16" i="3" s="1"/>
  <c r="E18" i="3" l="1"/>
  <c r="G17" i="3"/>
  <c r="H17" i="3" s="1"/>
  <c r="E19" i="3" l="1"/>
  <c r="G18" i="3"/>
  <c r="H18" i="3" s="1"/>
  <c r="E20" i="3" l="1"/>
  <c r="G19" i="3"/>
  <c r="H19" i="3" s="1"/>
  <c r="G20" i="3" l="1"/>
  <c r="H20" i="3" s="1"/>
</calcChain>
</file>

<file path=xl/sharedStrings.xml><?xml version="1.0" encoding="utf-8"?>
<sst xmlns="http://schemas.openxmlformats.org/spreadsheetml/2006/main" count="36" uniqueCount="26">
  <si>
    <t>T</t>
    <phoneticPr fontId="2" type="noConversion"/>
  </si>
  <si>
    <t>Price</t>
    <phoneticPr fontId="2" type="noConversion"/>
  </si>
  <si>
    <t>Daily Return</t>
    <phoneticPr fontId="2" type="noConversion"/>
  </si>
  <si>
    <t>=</t>
    <phoneticPr fontId="2" type="noConversion"/>
  </si>
  <si>
    <t>+</t>
    <phoneticPr fontId="2" type="noConversion"/>
  </si>
  <si>
    <t>이자수익 60.5</t>
    <phoneticPr fontId="2" type="noConversion"/>
  </si>
  <si>
    <t>결론</t>
    <phoneticPr fontId="2" type="noConversion"/>
  </si>
  <si>
    <t>손실</t>
    <phoneticPr fontId="2" type="noConversion"/>
  </si>
  <si>
    <t>손실률</t>
    <phoneticPr fontId="2" type="noConversion"/>
  </si>
  <si>
    <t>누적수익률</t>
    <phoneticPr fontId="2" type="noConversion"/>
  </si>
  <si>
    <t>Cum Return</t>
    <phoneticPr fontId="2" type="noConversion"/>
  </si>
  <si>
    <t>1 + Daily Return</t>
    <phoneticPr fontId="2" type="noConversion"/>
  </si>
  <si>
    <t>cumprod()</t>
    <phoneticPr fontId="2" type="noConversion"/>
  </si>
  <si>
    <t>pct_change()</t>
    <phoneticPr fontId="2" type="noConversion"/>
  </si>
  <si>
    <t>df</t>
    <phoneticPr fontId="2" type="noConversion"/>
  </si>
  <si>
    <t>⑴</t>
  </si>
  <si>
    <t>⑵</t>
  </si>
  <si>
    <t>⑶</t>
  </si>
  <si>
    <t>Date</t>
  </si>
  <si>
    <t>Close</t>
  </si>
  <si>
    <t>Daily Return + 1</t>
    <phoneticPr fontId="2" type="noConversion"/>
  </si>
  <si>
    <t>Max_Price</t>
    <phoneticPr fontId="2" type="noConversion"/>
  </si>
  <si>
    <t>Max_Cum_Return</t>
    <phoneticPr fontId="2" type="noConversion"/>
  </si>
  <si>
    <t>Draw Down</t>
    <phoneticPr fontId="2" type="noConversion"/>
  </si>
  <si>
    <t>Max Draw Down</t>
    <phoneticPr fontId="2" type="noConversion"/>
  </si>
  <si>
    <t>cummax()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</si>
</sst>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0.0%"/>
    <numFmt numFmtId="178" formatCode="0.0000%"/>
    <numFmt numFmtId="179" formatCode="0.00_);[Red]\(0.00\)"/>
    <numFmt numFmtId="180" formatCode="0.0000"/>
    <numFmt numFmtId="181" formatCode="_-* #,##0.00_-;\-* #,##0.00_-;_-* &quot;-&quot;_-;_-@_-"/>
    <numFmt numFmtId="182" formatCode="_-* #,##0.0000_-;\-* #,##0.000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3"/>
      <color theme="5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>
      <alignment vertical="center"/>
    </xf>
    <xf numFmtId="9" fontId="0" fillId="2" borderId="0" xfId="0" applyNumberFormat="1" applyFill="1">
      <alignment vertical="center"/>
    </xf>
    <xf numFmtId="0" fontId="3" fillId="2" borderId="0" xfId="0" quotePrefix="1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176" fontId="3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  <xf numFmtId="0" fontId="3" fillId="2" borderId="0" xfId="0" applyFont="1" applyFill="1" applyAlignment="1">
      <alignment horizontal="center" vertical="center"/>
    </xf>
    <xf numFmtId="9" fontId="0" fillId="2" borderId="0" xfId="2" applyFont="1" applyFill="1">
      <alignment vertical="center"/>
    </xf>
    <xf numFmtId="43" fontId="3" fillId="2" borderId="0" xfId="0" applyNumberFormat="1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0" fontId="3" fillId="2" borderId="0" xfId="2" applyNumberFormat="1" applyFont="1" applyFill="1" applyAlignment="1">
      <alignment horizontal="center" vertical="center"/>
    </xf>
    <xf numFmtId="177" fontId="0" fillId="2" borderId="0" xfId="2" applyNumberFormat="1" applyFont="1" applyFill="1">
      <alignment vertical="center"/>
    </xf>
    <xf numFmtId="10" fontId="0" fillId="2" borderId="0" xfId="2" applyNumberFormat="1" applyFont="1" applyFill="1">
      <alignment vertical="center"/>
    </xf>
    <xf numFmtId="0" fontId="3" fillId="2" borderId="1" xfId="0" applyFont="1" applyFill="1" applyBorder="1">
      <alignment vertical="center"/>
    </xf>
    <xf numFmtId="10" fontId="4" fillId="3" borderId="0" xfId="2" applyNumberFormat="1" applyFont="1" applyFill="1">
      <alignment vertical="center"/>
    </xf>
    <xf numFmtId="178" fontId="0" fillId="2" borderId="0" xfId="2" applyNumberFormat="1" applyFont="1" applyFill="1">
      <alignment vertical="center"/>
    </xf>
    <xf numFmtId="179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8" xfId="1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3">
      <alignment vertical="center"/>
    </xf>
    <xf numFmtId="14" fontId="8" fillId="0" borderId="0" xfId="3" applyNumberFormat="1">
      <alignment vertical="center"/>
    </xf>
    <xf numFmtId="181" fontId="0" fillId="2" borderId="0" xfId="1" applyNumberFormat="1" applyFont="1" applyFill="1">
      <alignment vertical="center"/>
    </xf>
    <xf numFmtId="0" fontId="9" fillId="2" borderId="0" xfId="0" applyFont="1" applyFill="1" applyAlignment="1">
      <alignment horizontal="center" vertical="center"/>
    </xf>
    <xf numFmtId="10" fontId="4" fillId="2" borderId="0" xfId="0" applyNumberFormat="1" applyFont="1" applyFill="1">
      <alignment vertical="center"/>
    </xf>
    <xf numFmtId="182" fontId="0" fillId="2" borderId="0" xfId="0" applyNumberFormat="1" applyFill="1">
      <alignment vertical="center"/>
    </xf>
    <xf numFmtId="182" fontId="0" fillId="2" borderId="0" xfId="1" applyNumberFormat="1" applyFont="1" applyFill="1">
      <alignment vertical="center"/>
    </xf>
    <xf numFmtId="0" fontId="3" fillId="2" borderId="10" xfId="0" applyFont="1" applyFill="1" applyBorder="1" applyAlignment="1">
      <alignment horizontal="center" vertical="center"/>
    </xf>
    <xf numFmtId="176" fontId="0" fillId="2" borderId="11" xfId="1" applyNumberFormat="1" applyFont="1" applyFill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0" fillId="2" borderId="6" xfId="1" applyNumberFormat="1" applyFont="1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176" fontId="0" fillId="2" borderId="8" xfId="1" applyNumberFormat="1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_Draw Down" xfId="3" xr:uid="{8478F5BE-14BD-42BA-A959-7FF38AD11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Price &amp; Max</a:t>
            </a:r>
            <a:r>
              <a:rPr lang="en-US" altLang="ko-KR" b="1" baseline="0"/>
              <a:t> Price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'Draw Down'!$B$3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'Draw Down'!$A$4:$A$20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'Draw Down'!$B$4:$B$20</c:f>
              <c:numCache>
                <c:formatCode>_-* #,##0.0_-;\-* #,##0.0_-;_-* "-"_-;_-@_-</c:formatCode>
                <c:ptCount val="17"/>
                <c:pt idx="0">
                  <c:v>1000</c:v>
                </c:pt>
                <c:pt idx="1">
                  <c:v>1050</c:v>
                </c:pt>
                <c:pt idx="2">
                  <c:v>1060.5</c:v>
                </c:pt>
                <c:pt idx="3">
                  <c:v>996.86999999999989</c:v>
                </c:pt>
                <c:pt idx="4">
                  <c:v>897.18299999999988</c:v>
                </c:pt>
                <c:pt idx="5">
                  <c:v>986.90129999999999</c:v>
                </c:pt>
                <c:pt idx="6" formatCode="_-* #,##0.00_-;\-* #,##0.00_-;_-* &quot;-&quot;_-;_-@_-">
                  <c:v>1006.639326</c:v>
                </c:pt>
                <c:pt idx="7">
                  <c:v>986.50653948000001</c:v>
                </c:pt>
                <c:pt idx="8">
                  <c:v>1055.5619972436</c:v>
                </c:pt>
                <c:pt idx="9">
                  <c:v>1087.2288571609081</c:v>
                </c:pt>
                <c:pt idx="10">
                  <c:v>1065.4842800176898</c:v>
                </c:pt>
                <c:pt idx="11">
                  <c:v>1118.7584940185743</c:v>
                </c:pt>
                <c:pt idx="12">
                  <c:v>1185.8840036596889</c:v>
                </c:pt>
                <c:pt idx="13">
                  <c:v>1067.29560329372</c:v>
                </c:pt>
                <c:pt idx="14">
                  <c:v>1013.9308231290339</c:v>
                </c:pt>
                <c:pt idx="15">
                  <c:v>1135.6025219045182</c:v>
                </c:pt>
                <c:pt idx="16">
                  <c:v>1067.4663705902472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D-4C32-AA4C-F2F42EBF28EA}"/>
            </c:ext>
          </c:extLst>
        </c:ser>
        <c:ser>
          <c:idx val="1"/>
          <c:order val="1"/>
          <c:tx>
            <c:strRef>
              <c:f>'Draw Down'!$F$3</c:f>
              <c:strCache>
                <c:ptCount val="1"/>
                <c:pt idx="0">
                  <c:v>Max_Price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'Draw Down'!$A$4:$A$20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'Draw Down'!$F$4:$F$20</c:f>
              <c:numCache>
                <c:formatCode>_-* #,##0.0_-;\-* #,##0.0_-;_-* "-"_-;_-@_-</c:formatCode>
                <c:ptCount val="17"/>
                <c:pt idx="0">
                  <c:v>1000</c:v>
                </c:pt>
                <c:pt idx="1">
                  <c:v>1050</c:v>
                </c:pt>
                <c:pt idx="2">
                  <c:v>1060.5</c:v>
                </c:pt>
                <c:pt idx="3">
                  <c:v>1060.5</c:v>
                </c:pt>
                <c:pt idx="4">
                  <c:v>1060.5</c:v>
                </c:pt>
                <c:pt idx="5">
                  <c:v>1060.5</c:v>
                </c:pt>
                <c:pt idx="6">
                  <c:v>1060.5</c:v>
                </c:pt>
                <c:pt idx="7">
                  <c:v>1060.5</c:v>
                </c:pt>
                <c:pt idx="8">
                  <c:v>1060.5</c:v>
                </c:pt>
                <c:pt idx="9">
                  <c:v>1087.2288571609081</c:v>
                </c:pt>
                <c:pt idx="10">
                  <c:v>1087.2288571609081</c:v>
                </c:pt>
                <c:pt idx="11">
                  <c:v>1118.7584940185743</c:v>
                </c:pt>
                <c:pt idx="12">
                  <c:v>1185.8840036596889</c:v>
                </c:pt>
                <c:pt idx="13">
                  <c:v>1185.8840036596889</c:v>
                </c:pt>
                <c:pt idx="14">
                  <c:v>1185.8840036596889</c:v>
                </c:pt>
                <c:pt idx="15">
                  <c:v>1185.8840036596889</c:v>
                </c:pt>
                <c:pt idx="16">
                  <c:v>1185.8840036596889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D-4C32-AA4C-F2F42EBF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189296"/>
        <c:axId val="524189712"/>
      </c:lineChart>
      <c:catAx>
        <c:axId val="5241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189712"/>
        <c:crosses val="autoZero"/>
        <c:auto val="1"/>
        <c:lblAlgn val="ctr"/>
        <c:lblOffset val="100"/>
        <c:noMultiLvlLbl val="0"/>
      </c:catAx>
      <c:valAx>
        <c:axId val="524189712"/>
        <c:scaling>
          <c:orientation val="minMax"/>
          <c:min val="800"/>
        </c:scaling>
        <c:delete val="0"/>
        <c:axPos val="l"/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1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'Draw Down'!$B$3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'Draw Down'!$A$4:$A$20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'Draw Down'!$B$4:$B$20</c:f>
              <c:numCache>
                <c:formatCode>_-* #,##0.0_-;\-* #,##0.0_-;_-* "-"_-;_-@_-</c:formatCode>
                <c:ptCount val="17"/>
                <c:pt idx="0">
                  <c:v>1000</c:v>
                </c:pt>
                <c:pt idx="1">
                  <c:v>1050</c:v>
                </c:pt>
                <c:pt idx="2">
                  <c:v>1060.5</c:v>
                </c:pt>
                <c:pt idx="3">
                  <c:v>996.86999999999989</c:v>
                </c:pt>
                <c:pt idx="4">
                  <c:v>897.18299999999988</c:v>
                </c:pt>
                <c:pt idx="5">
                  <c:v>986.90129999999999</c:v>
                </c:pt>
                <c:pt idx="6" formatCode="_-* #,##0.00_-;\-* #,##0.00_-;_-* &quot;-&quot;_-;_-@_-">
                  <c:v>1006.639326</c:v>
                </c:pt>
                <c:pt idx="7">
                  <c:v>986.50653948000001</c:v>
                </c:pt>
                <c:pt idx="8">
                  <c:v>1055.5619972436</c:v>
                </c:pt>
                <c:pt idx="9">
                  <c:v>1087.2288571609081</c:v>
                </c:pt>
                <c:pt idx="10">
                  <c:v>1065.4842800176898</c:v>
                </c:pt>
                <c:pt idx="11">
                  <c:v>1118.7584940185743</c:v>
                </c:pt>
                <c:pt idx="12">
                  <c:v>1185.8840036596889</c:v>
                </c:pt>
                <c:pt idx="13">
                  <c:v>1067.29560329372</c:v>
                </c:pt>
                <c:pt idx="14">
                  <c:v>1013.9308231290339</c:v>
                </c:pt>
                <c:pt idx="15">
                  <c:v>1135.6025219045182</c:v>
                </c:pt>
                <c:pt idx="16">
                  <c:v>1067.4663705902472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E8F-A31D-2F5F75F7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61248"/>
        <c:axId val="789765408"/>
      </c:lineChart>
      <c:catAx>
        <c:axId val="7897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9765408"/>
        <c:crosses val="autoZero"/>
        <c:auto val="1"/>
        <c:lblAlgn val="ctr"/>
        <c:lblOffset val="100"/>
        <c:noMultiLvlLbl val="0"/>
      </c:catAx>
      <c:valAx>
        <c:axId val="789765408"/>
        <c:scaling>
          <c:orientation val="minMax"/>
          <c:min val="800"/>
        </c:scaling>
        <c:delete val="0"/>
        <c:axPos val="l"/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97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4</xdr:row>
      <xdr:rowOff>190500</xdr:rowOff>
    </xdr:from>
    <xdr:to>
      <xdr:col>4</xdr:col>
      <xdr:colOff>238125</xdr:colOff>
      <xdr:row>6</xdr:row>
      <xdr:rowOff>19050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9A44F01F-2DB7-40B8-AD7D-05A5EC4DEA49}"/>
            </a:ext>
          </a:extLst>
        </xdr:cNvPr>
        <xdr:cNvSpPr/>
      </xdr:nvSpPr>
      <xdr:spPr>
        <a:xfrm>
          <a:off x="2438400" y="1047750"/>
          <a:ext cx="790575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352425</xdr:colOff>
      <xdr:row>4</xdr:row>
      <xdr:rowOff>23812</xdr:rowOff>
    </xdr:from>
    <xdr:ext cx="21854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19424D0-AA12-4205-9BFF-9483F6E154D7}"/>
                </a:ext>
              </a:extLst>
            </xdr:cNvPr>
            <xdr:cNvSpPr txBox="1"/>
          </xdr:nvSpPr>
          <xdr:spPr>
            <a:xfrm>
              <a:off x="4714875" y="881062"/>
              <a:ext cx="2185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𝟏𝟎𝟎𝟎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 ∗</m:t>
                    </m:r>
                    <m:d>
                      <m:dPr>
                        <m:ctrlPr>
                          <a:rPr lang="en-US" altLang="ko-KR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𝟓</m:t>
                        </m:r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%</m:t>
                        </m:r>
                      </m:e>
                    </m:d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𝟏𝟎𝟎𝟎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∗(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𝟎𝟓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19424D0-AA12-4205-9BFF-9483F6E154D7}"/>
                </a:ext>
              </a:extLst>
            </xdr:cNvPr>
            <xdr:cNvSpPr txBox="1"/>
          </xdr:nvSpPr>
          <xdr:spPr>
            <a:xfrm>
              <a:off x="4714875" y="881062"/>
              <a:ext cx="21854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1" i="0">
                  <a:latin typeface="Cambria Math" panose="02040503050406030204" pitchFamily="18" charset="0"/>
                </a:rPr>
                <a:t>𝟏𝟎𝟎𝟎 ∗(𝟏+𝟓%)=𝟏𝟎𝟎𝟎∗(𝟏.𝟎𝟓)</a:t>
              </a:r>
              <a:endParaRPr lang="ko-KR" altLang="en-US" sz="1100" b="1"/>
            </a:p>
          </xdr:txBody>
        </xdr:sp>
      </mc:Fallback>
    </mc:AlternateContent>
    <xdr:clientData/>
  </xdr:oneCellAnchor>
  <xdr:oneCellAnchor>
    <xdr:from>
      <xdr:col>6</xdr:col>
      <xdr:colOff>333375</xdr:colOff>
      <xdr:row>5</xdr:row>
      <xdr:rowOff>52387</xdr:rowOff>
    </xdr:from>
    <xdr:ext cx="38758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A3FA0B-DED1-41EB-B3F2-757403A85972}"/>
                </a:ext>
              </a:extLst>
            </xdr:cNvPr>
            <xdr:cNvSpPr txBox="1"/>
          </xdr:nvSpPr>
          <xdr:spPr>
            <a:xfrm>
              <a:off x="4762500" y="1119187"/>
              <a:ext cx="38758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𝟏𝟎𝟓𝟎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 ∗</m:t>
                    </m:r>
                    <m:d>
                      <m:dPr>
                        <m:ctrlPr>
                          <a:rPr lang="en-US" altLang="ko-KR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%</m:t>
                        </m:r>
                      </m:e>
                    </m:d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𝟏𝟎𝟓𝟎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altLang="ko-KR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𝟎𝟏</m:t>
                        </m:r>
                      </m:e>
                    </m:d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𝟏𝟎𝟎𝟎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 ∗</m:t>
                    </m:r>
                    <m:d>
                      <m:dPr>
                        <m:ctrlPr>
                          <a:rPr lang="en-US" altLang="ko-KR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altLang="ko-KR" sz="1100" b="1" i="1">
                            <a:latin typeface="Cambria Math" panose="02040503050406030204" pitchFamily="18" charset="0"/>
                          </a:rPr>
                          <m:t>𝟎𝟓</m:t>
                        </m:r>
                      </m:e>
                    </m:d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 ∗(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𝟎𝟏</m:t>
                    </m:r>
                    <m:r>
                      <a:rPr lang="en-US" altLang="ko-KR" sz="11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4A3FA0B-DED1-41EB-B3F2-757403A85972}"/>
                </a:ext>
              </a:extLst>
            </xdr:cNvPr>
            <xdr:cNvSpPr txBox="1"/>
          </xdr:nvSpPr>
          <xdr:spPr>
            <a:xfrm>
              <a:off x="4762500" y="1119187"/>
              <a:ext cx="38758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1" i="0">
                  <a:latin typeface="Cambria Math" panose="02040503050406030204" pitchFamily="18" charset="0"/>
                </a:rPr>
                <a:t>𝟏𝟎𝟓𝟎 ∗(𝟏+𝟏%)=𝟏𝟎𝟓𝟎∗(𝟏.𝟎𝟏)=𝟏𝟎𝟎𝟎 ∗(𝟏.𝟎𝟓)  ∗(𝟏.𝟎𝟏)</a:t>
              </a:r>
              <a:endParaRPr lang="ko-KR" altLang="en-US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23</xdr:row>
      <xdr:rowOff>33336</xdr:rowOff>
    </xdr:from>
    <xdr:to>
      <xdr:col>8</xdr:col>
      <xdr:colOff>28575</xdr:colOff>
      <xdr:row>43</xdr:row>
      <xdr:rowOff>152399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1FD16B-C434-4CF3-AD7D-AD141809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166686</xdr:colOff>
      <xdr:row>23</xdr:row>
      <xdr:rowOff>23812</xdr:rowOff>
    </xdr:from>
    <xdr:to>
      <xdr:col>17</xdr:col>
      <xdr:colOff>571500</xdr:colOff>
      <xdr:row>43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B07224-A2BD-4440-B64B-DE30BDE11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41B3-D6B2-411D-9FA8-A3D6BEEE7E2F}">
  <dimension ref="A2:AB20"/>
  <sheetViews>
    <sheetView tabSelected="1" workbookViewId="0">
      <selection activeCell="AB12" sqref="AB12"/>
    </sheetView>
  </sheetViews>
  <sheetFormatPr defaultRowHeight="16.5"/>
  <cols>
    <col min="1" max="1" width="9" style="1"/>
    <col min="2" max="2" width="9.875" style="1" bestFit="1" customWidth="1"/>
    <col min="3" max="3" width="12.25" style="1" bestFit="1" customWidth="1"/>
    <col min="4" max="7" width="9" style="1"/>
    <col min="8" max="8" width="9.5" style="1" bestFit="1" customWidth="1"/>
    <col min="9" max="9" width="10" style="1" customWidth="1"/>
    <col min="10" max="13" width="9" style="1"/>
    <col min="14" max="14" width="14.125" style="1" bestFit="1" customWidth="1"/>
    <col min="15" max="15" width="3.125" style="1" bestFit="1" customWidth="1"/>
    <col min="16" max="16" width="4" style="1" bestFit="1" customWidth="1"/>
    <col min="17" max="17" width="3.125" style="1" bestFit="1" customWidth="1"/>
    <col min="18" max="18" width="7.5" style="1" bestFit="1" customWidth="1"/>
    <col min="19" max="21" width="9" style="1"/>
    <col min="22" max="25" width="9" style="1" customWidth="1"/>
    <col min="26" max="26" width="13" style="1" customWidth="1"/>
    <col min="27" max="27" width="17.125" style="1" customWidth="1"/>
    <col min="28" max="28" width="11.875" style="1" customWidth="1"/>
    <col min="29" max="29" width="9" style="1" customWidth="1"/>
    <col min="30" max="16384" width="9" style="1"/>
  </cols>
  <sheetData>
    <row r="2" spans="1:28" ht="17.25" thickBot="1"/>
    <row r="3" spans="1:28" ht="17.25" thickBot="1">
      <c r="A3" s="2" t="s">
        <v>0</v>
      </c>
      <c r="B3" s="3" t="s">
        <v>1</v>
      </c>
      <c r="C3" s="4" t="s">
        <v>2</v>
      </c>
    </row>
    <row r="4" spans="1:28">
      <c r="A4" s="5">
        <v>0</v>
      </c>
      <c r="B4" s="10">
        <v>1000</v>
      </c>
    </row>
    <row r="5" spans="1:28">
      <c r="A5" s="5">
        <v>1</v>
      </c>
      <c r="B5" s="10">
        <f>(1+C5)*B4</f>
        <v>1050</v>
      </c>
      <c r="C5" s="7">
        <v>0.05</v>
      </c>
      <c r="F5" s="9" t="s">
        <v>3</v>
      </c>
    </row>
    <row r="6" spans="1:28">
      <c r="A6" s="5">
        <v>2</v>
      </c>
      <c r="B6" s="10">
        <f>(1+C6)*B5</f>
        <v>1060.5</v>
      </c>
      <c r="C6" s="7">
        <v>0.01</v>
      </c>
      <c r="E6" s="6"/>
      <c r="F6" s="9" t="s">
        <v>3</v>
      </c>
      <c r="G6" s="6"/>
      <c r="H6" s="9"/>
      <c r="I6" s="8"/>
      <c r="N6" s="6" t="s">
        <v>5</v>
      </c>
      <c r="O6" s="9" t="s">
        <v>3</v>
      </c>
      <c r="P6" s="6">
        <f>1000*0.06</f>
        <v>60</v>
      </c>
      <c r="Q6" s="9" t="s">
        <v>4</v>
      </c>
      <c r="R6" s="6">
        <f>50*0.01</f>
        <v>0.5</v>
      </c>
    </row>
    <row r="7" spans="1:28" ht="19.5">
      <c r="A7" s="5">
        <v>3</v>
      </c>
      <c r="B7" s="10">
        <f t="shared" ref="B7:B10" si="0">(1+C7)*B6</f>
        <v>996.86999999999989</v>
      </c>
      <c r="C7" s="7">
        <v>-0.06</v>
      </c>
      <c r="X7" s="31" t="s">
        <v>15</v>
      </c>
      <c r="Y7" s="31"/>
      <c r="Z7" s="31" t="s">
        <v>16</v>
      </c>
      <c r="AA7" s="31"/>
      <c r="AB7" s="31" t="s">
        <v>17</v>
      </c>
    </row>
    <row r="8" spans="1:28" ht="17.25" thickBot="1">
      <c r="A8" s="5">
        <v>4</v>
      </c>
      <c r="B8" s="10">
        <f t="shared" si="0"/>
        <v>897.18299999999988</v>
      </c>
      <c r="C8" s="7">
        <v>-0.1</v>
      </c>
      <c r="X8" s="45" t="s">
        <v>14</v>
      </c>
      <c r="Y8" s="45"/>
      <c r="Z8" s="25" t="s">
        <v>13</v>
      </c>
      <c r="AB8" s="25" t="s">
        <v>12</v>
      </c>
    </row>
    <row r="9" spans="1:28" ht="17.25" thickBot="1">
      <c r="A9" s="5">
        <v>5</v>
      </c>
      <c r="B9" s="10">
        <f t="shared" si="0"/>
        <v>986.90129999999999</v>
      </c>
      <c r="C9" s="7">
        <v>0.1</v>
      </c>
      <c r="X9" s="2" t="s">
        <v>0</v>
      </c>
      <c r="Y9" s="16" t="s">
        <v>1</v>
      </c>
      <c r="Z9" s="4" t="s">
        <v>2</v>
      </c>
      <c r="AA9" s="4" t="s">
        <v>11</v>
      </c>
      <c r="AB9" s="4" t="s">
        <v>10</v>
      </c>
    </row>
    <row r="10" spans="1:28">
      <c r="A10" s="5">
        <v>6</v>
      </c>
      <c r="B10" s="10">
        <f t="shared" si="0"/>
        <v>1006.639326</v>
      </c>
      <c r="C10" s="7">
        <v>0.02</v>
      </c>
      <c r="X10" s="26">
        <v>0</v>
      </c>
      <c r="Y10" s="28">
        <v>1000</v>
      </c>
      <c r="AA10" s="1">
        <v>1</v>
      </c>
    </row>
    <row r="11" spans="1:28" ht="17.25" thickBot="1">
      <c r="A11" s="5">
        <v>7</v>
      </c>
      <c r="B11" s="10">
        <f>(1+C11)*B10</f>
        <v>986.50653948000001</v>
      </c>
      <c r="C11" s="7">
        <v>-0.02</v>
      </c>
      <c r="T11" s="30"/>
      <c r="X11" s="26">
        <v>1</v>
      </c>
      <c r="Y11" s="28">
        <f>(1+Z11)*Y10</f>
        <v>1050</v>
      </c>
      <c r="Z11" s="7">
        <v>0.05</v>
      </c>
      <c r="AA11" s="23">
        <f>1+Z11</f>
        <v>1.05</v>
      </c>
      <c r="AB11" s="1">
        <f>AA11*AA10</f>
        <v>1.05</v>
      </c>
    </row>
    <row r="12" spans="1:28" ht="17.25" thickBot="1">
      <c r="F12" s="2" t="s">
        <v>6</v>
      </c>
      <c r="G12" s="15" t="s">
        <v>7</v>
      </c>
      <c r="H12" s="16" t="s">
        <v>8</v>
      </c>
      <c r="I12" s="20" t="s">
        <v>9</v>
      </c>
      <c r="X12" s="26">
        <v>2</v>
      </c>
      <c r="Y12" s="28">
        <f>(1+Z12)*Y11</f>
        <v>1060.5</v>
      </c>
      <c r="Z12" s="7">
        <v>0.01</v>
      </c>
      <c r="AA12" s="23">
        <f t="shared" ref="AA12:AA17" si="1">1+Z12</f>
        <v>1.01</v>
      </c>
      <c r="AB12" s="24">
        <f>AA12*AB11</f>
        <v>1.0605</v>
      </c>
    </row>
    <row r="13" spans="1:28">
      <c r="F13" s="12">
        <v>986.5</v>
      </c>
      <c r="G13" s="14">
        <f>B4-B11</f>
        <v>13.493460519999985</v>
      </c>
      <c r="H13" s="17">
        <f>G13/B4</f>
        <v>1.3493460519999985E-2</v>
      </c>
      <c r="I13" s="21">
        <f>(1.05)*(1.01)*(1-0.06)*(1-0.1)*(1+0.1)*(1+0.02)*(1-0.02)</f>
        <v>0.98650653947999989</v>
      </c>
      <c r="X13" s="26">
        <v>3</v>
      </c>
      <c r="Y13" s="28">
        <f t="shared" ref="Y13:Y17" si="2">(1+Z13)*Y12</f>
        <v>996.86999999999989</v>
      </c>
      <c r="Z13" s="7">
        <v>-0.06</v>
      </c>
      <c r="AA13" s="23">
        <f t="shared" si="1"/>
        <v>0.94</v>
      </c>
      <c r="AB13" s="24">
        <f t="shared" ref="AB13:AB17" si="3">AA13*AB12</f>
        <v>0.99686999999999992</v>
      </c>
    </row>
    <row r="14" spans="1:28">
      <c r="I14" s="21">
        <f>I13-1</f>
        <v>-1.3493460520000111E-2</v>
      </c>
      <c r="X14" s="26">
        <v>4</v>
      </c>
      <c r="Y14" s="28">
        <f t="shared" si="2"/>
        <v>897.18299999999988</v>
      </c>
      <c r="Z14" s="7">
        <v>-0.1</v>
      </c>
      <c r="AA14" s="23">
        <f t="shared" si="1"/>
        <v>0.9</v>
      </c>
      <c r="AB14" s="24">
        <f t="shared" si="3"/>
        <v>0.89718299999999995</v>
      </c>
    </row>
    <row r="15" spans="1:28">
      <c r="X15" s="26">
        <v>5</v>
      </c>
      <c r="Y15" s="28">
        <f t="shared" si="2"/>
        <v>986.90129999999999</v>
      </c>
      <c r="Z15" s="7">
        <v>0.1</v>
      </c>
      <c r="AA15" s="23">
        <f t="shared" si="1"/>
        <v>1.1000000000000001</v>
      </c>
      <c r="AB15" s="24">
        <f t="shared" si="3"/>
        <v>0.98690129999999998</v>
      </c>
    </row>
    <row r="16" spans="1:28">
      <c r="X16" s="26">
        <v>6</v>
      </c>
      <c r="Y16" s="28">
        <f t="shared" si="2"/>
        <v>1006.639326</v>
      </c>
      <c r="Z16" s="7">
        <v>0.02</v>
      </c>
      <c r="AA16" s="23">
        <f t="shared" si="1"/>
        <v>1.02</v>
      </c>
      <c r="AB16" s="24">
        <f t="shared" si="3"/>
        <v>1.0066393259999999</v>
      </c>
    </row>
    <row r="17" spans="8:28" ht="17.25" thickBot="1">
      <c r="X17" s="27">
        <v>7</v>
      </c>
      <c r="Y17" s="29">
        <f t="shared" si="2"/>
        <v>986.50653948000001</v>
      </c>
      <c r="Z17" s="7">
        <v>-0.02</v>
      </c>
      <c r="AA17" s="23">
        <f t="shared" si="1"/>
        <v>0.98</v>
      </c>
      <c r="AB17" s="24">
        <f t="shared" si="3"/>
        <v>0.98650653947999989</v>
      </c>
    </row>
    <row r="20" spans="8:28">
      <c r="H20" s="22"/>
    </row>
  </sheetData>
  <mergeCells count="1">
    <mergeCell ref="X8:Y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F8BB-0D5C-4827-A622-133E8E20202B}">
  <dimension ref="A3:B238"/>
  <sheetViews>
    <sheetView workbookViewId="0">
      <selection activeCell="B4" sqref="B4"/>
    </sheetView>
  </sheetViews>
  <sheetFormatPr defaultRowHeight="16.5"/>
  <cols>
    <col min="1" max="1" width="11.125" bestFit="1" customWidth="1"/>
  </cols>
  <sheetData>
    <row r="3" spans="1:2">
      <c r="A3" s="32" t="s">
        <v>18</v>
      </c>
      <c r="B3" s="32" t="s">
        <v>19</v>
      </c>
    </row>
    <row r="4" spans="1:2">
      <c r="A4" s="33">
        <v>44200</v>
      </c>
      <c r="B4" s="32">
        <v>293000</v>
      </c>
    </row>
    <row r="5" spans="1:2">
      <c r="A5" s="33">
        <v>44201</v>
      </c>
      <c r="B5" s="32">
        <v>292500</v>
      </c>
    </row>
    <row r="6" spans="1:2">
      <c r="A6" s="33">
        <v>44202</v>
      </c>
      <c r="B6" s="32">
        <v>290000</v>
      </c>
    </row>
    <row r="7" spans="1:2">
      <c r="A7" s="33">
        <v>44203</v>
      </c>
      <c r="B7" s="32">
        <v>289500</v>
      </c>
    </row>
    <row r="8" spans="1:2">
      <c r="A8" s="33">
        <v>44204</v>
      </c>
      <c r="B8" s="32">
        <v>312000</v>
      </c>
    </row>
    <row r="9" spans="1:2">
      <c r="A9" s="33">
        <v>44207</v>
      </c>
      <c r="B9" s="32">
        <v>309000</v>
      </c>
    </row>
    <row r="10" spans="1:2">
      <c r="A10" s="33">
        <v>44208</v>
      </c>
      <c r="B10" s="32">
        <v>304000</v>
      </c>
    </row>
    <row r="11" spans="1:2">
      <c r="A11" s="33">
        <v>44209</v>
      </c>
      <c r="B11" s="32">
        <v>314000</v>
      </c>
    </row>
    <row r="12" spans="1:2">
      <c r="A12" s="33">
        <v>44210</v>
      </c>
      <c r="B12" s="32">
        <v>318000</v>
      </c>
    </row>
    <row r="13" spans="1:2">
      <c r="A13" s="33">
        <v>44211</v>
      </c>
      <c r="B13" s="32">
        <v>306000</v>
      </c>
    </row>
    <row r="14" spans="1:2">
      <c r="A14" s="33">
        <v>44214</v>
      </c>
      <c r="B14" s="32">
        <v>300500</v>
      </c>
    </row>
    <row r="15" spans="1:2">
      <c r="A15" s="33">
        <v>44215</v>
      </c>
      <c r="B15" s="32">
        <v>308000</v>
      </c>
    </row>
    <row r="16" spans="1:2">
      <c r="A16" s="33">
        <v>44216</v>
      </c>
      <c r="B16" s="32">
        <v>308000</v>
      </c>
    </row>
    <row r="17" spans="1:2">
      <c r="A17" s="33">
        <v>44217</v>
      </c>
      <c r="B17" s="32">
        <v>322500</v>
      </c>
    </row>
    <row r="18" spans="1:2">
      <c r="A18" s="33">
        <v>44218</v>
      </c>
      <c r="B18" s="32">
        <v>343500</v>
      </c>
    </row>
    <row r="19" spans="1:2">
      <c r="A19" s="33">
        <v>44221</v>
      </c>
      <c r="B19" s="32">
        <v>349000</v>
      </c>
    </row>
    <row r="20" spans="1:2">
      <c r="A20" s="33">
        <v>44222</v>
      </c>
      <c r="B20" s="32">
        <v>342000</v>
      </c>
    </row>
    <row r="21" spans="1:2">
      <c r="A21" s="33">
        <v>44223</v>
      </c>
      <c r="B21" s="32">
        <v>341500</v>
      </c>
    </row>
    <row r="22" spans="1:2">
      <c r="A22" s="33">
        <v>44224</v>
      </c>
      <c r="B22" s="32">
        <v>355000</v>
      </c>
    </row>
    <row r="23" spans="1:2">
      <c r="A23" s="33">
        <v>44225</v>
      </c>
      <c r="B23" s="32">
        <v>343000</v>
      </c>
    </row>
    <row r="24" spans="1:2">
      <c r="A24" s="33">
        <v>44228</v>
      </c>
      <c r="B24" s="32">
        <v>348000</v>
      </c>
    </row>
    <row r="25" spans="1:2">
      <c r="A25" s="33">
        <v>44229</v>
      </c>
      <c r="B25" s="32">
        <v>362500</v>
      </c>
    </row>
    <row r="26" spans="1:2">
      <c r="A26" s="33">
        <v>44230</v>
      </c>
      <c r="B26" s="32">
        <v>370500</v>
      </c>
    </row>
    <row r="27" spans="1:2">
      <c r="A27" s="33">
        <v>44231</v>
      </c>
      <c r="B27" s="32">
        <v>358000</v>
      </c>
    </row>
    <row r="28" spans="1:2">
      <c r="A28" s="33">
        <v>44232</v>
      </c>
      <c r="B28" s="32">
        <v>362500</v>
      </c>
    </row>
    <row r="29" spans="1:2">
      <c r="A29" s="33">
        <v>44235</v>
      </c>
      <c r="B29" s="32">
        <v>357500</v>
      </c>
    </row>
    <row r="30" spans="1:2">
      <c r="A30" s="33">
        <v>44236</v>
      </c>
      <c r="B30" s="32">
        <v>358500</v>
      </c>
    </row>
    <row r="31" spans="1:2">
      <c r="A31" s="33">
        <v>44237</v>
      </c>
      <c r="B31" s="32">
        <v>366500</v>
      </c>
    </row>
    <row r="32" spans="1:2">
      <c r="A32" s="33">
        <v>44242</v>
      </c>
      <c r="B32" s="32">
        <v>385500</v>
      </c>
    </row>
    <row r="33" spans="1:2">
      <c r="A33" s="33">
        <v>44243</v>
      </c>
      <c r="B33" s="32">
        <v>394000</v>
      </c>
    </row>
    <row r="34" spans="1:2">
      <c r="A34" s="33">
        <v>44244</v>
      </c>
      <c r="B34" s="32">
        <v>392000</v>
      </c>
    </row>
    <row r="35" spans="1:2">
      <c r="A35" s="33">
        <v>44245</v>
      </c>
      <c r="B35" s="32">
        <v>388000</v>
      </c>
    </row>
    <row r="36" spans="1:2">
      <c r="A36" s="33">
        <v>44246</v>
      </c>
      <c r="B36" s="32">
        <v>398000</v>
      </c>
    </row>
    <row r="37" spans="1:2">
      <c r="A37" s="33">
        <v>44249</v>
      </c>
      <c r="B37" s="32">
        <v>386500</v>
      </c>
    </row>
    <row r="38" spans="1:2">
      <c r="A38" s="33">
        <v>44250</v>
      </c>
      <c r="B38" s="32">
        <v>390500</v>
      </c>
    </row>
    <row r="39" spans="1:2">
      <c r="A39" s="33">
        <v>44251</v>
      </c>
      <c r="B39" s="32">
        <v>374000</v>
      </c>
    </row>
    <row r="40" spans="1:2">
      <c r="A40" s="33">
        <v>44252</v>
      </c>
      <c r="B40" s="32">
        <v>383000</v>
      </c>
    </row>
    <row r="41" spans="1:2">
      <c r="A41" s="33">
        <v>44253</v>
      </c>
      <c r="B41" s="32">
        <v>375000</v>
      </c>
    </row>
    <row r="42" spans="1:2">
      <c r="A42" s="33">
        <v>44257</v>
      </c>
      <c r="B42" s="32">
        <v>377500</v>
      </c>
    </row>
    <row r="43" spans="1:2">
      <c r="A43" s="33">
        <v>44258</v>
      </c>
      <c r="B43" s="32">
        <v>399500</v>
      </c>
    </row>
    <row r="44" spans="1:2">
      <c r="A44" s="33">
        <v>44259</v>
      </c>
      <c r="B44" s="32">
        <v>391500</v>
      </c>
    </row>
    <row r="45" spans="1:2">
      <c r="A45" s="33">
        <v>44260</v>
      </c>
      <c r="B45" s="32">
        <v>377500</v>
      </c>
    </row>
    <row r="46" spans="1:2">
      <c r="A46" s="33">
        <v>44263</v>
      </c>
      <c r="B46" s="32">
        <v>368500</v>
      </c>
    </row>
    <row r="47" spans="1:2">
      <c r="A47" s="33">
        <v>44264</v>
      </c>
      <c r="B47" s="32">
        <v>361500</v>
      </c>
    </row>
    <row r="48" spans="1:2">
      <c r="A48" s="33">
        <v>44265</v>
      </c>
      <c r="B48" s="32">
        <v>372000</v>
      </c>
    </row>
    <row r="49" spans="1:2">
      <c r="A49" s="33">
        <v>44266</v>
      </c>
      <c r="B49" s="32">
        <v>373500</v>
      </c>
    </row>
    <row r="50" spans="1:2">
      <c r="A50" s="33">
        <v>44267</v>
      </c>
      <c r="B50" s="32">
        <v>380500</v>
      </c>
    </row>
    <row r="51" spans="1:2">
      <c r="A51" s="33">
        <v>44270</v>
      </c>
      <c r="B51" s="32">
        <v>383000</v>
      </c>
    </row>
    <row r="52" spans="1:2">
      <c r="A52" s="33">
        <v>44271</v>
      </c>
      <c r="B52" s="32">
        <v>385500</v>
      </c>
    </row>
    <row r="53" spans="1:2">
      <c r="A53" s="33">
        <v>44272</v>
      </c>
      <c r="B53" s="32">
        <v>383500</v>
      </c>
    </row>
    <row r="54" spans="1:2">
      <c r="A54" s="33">
        <v>44273</v>
      </c>
      <c r="B54" s="32">
        <v>403500</v>
      </c>
    </row>
    <row r="55" spans="1:2">
      <c r="A55" s="33">
        <v>44274</v>
      </c>
      <c r="B55" s="32">
        <v>402000</v>
      </c>
    </row>
    <row r="56" spans="1:2">
      <c r="A56" s="33">
        <v>44277</v>
      </c>
      <c r="B56" s="32">
        <v>396500</v>
      </c>
    </row>
    <row r="57" spans="1:2">
      <c r="A57" s="33">
        <v>44278</v>
      </c>
      <c r="B57" s="32">
        <v>386000</v>
      </c>
    </row>
    <row r="58" spans="1:2">
      <c r="A58" s="33">
        <v>44279</v>
      </c>
      <c r="B58" s="32">
        <v>387000</v>
      </c>
    </row>
    <row r="59" spans="1:2">
      <c r="A59" s="33">
        <v>44280</v>
      </c>
      <c r="B59" s="32">
        <v>380000</v>
      </c>
    </row>
    <row r="60" spans="1:2">
      <c r="A60" s="33">
        <v>44281</v>
      </c>
      <c r="B60" s="32">
        <v>383000</v>
      </c>
    </row>
    <row r="61" spans="1:2">
      <c r="A61" s="33">
        <v>44284</v>
      </c>
      <c r="B61" s="32">
        <v>372000</v>
      </c>
    </row>
    <row r="62" spans="1:2">
      <c r="A62" s="33">
        <v>44285</v>
      </c>
      <c r="B62" s="32">
        <v>376500</v>
      </c>
    </row>
    <row r="63" spans="1:2">
      <c r="A63" s="33">
        <v>44286</v>
      </c>
      <c r="B63" s="32">
        <v>377000</v>
      </c>
    </row>
    <row r="64" spans="1:2">
      <c r="A64" s="33">
        <v>44287</v>
      </c>
      <c r="B64" s="32">
        <v>378500</v>
      </c>
    </row>
    <row r="65" spans="1:2">
      <c r="A65" s="33">
        <v>44288</v>
      </c>
      <c r="B65" s="32">
        <v>379500</v>
      </c>
    </row>
    <row r="66" spans="1:2">
      <c r="A66" s="33">
        <v>44291</v>
      </c>
      <c r="B66" s="32">
        <v>377000</v>
      </c>
    </row>
    <row r="67" spans="1:2">
      <c r="A67" s="33">
        <v>44292</v>
      </c>
      <c r="B67" s="32">
        <v>388500</v>
      </c>
    </row>
    <row r="68" spans="1:2">
      <c r="A68" s="33">
        <v>44293</v>
      </c>
      <c r="B68" s="32">
        <v>384500</v>
      </c>
    </row>
    <row r="69" spans="1:2">
      <c r="A69" s="33">
        <v>44294</v>
      </c>
      <c r="B69" s="32">
        <v>381500</v>
      </c>
    </row>
    <row r="70" spans="1:2">
      <c r="A70" s="33">
        <v>44295</v>
      </c>
      <c r="B70" s="32">
        <v>383500</v>
      </c>
    </row>
    <row r="71" spans="1:2">
      <c r="A71" s="33">
        <v>44298</v>
      </c>
      <c r="B71" s="32">
        <v>385500</v>
      </c>
    </row>
    <row r="72" spans="1:2">
      <c r="A72" s="33">
        <v>44299</v>
      </c>
      <c r="B72" s="32">
        <v>388500</v>
      </c>
    </row>
    <row r="73" spans="1:2">
      <c r="A73" s="33">
        <v>44300</v>
      </c>
      <c r="B73" s="32">
        <v>391500</v>
      </c>
    </row>
    <row r="74" spans="1:2">
      <c r="A74" s="33">
        <v>44301</v>
      </c>
      <c r="B74" s="32">
        <v>391000</v>
      </c>
    </row>
    <row r="75" spans="1:2">
      <c r="A75" s="33">
        <v>44302</v>
      </c>
      <c r="B75" s="32">
        <v>391500</v>
      </c>
    </row>
    <row r="76" spans="1:2">
      <c r="A76" s="33">
        <v>44305</v>
      </c>
      <c r="B76" s="32">
        <v>390000</v>
      </c>
    </row>
    <row r="77" spans="1:2">
      <c r="A77" s="33">
        <v>44306</v>
      </c>
      <c r="B77" s="32">
        <v>391000</v>
      </c>
    </row>
    <row r="78" spans="1:2">
      <c r="A78" s="33">
        <v>44307</v>
      </c>
      <c r="B78" s="32">
        <v>380500</v>
      </c>
    </row>
    <row r="79" spans="1:2">
      <c r="A79" s="33">
        <v>44308</v>
      </c>
      <c r="B79" s="32">
        <v>380500</v>
      </c>
    </row>
    <row r="80" spans="1:2">
      <c r="A80" s="33">
        <v>44309</v>
      </c>
      <c r="B80" s="32">
        <v>378000</v>
      </c>
    </row>
    <row r="81" spans="1:2">
      <c r="A81" s="33">
        <v>44312</v>
      </c>
      <c r="B81" s="32">
        <v>377500</v>
      </c>
    </row>
    <row r="82" spans="1:2">
      <c r="A82" s="33">
        <v>44313</v>
      </c>
      <c r="B82" s="32">
        <v>380000</v>
      </c>
    </row>
    <row r="83" spans="1:2">
      <c r="A83" s="33">
        <v>44314</v>
      </c>
      <c r="B83" s="32">
        <v>373500</v>
      </c>
    </row>
    <row r="84" spans="1:2">
      <c r="A84" s="33">
        <v>44315</v>
      </c>
      <c r="B84" s="32">
        <v>366500</v>
      </c>
    </row>
    <row r="85" spans="1:2">
      <c r="A85" s="33">
        <v>44316</v>
      </c>
      <c r="B85" s="32">
        <v>359500</v>
      </c>
    </row>
    <row r="86" spans="1:2">
      <c r="A86" s="33">
        <v>44319</v>
      </c>
      <c r="B86" s="32">
        <v>363000</v>
      </c>
    </row>
    <row r="87" spans="1:2">
      <c r="A87" s="33">
        <v>44320</v>
      </c>
      <c r="B87" s="32">
        <v>364500</v>
      </c>
    </row>
    <row r="88" spans="1:2">
      <c r="A88" s="33">
        <v>44322</v>
      </c>
      <c r="B88" s="32">
        <v>361500</v>
      </c>
    </row>
    <row r="89" spans="1:2">
      <c r="A89" s="33">
        <v>44323</v>
      </c>
      <c r="B89" s="32">
        <v>361000</v>
      </c>
    </row>
    <row r="90" spans="1:2">
      <c r="A90" s="33">
        <v>44326</v>
      </c>
      <c r="B90" s="32">
        <v>362000</v>
      </c>
    </row>
    <row r="91" spans="1:2">
      <c r="A91" s="33">
        <v>44327</v>
      </c>
      <c r="B91" s="32">
        <v>349000</v>
      </c>
    </row>
    <row r="92" spans="1:2">
      <c r="A92" s="33">
        <v>44328</v>
      </c>
      <c r="B92" s="32">
        <v>343000</v>
      </c>
    </row>
    <row r="93" spans="1:2">
      <c r="A93" s="33">
        <v>44329</v>
      </c>
      <c r="B93" s="32">
        <v>337500</v>
      </c>
    </row>
    <row r="94" spans="1:2">
      <c r="A94" s="33">
        <v>44330</v>
      </c>
      <c r="B94" s="32">
        <v>342500</v>
      </c>
    </row>
    <row r="95" spans="1:2">
      <c r="A95" s="33">
        <v>44333</v>
      </c>
      <c r="B95" s="32">
        <v>344000</v>
      </c>
    </row>
    <row r="96" spans="1:2">
      <c r="A96" s="33">
        <v>44334</v>
      </c>
      <c r="B96" s="32">
        <v>349500</v>
      </c>
    </row>
    <row r="97" spans="1:2">
      <c r="A97" s="33">
        <v>44336</v>
      </c>
      <c r="B97" s="32">
        <v>351000</v>
      </c>
    </row>
    <row r="98" spans="1:2">
      <c r="A98" s="33">
        <v>44337</v>
      </c>
      <c r="B98" s="32">
        <v>360000</v>
      </c>
    </row>
    <row r="99" spans="1:2">
      <c r="A99" s="33">
        <v>44340</v>
      </c>
      <c r="B99" s="32">
        <v>355500</v>
      </c>
    </row>
    <row r="100" spans="1:2">
      <c r="A100" s="33">
        <v>44341</v>
      </c>
      <c r="B100" s="32">
        <v>358000</v>
      </c>
    </row>
    <row r="101" spans="1:2">
      <c r="A101" s="33">
        <v>44342</v>
      </c>
      <c r="B101" s="32">
        <v>363000</v>
      </c>
    </row>
    <row r="102" spans="1:2">
      <c r="A102" s="33">
        <v>44343</v>
      </c>
      <c r="B102" s="32">
        <v>358000</v>
      </c>
    </row>
    <row r="103" spans="1:2">
      <c r="A103" s="33">
        <v>44344</v>
      </c>
      <c r="B103" s="32">
        <v>358000</v>
      </c>
    </row>
    <row r="104" spans="1:2">
      <c r="A104" s="33">
        <v>44347</v>
      </c>
      <c r="B104" s="32">
        <v>362500</v>
      </c>
    </row>
    <row r="105" spans="1:2">
      <c r="A105" s="33">
        <v>44348</v>
      </c>
      <c r="B105" s="32">
        <v>367000</v>
      </c>
    </row>
    <row r="106" spans="1:2">
      <c r="A106" s="33">
        <v>44349</v>
      </c>
      <c r="B106" s="32">
        <v>363000</v>
      </c>
    </row>
    <row r="107" spans="1:2">
      <c r="A107" s="33">
        <v>44350</v>
      </c>
      <c r="B107" s="32">
        <v>362000</v>
      </c>
    </row>
    <row r="108" spans="1:2">
      <c r="A108" s="33">
        <v>44351</v>
      </c>
      <c r="B108" s="32">
        <v>357000</v>
      </c>
    </row>
    <row r="109" spans="1:2">
      <c r="A109" s="33">
        <v>44354</v>
      </c>
      <c r="B109" s="32">
        <v>362500</v>
      </c>
    </row>
    <row r="110" spans="1:2">
      <c r="A110" s="33">
        <v>44355</v>
      </c>
      <c r="B110" s="32">
        <v>362500</v>
      </c>
    </row>
    <row r="111" spans="1:2">
      <c r="A111" s="33">
        <v>44356</v>
      </c>
      <c r="B111" s="32">
        <v>358500</v>
      </c>
    </row>
    <row r="112" spans="1:2">
      <c r="A112" s="33">
        <v>44357</v>
      </c>
      <c r="B112" s="32">
        <v>373500</v>
      </c>
    </row>
    <row r="113" spans="1:2">
      <c r="A113" s="33">
        <v>44358</v>
      </c>
      <c r="B113" s="32">
        <v>372500</v>
      </c>
    </row>
    <row r="114" spans="1:2">
      <c r="A114" s="33">
        <v>44361</v>
      </c>
      <c r="B114" s="32">
        <v>387000</v>
      </c>
    </row>
    <row r="115" spans="1:2">
      <c r="A115" s="33">
        <v>44362</v>
      </c>
      <c r="B115" s="32">
        <v>387000</v>
      </c>
    </row>
    <row r="116" spans="1:2">
      <c r="A116" s="33">
        <v>44363</v>
      </c>
      <c r="B116" s="32">
        <v>391000</v>
      </c>
    </row>
    <row r="117" spans="1:2">
      <c r="A117" s="33">
        <v>44364</v>
      </c>
      <c r="B117" s="32">
        <v>389500</v>
      </c>
    </row>
    <row r="118" spans="1:2">
      <c r="A118" s="33">
        <v>44365</v>
      </c>
      <c r="B118" s="32">
        <v>398000</v>
      </c>
    </row>
    <row r="119" spans="1:2">
      <c r="A119" s="33">
        <v>44368</v>
      </c>
      <c r="B119" s="32">
        <v>397000</v>
      </c>
    </row>
    <row r="120" spans="1:2">
      <c r="A120" s="33">
        <v>44369</v>
      </c>
      <c r="B120" s="32">
        <v>391000</v>
      </c>
    </row>
    <row r="121" spans="1:2">
      <c r="A121" s="33">
        <v>44370</v>
      </c>
      <c r="B121" s="32">
        <v>423500</v>
      </c>
    </row>
    <row r="122" spans="1:2">
      <c r="A122" s="33">
        <v>44371</v>
      </c>
      <c r="B122" s="32">
        <v>419500</v>
      </c>
    </row>
    <row r="123" spans="1:2">
      <c r="A123" s="33">
        <v>44372</v>
      </c>
      <c r="B123" s="32">
        <v>410000</v>
      </c>
    </row>
    <row r="124" spans="1:2">
      <c r="A124" s="33">
        <v>44375</v>
      </c>
      <c r="B124" s="32">
        <v>408000</v>
      </c>
    </row>
    <row r="125" spans="1:2">
      <c r="A125" s="33">
        <v>44376</v>
      </c>
      <c r="B125" s="32">
        <v>411500</v>
      </c>
    </row>
    <row r="126" spans="1:2">
      <c r="A126" s="33">
        <v>44377</v>
      </c>
      <c r="B126" s="32">
        <v>417500</v>
      </c>
    </row>
    <row r="127" spans="1:2">
      <c r="A127" s="33">
        <v>44378</v>
      </c>
      <c r="B127" s="32">
        <v>413000</v>
      </c>
    </row>
    <row r="128" spans="1:2">
      <c r="A128" s="33">
        <v>44379</v>
      </c>
      <c r="B128" s="32">
        <v>414000</v>
      </c>
    </row>
    <row r="129" spans="1:2">
      <c r="A129" s="33">
        <v>44382</v>
      </c>
      <c r="B129" s="32">
        <v>410000</v>
      </c>
    </row>
    <row r="130" spans="1:2">
      <c r="A130" s="33">
        <v>44383</v>
      </c>
      <c r="B130" s="32">
        <v>409500</v>
      </c>
    </row>
    <row r="131" spans="1:2">
      <c r="A131" s="33">
        <v>44384</v>
      </c>
      <c r="B131" s="32">
        <v>417500</v>
      </c>
    </row>
    <row r="132" spans="1:2">
      <c r="A132" s="33">
        <v>44385</v>
      </c>
      <c r="B132" s="32">
        <v>422000</v>
      </c>
    </row>
    <row r="133" spans="1:2">
      <c r="A133" s="33">
        <v>44386</v>
      </c>
      <c r="B133" s="32">
        <v>415500</v>
      </c>
    </row>
    <row r="134" spans="1:2">
      <c r="A134" s="33">
        <v>44389</v>
      </c>
      <c r="B134" s="32">
        <v>418500</v>
      </c>
    </row>
    <row r="135" spans="1:2">
      <c r="A135" s="33">
        <v>44390</v>
      </c>
      <c r="B135" s="32">
        <v>441000</v>
      </c>
    </row>
    <row r="136" spans="1:2">
      <c r="A136" s="33">
        <v>44391</v>
      </c>
      <c r="B136" s="32">
        <v>444000</v>
      </c>
    </row>
    <row r="137" spans="1:2">
      <c r="A137" s="33">
        <v>44392</v>
      </c>
      <c r="B137" s="32">
        <v>449000</v>
      </c>
    </row>
    <row r="138" spans="1:2">
      <c r="A138" s="33">
        <v>44393</v>
      </c>
      <c r="B138" s="32">
        <v>447000</v>
      </c>
    </row>
    <row r="139" spans="1:2">
      <c r="A139" s="33">
        <v>44396</v>
      </c>
      <c r="B139" s="32">
        <v>443000</v>
      </c>
    </row>
    <row r="140" spans="1:2">
      <c r="A140" s="33">
        <v>44397</v>
      </c>
      <c r="B140" s="32">
        <v>439000</v>
      </c>
    </row>
    <row r="141" spans="1:2">
      <c r="A141" s="33">
        <v>44398</v>
      </c>
      <c r="B141" s="32">
        <v>428000</v>
      </c>
    </row>
    <row r="142" spans="1:2">
      <c r="A142" s="33">
        <v>44399</v>
      </c>
      <c r="B142" s="32">
        <v>440000</v>
      </c>
    </row>
    <row r="143" spans="1:2">
      <c r="A143" s="33">
        <v>44400</v>
      </c>
      <c r="B143" s="32">
        <v>452000</v>
      </c>
    </row>
    <row r="144" spans="1:2">
      <c r="A144" s="33">
        <v>44403</v>
      </c>
      <c r="B144" s="32">
        <v>452000</v>
      </c>
    </row>
    <row r="145" spans="1:2">
      <c r="A145" s="33">
        <v>44404</v>
      </c>
      <c r="B145" s="32">
        <v>452000</v>
      </c>
    </row>
    <row r="146" spans="1:2">
      <c r="A146" s="33">
        <v>44405</v>
      </c>
      <c r="B146" s="32">
        <v>442000</v>
      </c>
    </row>
    <row r="147" spans="1:2">
      <c r="A147" s="33">
        <v>44406</v>
      </c>
      <c r="B147" s="32">
        <v>439500</v>
      </c>
    </row>
    <row r="148" spans="1:2">
      <c r="A148" s="33">
        <v>44407</v>
      </c>
      <c r="B148" s="32">
        <v>433500</v>
      </c>
    </row>
    <row r="149" spans="1:2">
      <c r="A149" s="33">
        <v>44410</v>
      </c>
      <c r="B149" s="32">
        <v>433500</v>
      </c>
    </row>
    <row r="150" spans="1:2">
      <c r="A150" s="33">
        <v>44411</v>
      </c>
      <c r="B150" s="32">
        <v>428000</v>
      </c>
    </row>
    <row r="151" spans="1:2">
      <c r="A151" s="33">
        <v>44412</v>
      </c>
      <c r="B151" s="32">
        <v>433000</v>
      </c>
    </row>
    <row r="152" spans="1:2">
      <c r="A152" s="33">
        <v>44413</v>
      </c>
      <c r="B152" s="32">
        <v>442500</v>
      </c>
    </row>
    <row r="153" spans="1:2">
      <c r="A153" s="33">
        <v>44414</v>
      </c>
      <c r="B153" s="32">
        <v>444500</v>
      </c>
    </row>
    <row r="154" spans="1:2">
      <c r="A154" s="33">
        <v>44417</v>
      </c>
      <c r="B154" s="32">
        <v>447500</v>
      </c>
    </row>
    <row r="155" spans="1:2">
      <c r="A155" s="33">
        <v>44418</v>
      </c>
      <c r="B155" s="32">
        <v>446500</v>
      </c>
    </row>
    <row r="156" spans="1:2">
      <c r="A156" s="33">
        <v>44419</v>
      </c>
      <c r="B156" s="32">
        <v>445000</v>
      </c>
    </row>
    <row r="157" spans="1:2">
      <c r="A157" s="33">
        <v>44420</v>
      </c>
      <c r="B157" s="32">
        <v>440500</v>
      </c>
    </row>
    <row r="158" spans="1:2">
      <c r="A158" s="33">
        <v>44421</v>
      </c>
      <c r="B158" s="32">
        <v>436500</v>
      </c>
    </row>
    <row r="159" spans="1:2">
      <c r="A159" s="33">
        <v>44425</v>
      </c>
      <c r="B159" s="32">
        <v>428500</v>
      </c>
    </row>
    <row r="160" spans="1:2">
      <c r="A160" s="33">
        <v>44426</v>
      </c>
      <c r="B160" s="32">
        <v>429000</v>
      </c>
    </row>
    <row r="161" spans="1:2">
      <c r="A161" s="33">
        <v>44427</v>
      </c>
      <c r="B161" s="32">
        <v>424500</v>
      </c>
    </row>
    <row r="162" spans="1:2">
      <c r="A162" s="33">
        <v>44428</v>
      </c>
      <c r="B162" s="32">
        <v>422500</v>
      </c>
    </row>
    <row r="163" spans="1:2">
      <c r="A163" s="33">
        <v>44431</v>
      </c>
      <c r="B163" s="32">
        <v>429500</v>
      </c>
    </row>
    <row r="164" spans="1:2">
      <c r="A164" s="33">
        <v>44432</v>
      </c>
      <c r="B164" s="32">
        <v>437500</v>
      </c>
    </row>
    <row r="165" spans="1:2">
      <c r="A165" s="33">
        <v>44433</v>
      </c>
      <c r="B165" s="32">
        <v>430500</v>
      </c>
    </row>
    <row r="166" spans="1:2">
      <c r="A166" s="33">
        <v>44434</v>
      </c>
      <c r="B166" s="32">
        <v>423500</v>
      </c>
    </row>
    <row r="167" spans="1:2">
      <c r="A167" s="33">
        <v>44435</v>
      </c>
      <c r="B167" s="32">
        <v>420000</v>
      </c>
    </row>
    <row r="168" spans="1:2">
      <c r="A168" s="33">
        <v>44438</v>
      </c>
      <c r="B168" s="32">
        <v>428000</v>
      </c>
    </row>
    <row r="169" spans="1:2">
      <c r="A169" s="33">
        <v>44439</v>
      </c>
      <c r="B169" s="32">
        <v>439000</v>
      </c>
    </row>
    <row r="170" spans="1:2">
      <c r="A170" s="33">
        <v>44440</v>
      </c>
      <c r="B170" s="32">
        <v>445000</v>
      </c>
    </row>
    <row r="171" spans="1:2">
      <c r="A171" s="33">
        <v>44441</v>
      </c>
      <c r="B171" s="32">
        <v>442500</v>
      </c>
    </row>
    <row r="172" spans="1:2">
      <c r="A172" s="33">
        <v>44442</v>
      </c>
      <c r="B172" s="32">
        <v>452500</v>
      </c>
    </row>
    <row r="173" spans="1:2">
      <c r="A173" s="33">
        <v>44445</v>
      </c>
      <c r="B173" s="32">
        <v>454000</v>
      </c>
    </row>
    <row r="174" spans="1:2">
      <c r="A174" s="33">
        <v>44446</v>
      </c>
      <c r="B174" s="32">
        <v>444500</v>
      </c>
    </row>
    <row r="175" spans="1:2">
      <c r="A175" s="33">
        <v>44447</v>
      </c>
      <c r="B175" s="32">
        <v>409500</v>
      </c>
    </row>
    <row r="176" spans="1:2">
      <c r="A176" s="33">
        <v>44448</v>
      </c>
      <c r="B176" s="32">
        <v>399000</v>
      </c>
    </row>
    <row r="177" spans="1:2">
      <c r="A177" s="33">
        <v>44449</v>
      </c>
      <c r="B177" s="32">
        <v>410000</v>
      </c>
    </row>
    <row r="178" spans="1:2">
      <c r="A178" s="33">
        <v>44452</v>
      </c>
      <c r="B178" s="32">
        <v>408000</v>
      </c>
    </row>
    <row r="179" spans="1:2">
      <c r="A179" s="33">
        <v>44453</v>
      </c>
      <c r="B179" s="32">
        <v>402500</v>
      </c>
    </row>
    <row r="180" spans="1:2">
      <c r="A180" s="33">
        <v>44454</v>
      </c>
      <c r="B180" s="32">
        <v>400500</v>
      </c>
    </row>
    <row r="181" spans="1:2">
      <c r="A181" s="33">
        <v>44455</v>
      </c>
      <c r="B181" s="32">
        <v>402000</v>
      </c>
    </row>
    <row r="182" spans="1:2">
      <c r="A182" s="33">
        <v>44456</v>
      </c>
      <c r="B182" s="32">
        <v>403000</v>
      </c>
    </row>
    <row r="183" spans="1:2">
      <c r="A183" s="33">
        <v>44462</v>
      </c>
      <c r="B183" s="32">
        <v>400000</v>
      </c>
    </row>
    <row r="184" spans="1:2">
      <c r="A184" s="33">
        <v>44463</v>
      </c>
      <c r="B184" s="32">
        <v>405500</v>
      </c>
    </row>
    <row r="185" spans="1:2">
      <c r="A185" s="33">
        <v>44466</v>
      </c>
      <c r="B185" s="32">
        <v>403000</v>
      </c>
    </row>
    <row r="186" spans="1:2">
      <c r="A186" s="33">
        <v>44467</v>
      </c>
      <c r="B186" s="32">
        <v>392500</v>
      </c>
    </row>
    <row r="187" spans="1:2">
      <c r="A187" s="33">
        <v>44468</v>
      </c>
      <c r="B187" s="32">
        <v>387000</v>
      </c>
    </row>
    <row r="188" spans="1:2">
      <c r="A188" s="33">
        <v>44469</v>
      </c>
      <c r="B188" s="32">
        <v>388000</v>
      </c>
    </row>
    <row r="189" spans="1:2">
      <c r="A189" s="33">
        <v>44470</v>
      </c>
      <c r="B189" s="32">
        <v>382000</v>
      </c>
    </row>
    <row r="190" spans="1:2">
      <c r="A190" s="33">
        <v>44474</v>
      </c>
      <c r="B190" s="32">
        <v>370500</v>
      </c>
    </row>
    <row r="191" spans="1:2">
      <c r="A191" s="33">
        <v>44475</v>
      </c>
      <c r="B191" s="32">
        <v>373000</v>
      </c>
    </row>
    <row r="192" spans="1:2">
      <c r="A192" s="33">
        <v>44476</v>
      </c>
      <c r="B192" s="32">
        <v>393500</v>
      </c>
    </row>
    <row r="193" spans="1:2">
      <c r="A193" s="33">
        <v>44477</v>
      </c>
      <c r="B193" s="32">
        <v>388500</v>
      </c>
    </row>
    <row r="194" spans="1:2">
      <c r="A194" s="33">
        <v>44481</v>
      </c>
      <c r="B194" s="32">
        <v>372000</v>
      </c>
    </row>
    <row r="195" spans="1:2">
      <c r="A195" s="33">
        <v>44482</v>
      </c>
      <c r="B195" s="32">
        <v>382000</v>
      </c>
    </row>
    <row r="196" spans="1:2">
      <c r="A196" s="33">
        <v>44483</v>
      </c>
      <c r="B196" s="32">
        <v>395000</v>
      </c>
    </row>
    <row r="197" spans="1:2">
      <c r="A197" s="33">
        <v>44484</v>
      </c>
      <c r="B197" s="32">
        <v>393500</v>
      </c>
    </row>
    <row r="198" spans="1:2">
      <c r="A198" s="33">
        <v>44487</v>
      </c>
      <c r="B198" s="32">
        <v>396500</v>
      </c>
    </row>
    <row r="199" spans="1:2">
      <c r="A199" s="33">
        <v>44488</v>
      </c>
      <c r="B199" s="32">
        <v>407500</v>
      </c>
    </row>
    <row r="200" spans="1:2">
      <c r="A200" s="33">
        <v>44489</v>
      </c>
      <c r="B200" s="32">
        <v>407500</v>
      </c>
    </row>
    <row r="201" spans="1:2">
      <c r="A201" s="33">
        <v>44490</v>
      </c>
      <c r="B201" s="32">
        <v>410500</v>
      </c>
    </row>
    <row r="202" spans="1:2">
      <c r="A202" s="33">
        <v>44491</v>
      </c>
      <c r="B202" s="32">
        <v>407500</v>
      </c>
    </row>
    <row r="203" spans="1:2">
      <c r="A203" s="33">
        <v>44494</v>
      </c>
      <c r="B203" s="32">
        <v>402500</v>
      </c>
    </row>
    <row r="204" spans="1:2">
      <c r="A204" s="33">
        <v>44495</v>
      </c>
      <c r="B204" s="32">
        <v>412500</v>
      </c>
    </row>
    <row r="205" spans="1:2">
      <c r="A205" s="33">
        <v>44496</v>
      </c>
      <c r="B205" s="32">
        <v>414500</v>
      </c>
    </row>
    <row r="206" spans="1:2">
      <c r="A206" s="33">
        <v>44497</v>
      </c>
      <c r="B206" s="32">
        <v>413000</v>
      </c>
    </row>
    <row r="207" spans="1:2">
      <c r="A207" s="33">
        <v>44498</v>
      </c>
      <c r="B207" s="32">
        <v>407000</v>
      </c>
    </row>
    <row r="208" spans="1:2">
      <c r="A208" s="33">
        <v>44501</v>
      </c>
      <c r="B208" s="32">
        <v>408500</v>
      </c>
    </row>
    <row r="209" spans="1:2">
      <c r="A209" s="33">
        <v>44502</v>
      </c>
      <c r="B209" s="32">
        <v>410000</v>
      </c>
    </row>
    <row r="210" spans="1:2">
      <c r="A210" s="33">
        <v>44503</v>
      </c>
      <c r="B210" s="32">
        <v>402500</v>
      </c>
    </row>
    <row r="211" spans="1:2">
      <c r="A211" s="33">
        <v>44504</v>
      </c>
      <c r="B211" s="32">
        <v>411500</v>
      </c>
    </row>
    <row r="212" spans="1:2">
      <c r="A212" s="33">
        <v>44505</v>
      </c>
      <c r="B212" s="32">
        <v>410500</v>
      </c>
    </row>
    <row r="213" spans="1:2">
      <c r="A213" s="33">
        <v>44508</v>
      </c>
      <c r="B213" s="32">
        <v>408000</v>
      </c>
    </row>
    <row r="214" spans="1:2">
      <c r="A214" s="33">
        <v>44509</v>
      </c>
      <c r="B214" s="32">
        <v>417500</v>
      </c>
    </row>
    <row r="215" spans="1:2">
      <c r="A215" s="33">
        <v>44510</v>
      </c>
      <c r="B215" s="32">
        <v>414500</v>
      </c>
    </row>
    <row r="216" spans="1:2">
      <c r="A216" s="33">
        <v>44511</v>
      </c>
      <c r="B216" s="32">
        <v>407000</v>
      </c>
    </row>
    <row r="217" spans="1:2">
      <c r="A217" s="33">
        <v>44512</v>
      </c>
      <c r="B217" s="32">
        <v>409000</v>
      </c>
    </row>
    <row r="218" spans="1:2">
      <c r="A218" s="33">
        <v>44515</v>
      </c>
      <c r="B218" s="32">
        <v>411000</v>
      </c>
    </row>
    <row r="219" spans="1:2">
      <c r="A219" s="33">
        <v>44516</v>
      </c>
      <c r="B219" s="32">
        <v>405500</v>
      </c>
    </row>
    <row r="220" spans="1:2">
      <c r="A220" s="33">
        <v>44517</v>
      </c>
      <c r="B220" s="32">
        <v>401000</v>
      </c>
    </row>
    <row r="221" spans="1:2">
      <c r="A221" s="33">
        <v>44518</v>
      </c>
      <c r="B221" s="32">
        <v>407000</v>
      </c>
    </row>
    <row r="222" spans="1:2">
      <c r="A222" s="33">
        <v>44519</v>
      </c>
      <c r="B222" s="32">
        <v>404000</v>
      </c>
    </row>
    <row r="223" spans="1:2">
      <c r="A223" s="33">
        <v>44522</v>
      </c>
      <c r="B223" s="32">
        <v>410000</v>
      </c>
    </row>
    <row r="224" spans="1:2">
      <c r="A224" s="33">
        <v>44523</v>
      </c>
      <c r="B224" s="32">
        <v>400000</v>
      </c>
    </row>
    <row r="225" spans="1:2">
      <c r="A225" s="33">
        <v>44524</v>
      </c>
      <c r="B225" s="32">
        <v>395000</v>
      </c>
    </row>
    <row r="226" spans="1:2">
      <c r="A226" s="33">
        <v>44525</v>
      </c>
      <c r="B226" s="32">
        <v>397000</v>
      </c>
    </row>
    <row r="227" spans="1:2">
      <c r="A227" s="33">
        <v>44526</v>
      </c>
      <c r="B227" s="32">
        <v>389500</v>
      </c>
    </row>
    <row r="228" spans="1:2">
      <c r="A228" s="33">
        <v>44529</v>
      </c>
      <c r="B228" s="32">
        <v>386500</v>
      </c>
    </row>
    <row r="229" spans="1:2">
      <c r="A229" s="33">
        <v>44530</v>
      </c>
      <c r="B229" s="32">
        <v>381000</v>
      </c>
    </row>
    <row r="230" spans="1:2">
      <c r="A230" s="33">
        <v>44531</v>
      </c>
      <c r="B230" s="32">
        <v>390000</v>
      </c>
    </row>
    <row r="231" spans="1:2">
      <c r="A231" s="33">
        <v>44532</v>
      </c>
      <c r="B231" s="32">
        <v>398500</v>
      </c>
    </row>
    <row r="232" spans="1:2">
      <c r="A232" s="33">
        <v>44533</v>
      </c>
      <c r="B232" s="32">
        <v>402000</v>
      </c>
    </row>
    <row r="233" spans="1:2">
      <c r="A233" s="33">
        <v>44536</v>
      </c>
      <c r="B233" s="32">
        <v>392000</v>
      </c>
    </row>
    <row r="234" spans="1:2">
      <c r="A234" s="33">
        <v>44537</v>
      </c>
      <c r="B234" s="32">
        <v>391000</v>
      </c>
    </row>
    <row r="235" spans="1:2">
      <c r="A235" s="33">
        <v>44538</v>
      </c>
      <c r="B235" s="32">
        <v>395000</v>
      </c>
    </row>
    <row r="236" spans="1:2">
      <c r="A236" s="33">
        <v>44539</v>
      </c>
      <c r="B236" s="32">
        <v>399500</v>
      </c>
    </row>
    <row r="237" spans="1:2">
      <c r="A237" s="33">
        <v>44540</v>
      </c>
      <c r="B237" s="32">
        <v>395000</v>
      </c>
    </row>
    <row r="238" spans="1:2">
      <c r="A238" s="33">
        <v>44543</v>
      </c>
      <c r="B238" s="32">
        <v>390500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54C8-0AFC-4988-A434-2422D54B946A}">
  <dimension ref="A1:R20"/>
  <sheetViews>
    <sheetView workbookViewId="0">
      <selection activeCell="N14" sqref="N14"/>
    </sheetView>
  </sheetViews>
  <sheetFormatPr defaultRowHeight="16.5"/>
  <cols>
    <col min="1" max="1" width="9" style="1"/>
    <col min="2" max="2" width="9.75" style="1" bestFit="1" customWidth="1"/>
    <col min="3" max="3" width="12.25" style="1" bestFit="1" customWidth="1"/>
    <col min="4" max="4" width="17.125" style="1" bestFit="1" customWidth="1"/>
    <col min="5" max="5" width="14.25" style="1" bestFit="1" customWidth="1"/>
    <col min="6" max="6" width="10.5" style="1" bestFit="1" customWidth="1"/>
    <col min="7" max="7" width="17.875" style="1" bestFit="1" customWidth="1"/>
    <col min="8" max="8" width="12.375" style="1" bestFit="1" customWidth="1"/>
    <col min="9" max="9" width="17.125" style="1" bestFit="1" customWidth="1"/>
    <col min="10" max="16384" width="9" style="1"/>
  </cols>
  <sheetData>
    <row r="1" spans="1:18" ht="19.5">
      <c r="F1" s="31"/>
      <c r="G1" s="31" t="s">
        <v>15</v>
      </c>
    </row>
    <row r="2" spans="1:18" ht="19.5">
      <c r="F2" s="31"/>
      <c r="G2" s="35" t="s">
        <v>25</v>
      </c>
    </row>
    <row r="3" spans="1:18" ht="17.25" thickBot="1">
      <c r="A3" s="12" t="s">
        <v>0</v>
      </c>
      <c r="B3" s="12" t="s">
        <v>1</v>
      </c>
      <c r="C3" s="12" t="s">
        <v>2</v>
      </c>
      <c r="D3" s="12" t="s">
        <v>20</v>
      </c>
      <c r="E3" s="12" t="s">
        <v>10</v>
      </c>
      <c r="F3" s="12" t="s">
        <v>21</v>
      </c>
      <c r="G3" s="6" t="s">
        <v>22</v>
      </c>
      <c r="H3" s="6" t="s">
        <v>23</v>
      </c>
      <c r="I3" s="6" t="s">
        <v>24</v>
      </c>
    </row>
    <row r="4" spans="1:18">
      <c r="A4" s="39">
        <v>0</v>
      </c>
      <c r="B4" s="40">
        <v>1000</v>
      </c>
      <c r="C4" s="7">
        <v>0</v>
      </c>
      <c r="D4" s="1">
        <v>1</v>
      </c>
      <c r="E4" s="38">
        <f>D4</f>
        <v>1</v>
      </c>
      <c r="F4" s="11">
        <f>MAX(B4)</f>
        <v>1000</v>
      </c>
      <c r="G4" s="37">
        <f>MAX(E4)</f>
        <v>1</v>
      </c>
      <c r="H4" s="19">
        <f>E4/G4-1</f>
        <v>0</v>
      </c>
      <c r="I4" s="36">
        <f>MIN(H4:H20)</f>
        <v>-0.15400000000000003</v>
      </c>
    </row>
    <row r="5" spans="1:18">
      <c r="A5" s="41">
        <v>1</v>
      </c>
      <c r="B5" s="42">
        <f>B4*(1+C5)</f>
        <v>1050</v>
      </c>
      <c r="C5" s="7">
        <v>0.05</v>
      </c>
      <c r="D5" s="23">
        <f>C5+1</f>
        <v>1.05</v>
      </c>
      <c r="E5" s="38">
        <f>D5*E4</f>
        <v>1.05</v>
      </c>
      <c r="F5" s="11">
        <f>MAX($B$4:B5)</f>
        <v>1050</v>
      </c>
      <c r="G5" s="37">
        <f>MAX($E$4:E5)</f>
        <v>1.05</v>
      </c>
      <c r="H5" s="19">
        <f t="shared" ref="H5:H20" si="0">E5/G5-1</f>
        <v>0</v>
      </c>
    </row>
    <row r="6" spans="1:18">
      <c r="A6" s="41">
        <v>2</v>
      </c>
      <c r="B6" s="42">
        <f t="shared" ref="B6:B20" si="1">B5*(1+C6)</f>
        <v>1060.5</v>
      </c>
      <c r="C6" s="7">
        <v>0.01</v>
      </c>
      <c r="D6" s="23">
        <f t="shared" ref="D6:D20" si="2">C6+1</f>
        <v>1.01</v>
      </c>
      <c r="E6" s="38">
        <f t="shared" ref="E6:E20" si="3">D6*E5</f>
        <v>1.0605</v>
      </c>
      <c r="F6" s="11">
        <f>MAX($B$4:B6)</f>
        <v>1060.5</v>
      </c>
      <c r="G6" s="37">
        <f>MAX($E$4:E6)</f>
        <v>1.0605</v>
      </c>
      <c r="H6" s="19">
        <f t="shared" si="0"/>
        <v>0</v>
      </c>
    </row>
    <row r="7" spans="1:18">
      <c r="A7" s="41">
        <v>3</v>
      </c>
      <c r="B7" s="42">
        <f t="shared" si="1"/>
        <v>996.86999999999989</v>
      </c>
      <c r="C7" s="7">
        <v>-0.06</v>
      </c>
      <c r="D7" s="23">
        <f t="shared" si="2"/>
        <v>0.94</v>
      </c>
      <c r="E7" s="38">
        <f t="shared" si="3"/>
        <v>0.99686999999999992</v>
      </c>
      <c r="F7" s="11">
        <f>MAX($B$4:B7)</f>
        <v>1060.5</v>
      </c>
      <c r="G7" s="37">
        <f>MAX($E$4:E7)</f>
        <v>1.0605</v>
      </c>
      <c r="H7" s="19">
        <f t="shared" si="0"/>
        <v>-6.0000000000000053E-2</v>
      </c>
      <c r="J7" s="13"/>
    </row>
    <row r="8" spans="1:18" ht="17.25" thickBot="1">
      <c r="A8" s="43">
        <v>4</v>
      </c>
      <c r="B8" s="44">
        <f t="shared" si="1"/>
        <v>897.18299999999988</v>
      </c>
      <c r="C8" s="7">
        <v>-0.1</v>
      </c>
      <c r="D8" s="23">
        <f t="shared" si="2"/>
        <v>0.9</v>
      </c>
      <c r="E8" s="38">
        <f t="shared" si="3"/>
        <v>0.89718299999999995</v>
      </c>
      <c r="F8" s="11">
        <f>MAX($B$4:B8)</f>
        <v>1060.5</v>
      </c>
      <c r="G8" s="37">
        <f>MAX($E$4:E8)</f>
        <v>1.0605</v>
      </c>
      <c r="H8" s="19">
        <f>E8/G8-1</f>
        <v>-0.15400000000000003</v>
      </c>
      <c r="K8" s="18"/>
    </row>
    <row r="9" spans="1:18">
      <c r="A9" s="12">
        <v>5</v>
      </c>
      <c r="B9" s="11">
        <f t="shared" si="1"/>
        <v>986.90129999999999</v>
      </c>
      <c r="C9" s="7">
        <v>0.1</v>
      </c>
      <c r="D9" s="23">
        <f t="shared" si="2"/>
        <v>1.1000000000000001</v>
      </c>
      <c r="E9" s="38">
        <f t="shared" si="3"/>
        <v>0.98690129999999998</v>
      </c>
      <c r="F9" s="11">
        <f>MAX($B$4:B9)</f>
        <v>1060.5</v>
      </c>
      <c r="G9" s="37">
        <f>MAX($E$4:E9)</f>
        <v>1.0605</v>
      </c>
      <c r="H9" s="19">
        <f t="shared" si="0"/>
        <v>-6.9400000000000017E-2</v>
      </c>
    </row>
    <row r="10" spans="1:18">
      <c r="A10" s="12">
        <v>6</v>
      </c>
      <c r="B10" s="34">
        <f t="shared" si="1"/>
        <v>1006.639326</v>
      </c>
      <c r="C10" s="7">
        <v>0.02</v>
      </c>
      <c r="D10" s="23">
        <f t="shared" si="2"/>
        <v>1.02</v>
      </c>
      <c r="E10" s="38">
        <f t="shared" si="3"/>
        <v>1.0066393259999999</v>
      </c>
      <c r="F10" s="11">
        <f>MAX($B$4:B10)</f>
        <v>1060.5</v>
      </c>
      <c r="G10" s="37">
        <f>MAX($E$4:E10)</f>
        <v>1.0605</v>
      </c>
      <c r="H10" s="19">
        <f t="shared" si="0"/>
        <v>-5.0788000000000055E-2</v>
      </c>
    </row>
    <row r="11" spans="1:18" ht="19.5">
      <c r="A11" s="12">
        <v>7</v>
      </c>
      <c r="B11" s="11">
        <f t="shared" si="1"/>
        <v>986.50653948000001</v>
      </c>
      <c r="C11" s="7">
        <v>-0.02</v>
      </c>
      <c r="D11" s="23">
        <f t="shared" si="2"/>
        <v>0.98</v>
      </c>
      <c r="E11" s="38">
        <f t="shared" si="3"/>
        <v>0.98650653947999989</v>
      </c>
      <c r="F11" s="11">
        <f>MAX($B$4:B11)</f>
        <v>1060.5</v>
      </c>
      <c r="G11" s="37">
        <f>MAX($E$4:E11)</f>
        <v>1.0605</v>
      </c>
      <c r="H11" s="19">
        <f t="shared" si="0"/>
        <v>-6.9772240000000152E-2</v>
      </c>
      <c r="N11" s="31"/>
      <c r="O11" s="31"/>
      <c r="P11" s="31"/>
      <c r="Q11" s="31"/>
      <c r="R11" s="31"/>
    </row>
    <row r="12" spans="1:18">
      <c r="A12" s="12">
        <v>8</v>
      </c>
      <c r="B12" s="11">
        <f t="shared" si="1"/>
        <v>1055.5619972436</v>
      </c>
      <c r="C12" s="7">
        <v>7.0000000000000007E-2</v>
      </c>
      <c r="D12" s="23">
        <f t="shared" si="2"/>
        <v>1.07</v>
      </c>
      <c r="E12" s="38">
        <f t="shared" si="3"/>
        <v>1.0555619972435999</v>
      </c>
      <c r="F12" s="11">
        <f>MAX($B$4:B12)</f>
        <v>1060.5</v>
      </c>
      <c r="G12" s="37">
        <f>MAX($E$4:E12)</f>
        <v>1.0605</v>
      </c>
      <c r="H12" s="19">
        <f t="shared" si="0"/>
        <v>-4.6562968000001259E-3</v>
      </c>
    </row>
    <row r="13" spans="1:18">
      <c r="A13" s="12">
        <v>9</v>
      </c>
      <c r="B13" s="11">
        <f t="shared" si="1"/>
        <v>1087.2288571609081</v>
      </c>
      <c r="C13" s="7">
        <v>0.03</v>
      </c>
      <c r="D13" s="23">
        <f t="shared" si="2"/>
        <v>1.03</v>
      </c>
      <c r="E13" s="38">
        <f t="shared" si="3"/>
        <v>1.0872288571609079</v>
      </c>
      <c r="F13" s="11">
        <f>MAX($B$4:B13)</f>
        <v>1087.2288571609081</v>
      </c>
      <c r="G13" s="37">
        <f>MAX($E$4:E13)</f>
        <v>1.0872288571609079</v>
      </c>
      <c r="H13" s="19">
        <f t="shared" si="0"/>
        <v>0</v>
      </c>
    </row>
    <row r="14" spans="1:18">
      <c r="A14" s="12">
        <v>10</v>
      </c>
      <c r="B14" s="11">
        <f t="shared" si="1"/>
        <v>1065.4842800176898</v>
      </c>
      <c r="C14" s="7">
        <v>-0.02</v>
      </c>
      <c r="D14" s="23">
        <f t="shared" si="2"/>
        <v>0.98</v>
      </c>
      <c r="E14" s="38">
        <f t="shared" si="3"/>
        <v>1.0654842800176898</v>
      </c>
      <c r="F14" s="11">
        <f>MAX($B$4:B14)</f>
        <v>1087.2288571609081</v>
      </c>
      <c r="G14" s="37">
        <f>MAX($E$4:E14)</f>
        <v>1.0872288571609079</v>
      </c>
      <c r="H14" s="19">
        <f t="shared" si="0"/>
        <v>-1.9999999999999907E-2</v>
      </c>
    </row>
    <row r="15" spans="1:18">
      <c r="A15" s="12">
        <v>11</v>
      </c>
      <c r="B15" s="11">
        <f t="shared" si="1"/>
        <v>1118.7584940185743</v>
      </c>
      <c r="C15" s="7">
        <v>0.05</v>
      </c>
      <c r="D15" s="23">
        <f t="shared" si="2"/>
        <v>1.05</v>
      </c>
      <c r="E15" s="38">
        <f t="shared" si="3"/>
        <v>1.1187584940185744</v>
      </c>
      <c r="F15" s="11">
        <f>MAX($B$4:B15)</f>
        <v>1118.7584940185743</v>
      </c>
      <c r="G15" s="37">
        <f>MAX($E$4:E15)</f>
        <v>1.1187584940185744</v>
      </c>
      <c r="H15" s="19">
        <f t="shared" si="0"/>
        <v>0</v>
      </c>
    </row>
    <row r="16" spans="1:18">
      <c r="A16" s="12">
        <v>12</v>
      </c>
      <c r="B16" s="11">
        <f t="shared" si="1"/>
        <v>1185.8840036596889</v>
      </c>
      <c r="C16" s="7">
        <v>0.06</v>
      </c>
      <c r="D16" s="23">
        <f t="shared" si="2"/>
        <v>1.06</v>
      </c>
      <c r="E16" s="38">
        <f t="shared" si="3"/>
        <v>1.1858840036596889</v>
      </c>
      <c r="F16" s="11">
        <f>MAX($B$4:B16)</f>
        <v>1185.8840036596889</v>
      </c>
      <c r="G16" s="37">
        <f>MAX($E$4:E16)</f>
        <v>1.1858840036596889</v>
      </c>
      <c r="H16" s="19">
        <f t="shared" si="0"/>
        <v>0</v>
      </c>
    </row>
    <row r="17" spans="1:8">
      <c r="A17" s="12">
        <v>13</v>
      </c>
      <c r="B17" s="11">
        <f t="shared" si="1"/>
        <v>1067.29560329372</v>
      </c>
      <c r="C17" s="7">
        <v>-0.1</v>
      </c>
      <c r="D17" s="23">
        <f t="shared" si="2"/>
        <v>0.9</v>
      </c>
      <c r="E17" s="38">
        <f t="shared" si="3"/>
        <v>1.06729560329372</v>
      </c>
      <c r="F17" s="11">
        <f>MAX($B$4:B17)</f>
        <v>1185.8840036596889</v>
      </c>
      <c r="G17" s="37">
        <f>MAX($E$4:E17)</f>
        <v>1.1858840036596889</v>
      </c>
      <c r="H17" s="19">
        <f t="shared" si="0"/>
        <v>-0.10000000000000009</v>
      </c>
    </row>
    <row r="18" spans="1:8">
      <c r="A18" s="12">
        <v>14</v>
      </c>
      <c r="B18" s="11">
        <f t="shared" si="1"/>
        <v>1013.9308231290339</v>
      </c>
      <c r="C18" s="7">
        <v>-0.05</v>
      </c>
      <c r="D18" s="23">
        <f t="shared" si="2"/>
        <v>0.95</v>
      </c>
      <c r="E18" s="38">
        <f t="shared" si="3"/>
        <v>1.0139308231290338</v>
      </c>
      <c r="F18" s="11">
        <f>MAX($B$4:B18)</f>
        <v>1185.8840036596889</v>
      </c>
      <c r="G18" s="37">
        <f>MAX($E$4:E18)</f>
        <v>1.1858840036596889</v>
      </c>
      <c r="H18" s="19">
        <f t="shared" si="0"/>
        <v>-0.14500000000000024</v>
      </c>
    </row>
    <row r="19" spans="1:8">
      <c r="A19" s="12">
        <v>15</v>
      </c>
      <c r="B19" s="11">
        <f t="shared" si="1"/>
        <v>1135.6025219045182</v>
      </c>
      <c r="C19" s="7">
        <v>0.12</v>
      </c>
      <c r="D19" s="23">
        <f t="shared" si="2"/>
        <v>1.1200000000000001</v>
      </c>
      <c r="E19" s="38">
        <f t="shared" si="3"/>
        <v>1.135602521904518</v>
      </c>
      <c r="F19" s="11">
        <f>MAX($B$4:B19)</f>
        <v>1185.8840036596889</v>
      </c>
      <c r="G19" s="37">
        <f>MAX($E$4:E19)</f>
        <v>1.1858840036596889</v>
      </c>
      <c r="H19" s="19">
        <f t="shared" si="0"/>
        <v>-4.2400000000000104E-2</v>
      </c>
    </row>
    <row r="20" spans="1:8">
      <c r="A20" s="12">
        <v>16</v>
      </c>
      <c r="B20" s="11">
        <f t="shared" si="1"/>
        <v>1067.4663705902472</v>
      </c>
      <c r="C20" s="7">
        <v>-0.06</v>
      </c>
      <c r="D20" s="23">
        <f t="shared" si="2"/>
        <v>0.94</v>
      </c>
      <c r="E20" s="38">
        <f t="shared" si="3"/>
        <v>1.067466370590247</v>
      </c>
      <c r="F20" s="11">
        <f>MAX($B$4:B20)</f>
        <v>1185.8840036596889</v>
      </c>
      <c r="G20" s="37">
        <f>MAX($E$4:E20)</f>
        <v>1.1858840036596889</v>
      </c>
      <c r="H20" s="19">
        <f t="shared" si="0"/>
        <v>-9.9856000000000056E-2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수익률</vt:lpstr>
      <vt:lpstr>NAVER</vt:lpstr>
      <vt:lpstr>Draw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강민수</dc:creator>
  <cp:lastModifiedBy>강민수</cp:lastModifiedBy>
  <dcterms:created xsi:type="dcterms:W3CDTF">2021-12-13T05:10:08Z</dcterms:created>
  <dcterms:modified xsi:type="dcterms:W3CDTF">2021-12-15T06:06:38Z</dcterms:modified>
</cp:coreProperties>
</file>