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Emam Service\CRM\PECO\"/>
    </mc:Choice>
  </mc:AlternateContent>
  <xr:revisionPtr revIDLastSave="0" documentId="13_ncr:1000001_{3736015F-E867-D647-A9E9-6043FA100B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ffer" sheetId="13" r:id="rId1"/>
    <sheet name="Sheet1" sheetId="14" r:id="rId2"/>
  </sheets>
  <definedNames>
    <definedName name="_xlnm.Print_Area" localSheetId="0">Offer!$A$1:$J$96</definedName>
    <definedName name="valuevx">42.314159</definedName>
    <definedName name="vertex42_copyright" hidden="1">"© 2017 Vertex42 LLC"</definedName>
    <definedName name="vertex42_id" hidden="1">"quotation-template.xlsx"</definedName>
    <definedName name="vertex42_title" hidden="1">"Quotation Template"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3" l="1"/>
  <c r="P26" i="13"/>
  <c r="M23" i="13"/>
  <c r="H22" i="13"/>
  <c r="L22" i="13"/>
  <c r="P23" i="13"/>
  <c r="I23" i="13"/>
  <c r="M25" i="13"/>
  <c r="P25" i="13"/>
  <c r="L24" i="13"/>
  <c r="M24" i="13"/>
  <c r="P24" i="13"/>
  <c r="M22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21" i="13"/>
  <c r="I22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21" i="13"/>
  <c r="P28" i="13"/>
  <c r="P32" i="13"/>
  <c r="P36" i="13"/>
  <c r="P40" i="13"/>
  <c r="P44" i="13"/>
  <c r="P48" i="13"/>
  <c r="P52" i="13"/>
  <c r="P56" i="13"/>
  <c r="P60" i="13"/>
  <c r="P64" i="13"/>
  <c r="P68" i="13"/>
  <c r="P22" i="13"/>
  <c r="P29" i="13"/>
  <c r="P30" i="13"/>
  <c r="P31" i="13"/>
  <c r="P33" i="13"/>
  <c r="P34" i="13"/>
  <c r="P37" i="13"/>
  <c r="P38" i="13"/>
  <c r="P39" i="13"/>
  <c r="P41" i="13"/>
  <c r="P42" i="13"/>
  <c r="P45" i="13"/>
  <c r="P46" i="13"/>
  <c r="P47" i="13"/>
  <c r="P49" i="13"/>
  <c r="P50" i="13"/>
  <c r="P53" i="13"/>
  <c r="P54" i="13"/>
  <c r="P55" i="13"/>
  <c r="P57" i="13"/>
  <c r="P58" i="13"/>
  <c r="P61" i="13"/>
  <c r="P62" i="13"/>
  <c r="P63" i="13"/>
  <c r="P65" i="13"/>
  <c r="P66" i="13"/>
  <c r="P67" i="13"/>
  <c r="P69" i="13"/>
  <c r="P70" i="13"/>
  <c r="P21" i="13"/>
  <c r="I7" i="13"/>
  <c r="P59" i="13"/>
  <c r="P51" i="13"/>
  <c r="P43" i="13"/>
  <c r="P35" i="13"/>
  <c r="P27" i="13"/>
  <c r="I84" i="13"/>
  <c r="M84" i="13"/>
  <c r="N84" i="13"/>
  <c r="I85" i="13"/>
  <c r="I86" i="13"/>
</calcChain>
</file>

<file path=xl/sharedStrings.xml><?xml version="1.0" encoding="utf-8"?>
<sst xmlns="http://schemas.openxmlformats.org/spreadsheetml/2006/main" count="47" uniqueCount="43">
  <si>
    <t>AMOUNT</t>
  </si>
  <si>
    <t>DATE</t>
  </si>
  <si>
    <t>UNIT PRICE</t>
  </si>
  <si>
    <t>QTY</t>
  </si>
  <si>
    <t>Thank you for your business!</t>
  </si>
  <si>
    <t>DESCRIPTION OF WORK</t>
  </si>
  <si>
    <t>QUOTATION</t>
  </si>
  <si>
    <t>QUOTE #</t>
  </si>
  <si>
    <t>VALID UNTIL</t>
  </si>
  <si>
    <t>CUSTOMER ID</t>
  </si>
  <si>
    <t>TOTAL QUOTE</t>
  </si>
  <si>
    <t>CUSTOMER INFO</t>
  </si>
  <si>
    <t>Prepared By:</t>
  </si>
  <si>
    <t>SUBTOTAL</t>
  </si>
  <si>
    <t>Mohamed Khalil</t>
  </si>
  <si>
    <t>All Prices Include VAT</t>
  </si>
  <si>
    <t>MH3</t>
  </si>
  <si>
    <t>VAT</t>
  </si>
  <si>
    <t>Cost U.P</t>
  </si>
  <si>
    <t>P.M</t>
  </si>
  <si>
    <t>Discount</t>
  </si>
  <si>
    <t>Selling U.P</t>
  </si>
  <si>
    <t>Cost T.P</t>
  </si>
  <si>
    <t>Data Solution</t>
  </si>
  <si>
    <t>Payment:</t>
  </si>
  <si>
    <t>IPC2325LB-ADZK-H</t>
  </si>
  <si>
    <t>5MP HD IR VF Bullet Network Camera</t>
  </si>
  <si>
    <t>Installation</t>
  </si>
  <si>
    <t>Installation UTP Cables, Rack 9U, Patch Panel, and Configuration</t>
  </si>
  <si>
    <t>Cat6</t>
  </si>
  <si>
    <t>Patch Cord</t>
  </si>
  <si>
    <t>RG-ES209GC-P</t>
  </si>
  <si>
    <t>NVR301-16S3</t>
  </si>
  <si>
    <t>16Ch., 1 SATA interface, up to 8TB for each disk + 1 HDD 8TB</t>
  </si>
  <si>
    <t>Smart Cloud Managed PoE+ Switch, 9-Port Gigabit</t>
  </si>
  <si>
    <t>Prices in EGP Include VAT</t>
  </si>
  <si>
    <t>Delivery: One Weeks</t>
  </si>
  <si>
    <t>50% Down Payment in EGP.</t>
  </si>
  <si>
    <t>30% Against Delivery EGP.</t>
  </si>
  <si>
    <t>20% After Delivery</t>
  </si>
  <si>
    <t>PICO Energy</t>
  </si>
  <si>
    <t>CCTV Solution</t>
  </si>
  <si>
    <t>HDD 8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</si>
</sst>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EGP]\ #,##0.00"/>
    <numFmt numFmtId="165" formatCode="dd/mm/yyyy;@"/>
    <numFmt numFmtId="166" formatCode="[$EGP]\ #,##0.00_);\([$EGP]\ #,##0.00\)"/>
  </numFmts>
  <fonts count="32" x14ac:knownFonts="1">
    <font>
      <sz val="11"/>
      <name val="Arial"/>
      <family val="2"/>
    </font>
    <font>
      <sz val="16"/>
      <name val="Trebuchet MS"/>
      <family val="2"/>
    </font>
    <font>
      <b/>
      <sz val="28"/>
      <color indexed="52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sz val="16"/>
      <name val="Arial"/>
      <family val="2"/>
      <scheme val="major"/>
    </font>
    <font>
      <i/>
      <sz val="11"/>
      <name val="Arial"/>
      <family val="2"/>
      <scheme val="minor"/>
    </font>
    <font>
      <b/>
      <sz val="9"/>
      <name val="Arial"/>
      <family val="2"/>
      <scheme val="major"/>
    </font>
    <font>
      <b/>
      <sz val="11"/>
      <name val="Arial"/>
      <family val="2"/>
      <scheme val="minor"/>
    </font>
    <font>
      <b/>
      <sz val="28"/>
      <color theme="4"/>
      <name val="Arial"/>
      <family val="2"/>
      <scheme val="major"/>
    </font>
    <font>
      <u/>
      <sz val="10"/>
      <color indexed="12"/>
      <name val="Arial"/>
      <family val="2"/>
      <scheme val="minor"/>
    </font>
    <font>
      <i/>
      <sz val="11"/>
      <name val="Arial"/>
      <family val="2"/>
    </font>
    <font>
      <b/>
      <sz val="12"/>
      <name val="Arial"/>
      <family val="2"/>
      <scheme val="minor"/>
    </font>
    <font>
      <b/>
      <sz val="11"/>
      <color rgb="FFFF0000"/>
      <name val="Arial"/>
      <family val="2"/>
    </font>
    <font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31" fillId="0" borderId="0" applyFont="0" applyFill="0" applyBorder="0" applyAlignment="0" applyProtection="0"/>
  </cellStyleXfs>
  <cellXfs count="58">
    <xf numFmtId="0" fontId="0" fillId="0" borderId="0" xfId="0"/>
    <xf numFmtId="0" fontId="2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2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/>
    <xf numFmtId="0" fontId="21" fillId="0" borderId="19" xfId="0" applyFont="1" applyBorder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vertical="top"/>
      <protection locked="0"/>
    </xf>
    <xf numFmtId="0" fontId="24" fillId="21" borderId="10" xfId="0" applyFont="1" applyFill="1" applyBorder="1" applyAlignment="1">
      <alignment horizontal="center" vertical="center"/>
    </xf>
    <xf numFmtId="0" fontId="24" fillId="21" borderId="20" xfId="0" applyFont="1" applyFill="1" applyBorder="1" applyAlignment="1">
      <alignment vertical="center"/>
    </xf>
    <xf numFmtId="0" fontId="24" fillId="21" borderId="17" xfId="0" applyFont="1" applyFill="1" applyBorder="1" applyAlignment="1">
      <alignment horizontal="left" vertical="center" indent="1"/>
    </xf>
    <xf numFmtId="0" fontId="24" fillId="21" borderId="20" xfId="0" applyFont="1" applyFill="1" applyBorder="1" applyAlignment="1">
      <alignment horizontal="left" vertical="center" indent="1"/>
    </xf>
    <xf numFmtId="0" fontId="21" fillId="0" borderId="14" xfId="0" applyFont="1" applyBorder="1" applyAlignment="1" applyProtection="1">
      <alignment horizontal="left" vertical="center" indent="1"/>
      <protection locked="0"/>
    </xf>
    <xf numFmtId="0" fontId="26" fillId="0" borderId="0" xfId="0" applyFont="1" applyAlignment="1">
      <alignment horizontal="right" vertical="center"/>
    </xf>
    <xf numFmtId="0" fontId="21" fillId="0" borderId="0" xfId="0" applyFont="1" applyAlignment="1" applyProtection="1">
      <alignment horizontal="center" vertical="center"/>
      <protection locked="0"/>
    </xf>
    <xf numFmtId="14" fontId="21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right" vertical="center"/>
    </xf>
    <xf numFmtId="0" fontId="0" fillId="0" borderId="0" xfId="0" applyAlignment="1">
      <alignment vertical="center" shrinkToFit="1"/>
    </xf>
    <xf numFmtId="0" fontId="30" fillId="0" borderId="0" xfId="0" applyFont="1"/>
    <xf numFmtId="165" fontId="21" fillId="0" borderId="10" xfId="0" applyNumberFormat="1" applyFont="1" applyBorder="1" applyAlignment="1" applyProtection="1">
      <alignment horizontal="center" vertical="center"/>
      <protection locked="0"/>
    </xf>
    <xf numFmtId="165" fontId="21" fillId="0" borderId="10" xfId="0" applyNumberFormat="1" applyFont="1" applyBorder="1" applyAlignment="1">
      <alignment horizontal="center" vertical="center"/>
    </xf>
    <xf numFmtId="164" fontId="21" fillId="0" borderId="19" xfId="0" applyNumberFormat="1" applyFont="1" applyBorder="1" applyAlignment="1" applyProtection="1">
      <alignment vertical="center"/>
      <protection locked="0"/>
    </xf>
    <xf numFmtId="164" fontId="21" fillId="0" borderId="19" xfId="0" applyNumberFormat="1" applyFont="1" applyBorder="1" applyAlignment="1">
      <alignment vertical="center"/>
    </xf>
    <xf numFmtId="0" fontId="24" fillId="21" borderId="0" xfId="0" applyFont="1" applyFill="1" applyAlignment="1">
      <alignment horizontal="center" vertical="center"/>
    </xf>
    <xf numFmtId="44" fontId="0" fillId="0" borderId="0" xfId="43" applyFont="1"/>
    <xf numFmtId="164" fontId="0" fillId="0" borderId="0" xfId="0" applyNumberFormat="1"/>
    <xf numFmtId="9" fontId="0" fillId="0" borderId="0" xfId="0" applyNumberFormat="1"/>
    <xf numFmtId="164" fontId="21" fillId="0" borderId="19" xfId="43" applyNumberFormat="1" applyFont="1" applyBorder="1" applyAlignment="1">
      <alignment vertical="center"/>
    </xf>
    <xf numFmtId="164" fontId="25" fillId="0" borderId="18" xfId="43" applyNumberFormat="1" applyFont="1" applyBorder="1" applyAlignment="1">
      <alignment vertical="center"/>
    </xf>
    <xf numFmtId="164" fontId="29" fillId="20" borderId="18" xfId="43" applyNumberFormat="1" applyFont="1" applyFill="1" applyBorder="1" applyAlignment="1">
      <alignment vertical="center"/>
    </xf>
    <xf numFmtId="164" fontId="21" fillId="0" borderId="19" xfId="43" applyNumberFormat="1" applyFont="1" applyBorder="1" applyAlignment="1" applyProtection="1">
      <alignment vertical="center"/>
      <protection locked="0"/>
    </xf>
    <xf numFmtId="164" fontId="0" fillId="0" borderId="0" xfId="43" applyNumberFormat="1" applyFont="1"/>
    <xf numFmtId="164" fontId="0" fillId="0" borderId="0" xfId="0" applyNumberFormat="1" applyAlignment="1">
      <alignment vertical="center"/>
    </xf>
    <xf numFmtId="164" fontId="0" fillId="0" borderId="0" xfId="43" applyNumberFormat="1" applyFont="1" applyAlignment="1">
      <alignment vertical="center"/>
    </xf>
    <xf numFmtId="166" fontId="0" fillId="0" borderId="0" xfId="0" applyNumberFormat="1"/>
    <xf numFmtId="166" fontId="0" fillId="0" borderId="0" xfId="0" applyNumberFormat="1" applyAlignment="1">
      <alignment vertical="center"/>
    </xf>
    <xf numFmtId="164" fontId="21" fillId="0" borderId="0" xfId="0" applyNumberFormat="1" applyFont="1"/>
    <xf numFmtId="0" fontId="0" fillId="0" borderId="22" xfId="0" applyBorder="1"/>
    <xf numFmtId="0" fontId="25" fillId="0" borderId="17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9" fillId="20" borderId="17" xfId="0" applyFont="1" applyFill="1" applyBorder="1" applyAlignment="1">
      <alignment horizontal="center" vertical="center"/>
    </xf>
    <xf numFmtId="0" fontId="29" fillId="20" borderId="20" xfId="0" applyFont="1" applyFill="1" applyBorder="1" applyAlignment="1">
      <alignment horizontal="center" vertical="center"/>
    </xf>
    <xf numFmtId="0" fontId="21" fillId="0" borderId="10" xfId="0" applyFont="1" applyBorder="1" applyAlignment="1" applyProtection="1">
      <alignment horizontal="center" vertical="center"/>
      <protection locked="0"/>
    </xf>
    <xf numFmtId="0" fontId="24" fillId="21" borderId="10" xfId="0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4" fillId="21" borderId="17" xfId="0" applyFont="1" applyFill="1" applyBorder="1" applyAlignment="1">
      <alignment horizontal="left" vertical="center" indent="1"/>
    </xf>
    <xf numFmtId="0" fontId="24" fillId="21" borderId="20" xfId="0" applyFont="1" applyFill="1" applyBorder="1" applyAlignment="1">
      <alignment horizontal="left" vertical="center" indent="1"/>
    </xf>
    <xf numFmtId="0" fontId="24" fillId="21" borderId="18" xfId="0" applyFont="1" applyFill="1" applyBorder="1" applyAlignment="1">
      <alignment horizontal="left" vertical="center" indent="1"/>
    </xf>
    <xf numFmtId="0" fontId="21" fillId="0" borderId="11" xfId="0" applyFont="1" applyBorder="1" applyAlignment="1" applyProtection="1">
      <alignment horizontal="left" vertical="top"/>
      <protection locked="0"/>
    </xf>
    <xf numFmtId="0" fontId="21" fillId="0" borderId="12" xfId="0" applyFont="1" applyBorder="1" applyAlignment="1" applyProtection="1">
      <alignment horizontal="left" vertical="top"/>
      <protection locked="0"/>
    </xf>
    <xf numFmtId="0" fontId="21" fillId="0" borderId="13" xfId="0" applyFont="1" applyBorder="1" applyAlignment="1" applyProtection="1">
      <alignment horizontal="left" vertical="top"/>
      <protection locked="0"/>
    </xf>
    <xf numFmtId="0" fontId="21" fillId="0" borderId="15" xfId="0" applyFont="1" applyBorder="1" applyAlignment="1" applyProtection="1">
      <alignment horizontal="left" vertical="top"/>
      <protection locked="0"/>
    </xf>
    <xf numFmtId="0" fontId="21" fillId="0" borderId="21" xfId="0" applyFont="1" applyBorder="1" applyAlignment="1" applyProtection="1">
      <alignment horizontal="left" vertical="top"/>
      <protection locked="0"/>
    </xf>
    <xf numFmtId="0" fontId="21" fillId="0" borderId="16" xfId="0" applyFont="1" applyBorder="1" applyAlignment="1" applyProtection="1">
      <alignment horizontal="left" vertical="top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3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63501</xdr:colOff>
      <xdr:row>0</xdr:row>
      <xdr:rowOff>0</xdr:rowOff>
    </xdr:from>
    <xdr:to>
      <xdr:col>2</xdr:col>
      <xdr:colOff>295697</xdr:colOff>
      <xdr:row>7</xdr:row>
      <xdr:rowOff>132429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4F735F-5C7C-CD50-1267-393F1548F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1" y="0"/>
          <a:ext cx="1787946" cy="1667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Gray - Dar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929"/>
      </a:accent1>
      <a:accent2>
        <a:srgbClr val="C0504D"/>
      </a:accent2>
      <a:accent3>
        <a:srgbClr val="9BBB59"/>
      </a:accent3>
      <a:accent4>
        <a:srgbClr val="8064A2"/>
      </a:accent4>
      <a:accent5>
        <a:srgbClr val="4F81BD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P96"/>
  <sheetViews>
    <sheetView showGridLines="0" tabSelected="1" showRuler="0" topLeftCell="A7" zoomScale="90" zoomScaleNormal="90" zoomScalePageLayoutView="70" workbookViewId="0">
      <selection activeCell="L23" sqref="L23"/>
    </sheetView>
  </sheetViews>
  <sheetFormatPr defaultRowHeight="13.5" x14ac:dyDescent="0.15"/>
  <cols>
    <col min="1" max="1" width="2.08203125" customWidth="1"/>
    <col min="2" max="2" width="20.34765625" customWidth="1"/>
    <col min="3" max="3" width="47.3203125" customWidth="1"/>
    <col min="4" max="4" width="6.49609375" customWidth="1"/>
    <col min="5" max="5" width="6.6171875" customWidth="1"/>
    <col min="6" max="6" width="20.9609375" bestFit="1" customWidth="1"/>
    <col min="7" max="7" width="6.6171875" customWidth="1"/>
    <col min="8" max="8" width="12.625" customWidth="1"/>
    <col min="9" max="9" width="30.40234375" bestFit="1" customWidth="1"/>
    <col min="10" max="10" width="2.08203125" customWidth="1"/>
    <col min="11" max="11" width="11.890625" bestFit="1" customWidth="1"/>
    <col min="12" max="12" width="13.484375" bestFit="1" customWidth="1"/>
    <col min="13" max="13" width="15.93359375" bestFit="1" customWidth="1"/>
    <col min="14" max="14" width="13.97265625" bestFit="1" customWidth="1"/>
    <col min="16" max="16" width="13.97265625" bestFit="1" customWidth="1"/>
  </cols>
  <sheetData>
    <row r="1" spans="2:9" ht="35.25" x14ac:dyDescent="0.15">
      <c r="B1" s="5"/>
      <c r="C1" s="5"/>
      <c r="D1" s="5"/>
      <c r="E1" s="5"/>
      <c r="F1" s="2"/>
      <c r="H1" s="4"/>
      <c r="I1" s="15" t="s">
        <v>6</v>
      </c>
    </row>
    <row r="2" spans="2:9" x14ac:dyDescent="0.15">
      <c r="B2" s="6"/>
      <c r="C2" s="6"/>
      <c r="D2" s="6"/>
      <c r="E2" s="1"/>
      <c r="F2" s="6"/>
      <c r="G2" s="1"/>
      <c r="H2" s="7"/>
      <c r="I2" s="7"/>
    </row>
    <row r="3" spans="2:9" x14ac:dyDescent="0.15">
      <c r="B3" s="6"/>
      <c r="C3" s="6"/>
      <c r="D3" s="6"/>
      <c r="E3" s="1"/>
      <c r="F3" s="6"/>
    </row>
    <row r="4" spans="2:9" x14ac:dyDescent="0.15">
      <c r="B4" s="6"/>
      <c r="C4" s="9"/>
      <c r="D4" s="9"/>
      <c r="E4" s="1"/>
      <c r="F4" s="6"/>
      <c r="G4" s="45" t="s">
        <v>7</v>
      </c>
      <c r="H4" s="45"/>
      <c r="I4" s="10" t="s">
        <v>1</v>
      </c>
    </row>
    <row r="5" spans="2:9" x14ac:dyDescent="0.15">
      <c r="B5" s="1"/>
      <c r="C5" s="1"/>
      <c r="D5" s="1"/>
      <c r="E5" s="1"/>
      <c r="F5" s="6"/>
      <c r="G5" s="44" t="s">
        <v>16</v>
      </c>
      <c r="H5" s="44"/>
      <c r="I5" s="21">
        <v>45851</v>
      </c>
    </row>
    <row r="6" spans="2:9" x14ac:dyDescent="0.15">
      <c r="B6" s="6"/>
      <c r="C6" s="6"/>
      <c r="D6" s="6"/>
      <c r="E6" s="1"/>
      <c r="F6" s="6"/>
      <c r="G6" s="45" t="s">
        <v>9</v>
      </c>
      <c r="H6" s="45"/>
      <c r="I6" s="10" t="s">
        <v>8</v>
      </c>
    </row>
    <row r="7" spans="2:9" x14ac:dyDescent="0.15">
      <c r="B7" s="1"/>
      <c r="C7" s="1"/>
      <c r="D7" s="1"/>
      <c r="E7" s="1"/>
      <c r="F7" s="6"/>
      <c r="G7" s="44"/>
      <c r="H7" s="44"/>
      <c r="I7" s="22">
        <f>I5+7</f>
        <v>45858</v>
      </c>
    </row>
    <row r="8" spans="2:9" ht="18" customHeight="1" x14ac:dyDescent="0.15">
      <c r="B8" s="1"/>
      <c r="C8" s="1"/>
      <c r="D8" s="1"/>
      <c r="E8" s="1"/>
      <c r="F8" s="6"/>
      <c r="G8" s="16"/>
      <c r="H8" s="16"/>
      <c r="I8" s="17"/>
    </row>
    <row r="9" spans="2:9" ht="20.100000000000001" customHeight="1" x14ac:dyDescent="0.15">
      <c r="B9" s="49" t="s">
        <v>11</v>
      </c>
      <c r="C9" s="50"/>
      <c r="D9" s="51"/>
      <c r="E9" s="6"/>
      <c r="H9" s="18" t="s">
        <v>12</v>
      </c>
      <c r="I9" s="19" t="s">
        <v>14</v>
      </c>
    </row>
    <row r="10" spans="2:9" ht="14.25" customHeight="1" x14ac:dyDescent="0.15">
      <c r="B10" s="6" t="s">
        <v>40</v>
      </c>
      <c r="C10" s="6"/>
      <c r="D10" s="6"/>
      <c r="E10" s="6"/>
      <c r="H10" s="18"/>
      <c r="I10" s="19"/>
    </row>
    <row r="11" spans="2:9" hidden="1" x14ac:dyDescent="0.15">
      <c r="B11" s="6"/>
      <c r="C11" s="6"/>
      <c r="D11" s="6"/>
      <c r="E11" s="6"/>
      <c r="H11" s="18"/>
      <c r="I11" s="19"/>
    </row>
    <row r="12" spans="2:9" hidden="1" x14ac:dyDescent="0.15">
      <c r="B12" s="6"/>
      <c r="C12" s="6"/>
      <c r="D12" s="6"/>
      <c r="E12" s="6"/>
    </row>
    <row r="13" spans="2:9" hidden="1" x14ac:dyDescent="0.15">
      <c r="B13" s="6"/>
      <c r="C13" s="6"/>
      <c r="D13" s="6"/>
      <c r="E13" s="6"/>
    </row>
    <row r="14" spans="2:9" hidden="1" x14ac:dyDescent="0.15">
      <c r="B14" s="6"/>
      <c r="C14" s="6"/>
      <c r="D14" s="6"/>
      <c r="E14" s="6"/>
    </row>
    <row r="15" spans="2:9" x14ac:dyDescent="0.15">
      <c r="B15" s="1"/>
      <c r="C15" s="1"/>
      <c r="D15" s="1"/>
      <c r="E15" s="1"/>
      <c r="F15" s="1"/>
    </row>
    <row r="16" spans="2:9" ht="20.100000000000001" customHeight="1" x14ac:dyDescent="0.15">
      <c r="B16" s="49" t="s">
        <v>5</v>
      </c>
      <c r="C16" s="50"/>
      <c r="D16" s="50"/>
      <c r="E16" s="50"/>
      <c r="F16" s="50"/>
      <c r="G16" s="50"/>
      <c r="H16" s="50"/>
      <c r="I16" s="51"/>
    </row>
    <row r="17" spans="2:16" x14ac:dyDescent="0.15">
      <c r="B17" s="52" t="s">
        <v>41</v>
      </c>
      <c r="C17" s="53"/>
      <c r="D17" s="53"/>
      <c r="E17" s="53"/>
      <c r="F17" s="53"/>
      <c r="G17" s="53"/>
      <c r="H17" s="53"/>
      <c r="I17" s="54"/>
    </row>
    <row r="18" spans="2:16" x14ac:dyDescent="0.15">
      <c r="B18" s="55"/>
      <c r="C18" s="56"/>
      <c r="D18" s="56"/>
      <c r="E18" s="56"/>
      <c r="F18" s="56"/>
      <c r="G18" s="56"/>
      <c r="H18" s="56"/>
      <c r="I18" s="57"/>
    </row>
    <row r="19" spans="2:16" x14ac:dyDescent="0.15">
      <c r="B19" s="6"/>
      <c r="C19" s="6"/>
      <c r="D19" s="6"/>
      <c r="E19" s="6"/>
      <c r="F19" s="1"/>
      <c r="G19" s="1"/>
      <c r="H19" s="1"/>
      <c r="I19" s="1"/>
    </row>
    <row r="20" spans="2:16" ht="20.100000000000001" customHeight="1" x14ac:dyDescent="0.15">
      <c r="B20" s="12" t="s">
        <v>23</v>
      </c>
      <c r="C20" s="13"/>
      <c r="D20" s="13"/>
      <c r="E20" s="11"/>
      <c r="F20" s="11"/>
      <c r="G20" s="10" t="s">
        <v>3</v>
      </c>
      <c r="H20" s="10" t="s">
        <v>2</v>
      </c>
      <c r="I20" s="10" t="s">
        <v>0</v>
      </c>
      <c r="L20" s="25" t="s">
        <v>18</v>
      </c>
      <c r="M20" s="25" t="s">
        <v>22</v>
      </c>
      <c r="N20" s="25" t="s">
        <v>20</v>
      </c>
      <c r="O20" s="25" t="s">
        <v>19</v>
      </c>
      <c r="P20" s="25" t="s">
        <v>21</v>
      </c>
    </row>
    <row r="21" spans="2:16" x14ac:dyDescent="0.15">
      <c r="B21" s="14" t="s">
        <v>25</v>
      </c>
      <c r="C21" s="6" t="s">
        <v>26</v>
      </c>
      <c r="D21" s="6"/>
      <c r="E21" s="6"/>
      <c r="F21" s="6"/>
      <c r="G21" s="8">
        <v>6</v>
      </c>
      <c r="H21" s="32">
        <v>4800</v>
      </c>
      <c r="I21" s="29">
        <f>H21*G21</f>
        <v>28800</v>
      </c>
      <c r="K21" s="26"/>
      <c r="L21" s="27">
        <v>3960</v>
      </c>
      <c r="M21" s="33">
        <f>L21*G21</f>
        <v>23760</v>
      </c>
      <c r="O21" s="28">
        <v>0.1</v>
      </c>
      <c r="P21" s="36">
        <f>L21*(1+O21)</f>
        <v>4356</v>
      </c>
    </row>
    <row r="22" spans="2:16" x14ac:dyDescent="0.15">
      <c r="B22" s="14" t="s">
        <v>32</v>
      </c>
      <c r="C22" s="6" t="s">
        <v>33</v>
      </c>
      <c r="D22" s="6"/>
      <c r="E22" s="6"/>
      <c r="F22" s="6"/>
      <c r="G22" s="8">
        <v>1</v>
      </c>
      <c r="H22" s="32">
        <f>5000+9250</f>
        <v>14250</v>
      </c>
      <c r="I22" s="29">
        <f t="shared" ref="I22:I70" si="0">H22*G22</f>
        <v>14250</v>
      </c>
      <c r="K22" s="26"/>
      <c r="L22" s="27">
        <f>(4500*(1-30%))+8600</f>
        <v>11750</v>
      </c>
      <c r="M22" s="33">
        <f t="shared" ref="M22:M70" si="1">L22*G22</f>
        <v>11750</v>
      </c>
      <c r="O22" s="28">
        <v>0.1</v>
      </c>
      <c r="P22" s="36">
        <f t="shared" ref="P22:P70" si="2">L22*(1+O22)</f>
        <v>12925.000000000002</v>
      </c>
    </row>
    <row r="23" spans="2:16" x14ac:dyDescent="0.15">
      <c r="B23" s="14" t="s">
        <v>31</v>
      </c>
      <c r="C23" s="6" t="s">
        <v>34</v>
      </c>
      <c r="D23" s="6"/>
      <c r="E23" s="6"/>
      <c r="F23" s="6"/>
      <c r="G23" s="8">
        <v>1</v>
      </c>
      <c r="H23" s="32">
        <v>6500</v>
      </c>
      <c r="I23" s="29">
        <f t="shared" ref="I23" si="3">H23*G23</f>
        <v>6500</v>
      </c>
      <c r="K23" s="26"/>
      <c r="L23" s="27">
        <v>4800</v>
      </c>
      <c r="M23" s="33">
        <f>L23*G23</f>
        <v>4800</v>
      </c>
      <c r="O23" s="28">
        <v>0.1</v>
      </c>
      <c r="P23" s="36">
        <f t="shared" ref="P23" si="4">L23*(1+O23)</f>
        <v>5280</v>
      </c>
    </row>
    <row r="24" spans="2:16" x14ac:dyDescent="0.15">
      <c r="B24" s="14" t="s">
        <v>27</v>
      </c>
      <c r="C24" s="6" t="s">
        <v>28</v>
      </c>
      <c r="D24" s="6"/>
      <c r="E24" s="6"/>
      <c r="F24" s="6"/>
      <c r="G24" s="8">
        <v>1</v>
      </c>
      <c r="H24" s="32">
        <v>65000</v>
      </c>
      <c r="I24" s="29">
        <f t="shared" si="0"/>
        <v>65000</v>
      </c>
      <c r="K24" s="26" t="s">
        <v>29</v>
      </c>
      <c r="L24" s="27">
        <f>6650/1.14</f>
        <v>5833.3333333333339</v>
      </c>
      <c r="M24" s="33">
        <f>L24*2</f>
        <v>11666.666666666668</v>
      </c>
      <c r="O24" s="28">
        <v>0.1</v>
      </c>
      <c r="P24" s="36">
        <f>M24*(1+O24)</f>
        <v>12833.333333333336</v>
      </c>
    </row>
    <row r="25" spans="2:16" x14ac:dyDescent="0.15">
      <c r="B25" s="14"/>
      <c r="C25" s="6"/>
      <c r="D25" s="6"/>
      <c r="E25" s="6"/>
      <c r="F25" s="6"/>
      <c r="G25" s="8"/>
      <c r="H25" s="32"/>
      <c r="I25" s="29">
        <f t="shared" si="0"/>
        <v>0</v>
      </c>
      <c r="K25" s="26" t="s">
        <v>30</v>
      </c>
      <c r="L25" s="27">
        <v>80</v>
      </c>
      <c r="M25" s="33">
        <f>L25*6</f>
        <v>480</v>
      </c>
      <c r="O25" s="28">
        <v>0.1</v>
      </c>
      <c r="P25" s="36">
        <f t="shared" ref="P25:P26" si="5">M25*(1+O25)</f>
        <v>528</v>
      </c>
    </row>
    <row r="26" spans="2:16" x14ac:dyDescent="0.15">
      <c r="B26" s="14"/>
      <c r="C26" s="6"/>
      <c r="D26" s="6"/>
      <c r="E26" s="6"/>
      <c r="F26" s="6"/>
      <c r="G26" s="8"/>
      <c r="H26" s="32"/>
      <c r="I26" s="29">
        <f t="shared" si="0"/>
        <v>0</v>
      </c>
      <c r="K26" s="26" t="s">
        <v>27</v>
      </c>
      <c r="L26" s="27">
        <v>35000</v>
      </c>
      <c r="M26" s="33">
        <f>L26*1</f>
        <v>35000</v>
      </c>
      <c r="O26" s="28">
        <v>0.1</v>
      </c>
      <c r="P26" s="36">
        <f t="shared" si="5"/>
        <v>38500</v>
      </c>
    </row>
    <row r="27" spans="2:16" hidden="1" x14ac:dyDescent="0.15">
      <c r="B27" s="14"/>
      <c r="C27" s="6"/>
      <c r="D27" s="6"/>
      <c r="E27" s="6"/>
      <c r="F27" s="6"/>
      <c r="G27" s="8"/>
      <c r="H27" s="32"/>
      <c r="I27" s="29">
        <f t="shared" si="0"/>
        <v>0</v>
      </c>
      <c r="K27" s="26"/>
      <c r="L27" s="27"/>
      <c r="M27" s="33">
        <f t="shared" si="1"/>
        <v>0</v>
      </c>
      <c r="O27" s="28">
        <v>0.1</v>
      </c>
      <c r="P27" s="36">
        <f t="shared" si="2"/>
        <v>0</v>
      </c>
    </row>
    <row r="28" spans="2:16" hidden="1" x14ac:dyDescent="0.15">
      <c r="B28" s="14"/>
      <c r="C28" s="6"/>
      <c r="D28" s="6"/>
      <c r="E28" s="6"/>
      <c r="F28" s="6"/>
      <c r="G28" s="8"/>
      <c r="H28" s="32"/>
      <c r="I28" s="29">
        <f t="shared" si="0"/>
        <v>0</v>
      </c>
      <c r="K28" s="26"/>
      <c r="L28" s="27"/>
      <c r="M28" s="33">
        <f t="shared" si="1"/>
        <v>0</v>
      </c>
      <c r="O28" s="28">
        <v>0.1</v>
      </c>
      <c r="P28" s="36">
        <f t="shared" si="2"/>
        <v>0</v>
      </c>
    </row>
    <row r="29" spans="2:16" hidden="1" x14ac:dyDescent="0.15">
      <c r="B29" s="14"/>
      <c r="C29" s="6"/>
      <c r="D29" s="6"/>
      <c r="E29" s="6"/>
      <c r="F29" s="6"/>
      <c r="G29" s="8"/>
      <c r="H29" s="32"/>
      <c r="I29" s="29">
        <f t="shared" si="0"/>
        <v>0</v>
      </c>
      <c r="K29" s="26"/>
      <c r="L29" s="27"/>
      <c r="M29" s="33">
        <f t="shared" si="1"/>
        <v>0</v>
      </c>
      <c r="O29" s="28">
        <v>0.1</v>
      </c>
      <c r="P29" s="36">
        <f t="shared" si="2"/>
        <v>0</v>
      </c>
    </row>
    <row r="30" spans="2:16" hidden="1" x14ac:dyDescent="0.15">
      <c r="B30" s="14"/>
      <c r="C30" s="6"/>
      <c r="D30" s="6"/>
      <c r="E30" s="6"/>
      <c r="F30" s="6"/>
      <c r="G30" s="8"/>
      <c r="H30" s="32"/>
      <c r="I30" s="29">
        <f t="shared" si="0"/>
        <v>0</v>
      </c>
      <c r="K30" s="26"/>
      <c r="L30" s="27"/>
      <c r="M30" s="33">
        <f t="shared" si="1"/>
        <v>0</v>
      </c>
      <c r="O30" s="28">
        <v>0.1</v>
      </c>
      <c r="P30" s="36">
        <f t="shared" si="2"/>
        <v>0</v>
      </c>
    </row>
    <row r="31" spans="2:16" hidden="1" x14ac:dyDescent="0.15">
      <c r="B31" s="14"/>
      <c r="C31" s="6"/>
      <c r="D31" s="6"/>
      <c r="E31" s="6"/>
      <c r="F31" s="6"/>
      <c r="G31" s="8"/>
      <c r="H31" s="32"/>
      <c r="I31" s="29">
        <f t="shared" si="0"/>
        <v>0</v>
      </c>
      <c r="K31" s="26"/>
      <c r="L31" s="27"/>
      <c r="M31" s="33">
        <f t="shared" si="1"/>
        <v>0</v>
      </c>
      <c r="O31" s="28">
        <v>0.1</v>
      </c>
      <c r="P31" s="36">
        <f t="shared" si="2"/>
        <v>0</v>
      </c>
    </row>
    <row r="32" spans="2:16" hidden="1" x14ac:dyDescent="0.15">
      <c r="B32" s="14"/>
      <c r="C32" s="6"/>
      <c r="D32" s="6"/>
      <c r="E32" s="6"/>
      <c r="F32" s="6"/>
      <c r="G32" s="8"/>
      <c r="H32" s="32"/>
      <c r="I32" s="29">
        <f t="shared" si="0"/>
        <v>0</v>
      </c>
      <c r="K32" s="26"/>
      <c r="L32" s="27"/>
      <c r="M32" s="33">
        <f t="shared" si="1"/>
        <v>0</v>
      </c>
      <c r="O32" s="28">
        <v>0.1</v>
      </c>
      <c r="P32" s="36">
        <f t="shared" si="2"/>
        <v>0</v>
      </c>
    </row>
    <row r="33" spans="2:16" hidden="1" x14ac:dyDescent="0.15">
      <c r="B33" s="14"/>
      <c r="C33" s="6"/>
      <c r="D33" s="6"/>
      <c r="E33" s="6"/>
      <c r="F33" s="6"/>
      <c r="G33" s="8"/>
      <c r="H33" s="32"/>
      <c r="I33" s="29">
        <f t="shared" si="0"/>
        <v>0</v>
      </c>
      <c r="K33" s="26"/>
      <c r="L33" s="27"/>
      <c r="M33" s="33">
        <f t="shared" si="1"/>
        <v>0</v>
      </c>
      <c r="O33" s="28">
        <v>0.1</v>
      </c>
      <c r="P33" s="36">
        <f t="shared" si="2"/>
        <v>0</v>
      </c>
    </row>
    <row r="34" spans="2:16" hidden="1" x14ac:dyDescent="0.15">
      <c r="B34" s="14"/>
      <c r="C34" s="6"/>
      <c r="D34" s="6"/>
      <c r="E34" s="6"/>
      <c r="F34" s="6"/>
      <c r="G34" s="8"/>
      <c r="H34" s="32"/>
      <c r="I34" s="29">
        <f t="shared" si="0"/>
        <v>0</v>
      </c>
      <c r="K34" s="26"/>
      <c r="L34" s="27"/>
      <c r="M34" s="33">
        <f t="shared" si="1"/>
        <v>0</v>
      </c>
      <c r="O34" s="28">
        <v>0.1</v>
      </c>
      <c r="P34" s="36">
        <f t="shared" si="2"/>
        <v>0</v>
      </c>
    </row>
    <row r="35" spans="2:16" hidden="1" x14ac:dyDescent="0.15">
      <c r="B35" s="14"/>
      <c r="C35" s="6"/>
      <c r="D35" s="6"/>
      <c r="E35" s="6"/>
      <c r="F35" s="6"/>
      <c r="G35" s="8"/>
      <c r="H35" s="32"/>
      <c r="I35" s="29">
        <f t="shared" si="0"/>
        <v>0</v>
      </c>
      <c r="K35" s="26"/>
      <c r="L35" s="27"/>
      <c r="M35" s="33">
        <f t="shared" si="1"/>
        <v>0</v>
      </c>
      <c r="O35" s="28">
        <v>0.1</v>
      </c>
      <c r="P35" s="36">
        <f t="shared" si="2"/>
        <v>0</v>
      </c>
    </row>
    <row r="36" spans="2:16" hidden="1" x14ac:dyDescent="0.15">
      <c r="B36" s="14"/>
      <c r="C36" s="6"/>
      <c r="D36" s="6"/>
      <c r="E36" s="6"/>
      <c r="F36" s="6"/>
      <c r="G36" s="8"/>
      <c r="H36" s="32"/>
      <c r="I36" s="29">
        <f t="shared" si="0"/>
        <v>0</v>
      </c>
      <c r="K36" s="26"/>
      <c r="L36" s="27"/>
      <c r="M36" s="33">
        <f t="shared" si="1"/>
        <v>0</v>
      </c>
      <c r="O36" s="28">
        <v>0.1</v>
      </c>
      <c r="P36" s="36">
        <f t="shared" si="2"/>
        <v>0</v>
      </c>
    </row>
    <row r="37" spans="2:16" hidden="1" x14ac:dyDescent="0.15">
      <c r="B37" s="14"/>
      <c r="C37" s="6"/>
      <c r="D37" s="6"/>
      <c r="E37" s="6"/>
      <c r="F37" s="6"/>
      <c r="G37" s="8"/>
      <c r="H37" s="32"/>
      <c r="I37" s="29">
        <f t="shared" si="0"/>
        <v>0</v>
      </c>
      <c r="K37" s="26"/>
      <c r="L37" s="27"/>
      <c r="M37" s="33">
        <f t="shared" si="1"/>
        <v>0</v>
      </c>
      <c r="O37" s="28">
        <v>0.1</v>
      </c>
      <c r="P37" s="36">
        <f t="shared" si="2"/>
        <v>0</v>
      </c>
    </row>
    <row r="38" spans="2:16" hidden="1" x14ac:dyDescent="0.15">
      <c r="B38" s="14"/>
      <c r="C38" s="6"/>
      <c r="D38" s="6"/>
      <c r="E38" s="6"/>
      <c r="F38" s="6"/>
      <c r="G38" s="8"/>
      <c r="H38" s="32"/>
      <c r="I38" s="29">
        <f t="shared" si="0"/>
        <v>0</v>
      </c>
      <c r="K38" s="26"/>
      <c r="L38" s="27"/>
      <c r="M38" s="33">
        <f t="shared" si="1"/>
        <v>0</v>
      </c>
      <c r="O38" s="28">
        <v>0.1</v>
      </c>
      <c r="P38" s="36">
        <f t="shared" si="2"/>
        <v>0</v>
      </c>
    </row>
    <row r="39" spans="2:16" hidden="1" x14ac:dyDescent="0.15">
      <c r="B39" s="14"/>
      <c r="C39" s="6"/>
      <c r="D39" s="6"/>
      <c r="E39" s="6"/>
      <c r="F39" s="6"/>
      <c r="G39" s="8"/>
      <c r="H39" s="32"/>
      <c r="I39" s="29">
        <f t="shared" si="0"/>
        <v>0</v>
      </c>
      <c r="K39" s="26"/>
      <c r="L39" s="27"/>
      <c r="M39" s="33">
        <f t="shared" si="1"/>
        <v>0</v>
      </c>
      <c r="O39" s="28">
        <v>0.1</v>
      </c>
      <c r="P39" s="36">
        <f t="shared" si="2"/>
        <v>0</v>
      </c>
    </row>
    <row r="40" spans="2:16" hidden="1" x14ac:dyDescent="0.15">
      <c r="B40" s="14"/>
      <c r="C40" s="6"/>
      <c r="D40" s="6"/>
      <c r="E40" s="6"/>
      <c r="F40" s="6"/>
      <c r="G40" s="8"/>
      <c r="H40" s="32"/>
      <c r="I40" s="29">
        <f t="shared" si="0"/>
        <v>0</v>
      </c>
      <c r="K40" s="26"/>
      <c r="L40" s="27"/>
      <c r="M40" s="33">
        <f t="shared" si="1"/>
        <v>0</v>
      </c>
      <c r="O40" s="28">
        <v>0.1</v>
      </c>
      <c r="P40" s="36">
        <f t="shared" si="2"/>
        <v>0</v>
      </c>
    </row>
    <row r="41" spans="2:16" hidden="1" x14ac:dyDescent="0.15">
      <c r="B41" s="14"/>
      <c r="C41" s="6"/>
      <c r="D41" s="6"/>
      <c r="E41" s="6"/>
      <c r="F41" s="6"/>
      <c r="G41" s="8"/>
      <c r="H41" s="32"/>
      <c r="I41" s="29">
        <f t="shared" si="0"/>
        <v>0</v>
      </c>
      <c r="K41" s="26"/>
      <c r="L41" s="27"/>
      <c r="M41" s="33">
        <f t="shared" si="1"/>
        <v>0</v>
      </c>
      <c r="O41" s="28">
        <v>0.1</v>
      </c>
      <c r="P41" s="36">
        <f t="shared" si="2"/>
        <v>0</v>
      </c>
    </row>
    <row r="42" spans="2:16" hidden="1" x14ac:dyDescent="0.15">
      <c r="B42" s="14"/>
      <c r="C42" s="6"/>
      <c r="D42" s="6"/>
      <c r="E42" s="6"/>
      <c r="F42" s="6"/>
      <c r="G42" s="8"/>
      <c r="H42" s="32"/>
      <c r="I42" s="29">
        <f t="shared" si="0"/>
        <v>0</v>
      </c>
      <c r="K42" s="26"/>
      <c r="L42" s="27"/>
      <c r="M42" s="33">
        <f t="shared" si="1"/>
        <v>0</v>
      </c>
      <c r="O42" s="28">
        <v>0.1</v>
      </c>
      <c r="P42" s="36">
        <f t="shared" si="2"/>
        <v>0</v>
      </c>
    </row>
    <row r="43" spans="2:16" hidden="1" x14ac:dyDescent="0.15">
      <c r="B43" s="14"/>
      <c r="C43" s="6"/>
      <c r="D43" s="6"/>
      <c r="E43" s="6"/>
      <c r="F43" s="6"/>
      <c r="G43" s="8"/>
      <c r="H43" s="32"/>
      <c r="I43" s="29">
        <f t="shared" si="0"/>
        <v>0</v>
      </c>
      <c r="K43" s="26"/>
      <c r="L43" s="27"/>
      <c r="M43" s="33">
        <f t="shared" si="1"/>
        <v>0</v>
      </c>
      <c r="O43" s="28">
        <v>0.1</v>
      </c>
      <c r="P43" s="36">
        <f t="shared" si="2"/>
        <v>0</v>
      </c>
    </row>
    <row r="44" spans="2:16" hidden="1" x14ac:dyDescent="0.15">
      <c r="B44" s="14"/>
      <c r="C44" s="6"/>
      <c r="D44" s="6"/>
      <c r="E44" s="6"/>
      <c r="F44" s="6"/>
      <c r="G44" s="8"/>
      <c r="H44" s="32"/>
      <c r="I44" s="29">
        <f t="shared" si="0"/>
        <v>0</v>
      </c>
      <c r="K44" s="26"/>
      <c r="L44" s="27"/>
      <c r="M44" s="33">
        <f t="shared" si="1"/>
        <v>0</v>
      </c>
      <c r="O44" s="28">
        <v>0.1</v>
      </c>
      <c r="P44" s="36">
        <f t="shared" si="2"/>
        <v>0</v>
      </c>
    </row>
    <row r="45" spans="2:16" hidden="1" x14ac:dyDescent="0.15">
      <c r="B45" s="14"/>
      <c r="C45" s="6"/>
      <c r="D45" s="6"/>
      <c r="E45" s="6"/>
      <c r="F45" s="6"/>
      <c r="G45" s="8"/>
      <c r="H45" s="32"/>
      <c r="I45" s="29">
        <f t="shared" si="0"/>
        <v>0</v>
      </c>
      <c r="K45" s="26"/>
      <c r="L45" s="27"/>
      <c r="M45" s="33">
        <f t="shared" si="1"/>
        <v>0</v>
      </c>
      <c r="O45" s="28">
        <v>0.1</v>
      </c>
      <c r="P45" s="36">
        <f t="shared" si="2"/>
        <v>0</v>
      </c>
    </row>
    <row r="46" spans="2:16" hidden="1" x14ac:dyDescent="0.15">
      <c r="B46" s="14"/>
      <c r="C46" s="6"/>
      <c r="D46" s="6"/>
      <c r="E46" s="6"/>
      <c r="F46" s="6"/>
      <c r="G46" s="8"/>
      <c r="H46" s="32"/>
      <c r="I46" s="29">
        <f t="shared" si="0"/>
        <v>0</v>
      </c>
      <c r="K46" s="26"/>
      <c r="L46" s="27"/>
      <c r="M46" s="33">
        <f t="shared" si="1"/>
        <v>0</v>
      </c>
      <c r="O46" s="28">
        <v>0.1</v>
      </c>
      <c r="P46" s="36">
        <f t="shared" si="2"/>
        <v>0</v>
      </c>
    </row>
    <row r="47" spans="2:16" hidden="1" x14ac:dyDescent="0.15">
      <c r="B47" s="14"/>
      <c r="C47" s="6"/>
      <c r="D47" s="6"/>
      <c r="E47" s="6"/>
      <c r="F47" s="6"/>
      <c r="G47" s="8"/>
      <c r="H47" s="32"/>
      <c r="I47" s="29">
        <f t="shared" si="0"/>
        <v>0</v>
      </c>
      <c r="K47" s="26"/>
      <c r="L47" s="27"/>
      <c r="M47" s="33">
        <f t="shared" si="1"/>
        <v>0</v>
      </c>
      <c r="O47" s="28">
        <v>0.1</v>
      </c>
      <c r="P47" s="36">
        <f t="shared" si="2"/>
        <v>0</v>
      </c>
    </row>
    <row r="48" spans="2:16" hidden="1" x14ac:dyDescent="0.15">
      <c r="B48" s="14"/>
      <c r="C48" s="6"/>
      <c r="D48" s="6"/>
      <c r="E48" s="6"/>
      <c r="F48" s="6"/>
      <c r="G48" s="8"/>
      <c r="H48" s="32"/>
      <c r="I48" s="29">
        <f t="shared" si="0"/>
        <v>0</v>
      </c>
      <c r="K48" s="26"/>
      <c r="L48" s="27"/>
      <c r="M48" s="33">
        <f t="shared" si="1"/>
        <v>0</v>
      </c>
      <c r="O48" s="28">
        <v>0.1</v>
      </c>
      <c r="P48" s="36">
        <f t="shared" si="2"/>
        <v>0</v>
      </c>
    </row>
    <row r="49" spans="2:16" hidden="1" x14ac:dyDescent="0.15">
      <c r="B49" s="14"/>
      <c r="C49" s="6"/>
      <c r="D49" s="6"/>
      <c r="E49" s="6"/>
      <c r="F49" s="6"/>
      <c r="G49" s="8"/>
      <c r="H49" s="32"/>
      <c r="I49" s="29">
        <f t="shared" si="0"/>
        <v>0</v>
      </c>
      <c r="K49" s="26"/>
      <c r="L49" s="27"/>
      <c r="M49" s="33">
        <f t="shared" si="1"/>
        <v>0</v>
      </c>
      <c r="O49" s="28">
        <v>0.1</v>
      </c>
      <c r="P49" s="36">
        <f t="shared" si="2"/>
        <v>0</v>
      </c>
    </row>
    <row r="50" spans="2:16" hidden="1" x14ac:dyDescent="0.15">
      <c r="B50" s="14"/>
      <c r="C50" s="6"/>
      <c r="D50" s="6"/>
      <c r="E50" s="6"/>
      <c r="F50" s="6"/>
      <c r="G50" s="8"/>
      <c r="H50" s="32"/>
      <c r="I50" s="29">
        <f t="shared" si="0"/>
        <v>0</v>
      </c>
      <c r="K50" s="26"/>
      <c r="L50" s="27"/>
      <c r="M50" s="33">
        <f t="shared" si="1"/>
        <v>0</v>
      </c>
      <c r="O50" s="28">
        <v>0.1</v>
      </c>
      <c r="P50" s="36">
        <f t="shared" si="2"/>
        <v>0</v>
      </c>
    </row>
    <row r="51" spans="2:16" hidden="1" x14ac:dyDescent="0.15">
      <c r="B51" s="14"/>
      <c r="C51" s="6"/>
      <c r="D51" s="6"/>
      <c r="E51" s="6"/>
      <c r="F51" s="6"/>
      <c r="G51" s="8"/>
      <c r="H51" s="32"/>
      <c r="I51" s="29">
        <f t="shared" si="0"/>
        <v>0</v>
      </c>
      <c r="K51" s="26"/>
      <c r="L51" s="27"/>
      <c r="M51" s="33">
        <f t="shared" si="1"/>
        <v>0</v>
      </c>
      <c r="O51" s="28">
        <v>0.1</v>
      </c>
      <c r="P51" s="36">
        <f t="shared" si="2"/>
        <v>0</v>
      </c>
    </row>
    <row r="52" spans="2:16" hidden="1" x14ac:dyDescent="0.15">
      <c r="B52" s="14"/>
      <c r="C52" s="6"/>
      <c r="D52" s="6"/>
      <c r="E52" s="6"/>
      <c r="F52" s="6"/>
      <c r="G52" s="8"/>
      <c r="H52" s="32"/>
      <c r="I52" s="29">
        <f t="shared" si="0"/>
        <v>0</v>
      </c>
      <c r="K52" s="26"/>
      <c r="L52" s="27"/>
      <c r="M52" s="33">
        <f t="shared" si="1"/>
        <v>0</v>
      </c>
      <c r="O52" s="28">
        <v>0.1</v>
      </c>
      <c r="P52" s="36">
        <f t="shared" si="2"/>
        <v>0</v>
      </c>
    </row>
    <row r="53" spans="2:16" hidden="1" x14ac:dyDescent="0.15">
      <c r="B53" s="14"/>
      <c r="C53" s="6"/>
      <c r="D53" s="6"/>
      <c r="E53" s="6"/>
      <c r="F53" s="6"/>
      <c r="G53" s="8"/>
      <c r="H53" s="32"/>
      <c r="I53" s="29">
        <f t="shared" si="0"/>
        <v>0</v>
      </c>
      <c r="K53" s="26"/>
      <c r="L53" s="27"/>
      <c r="M53" s="33">
        <f t="shared" si="1"/>
        <v>0</v>
      </c>
      <c r="O53" s="28">
        <v>0.1</v>
      </c>
      <c r="P53" s="36">
        <f t="shared" si="2"/>
        <v>0</v>
      </c>
    </row>
    <row r="54" spans="2:16" hidden="1" x14ac:dyDescent="0.15">
      <c r="B54" s="14"/>
      <c r="C54" s="6"/>
      <c r="D54" s="6"/>
      <c r="E54" s="6"/>
      <c r="F54" s="6"/>
      <c r="G54" s="8"/>
      <c r="H54" s="32"/>
      <c r="I54" s="29">
        <f t="shared" si="0"/>
        <v>0</v>
      </c>
      <c r="K54" s="26"/>
      <c r="L54" s="27"/>
      <c r="M54" s="33">
        <f t="shared" si="1"/>
        <v>0</v>
      </c>
      <c r="O54" s="28">
        <v>0.1</v>
      </c>
      <c r="P54" s="36">
        <f t="shared" si="2"/>
        <v>0</v>
      </c>
    </row>
    <row r="55" spans="2:16" hidden="1" x14ac:dyDescent="0.15">
      <c r="B55" s="14"/>
      <c r="C55" s="6"/>
      <c r="D55" s="6"/>
      <c r="E55" s="6"/>
      <c r="F55" s="6"/>
      <c r="G55" s="8"/>
      <c r="H55" s="32"/>
      <c r="I55" s="29">
        <f t="shared" si="0"/>
        <v>0</v>
      </c>
      <c r="K55" s="26"/>
      <c r="L55" s="27"/>
      <c r="M55" s="33">
        <f t="shared" si="1"/>
        <v>0</v>
      </c>
      <c r="O55" s="28">
        <v>0.1</v>
      </c>
      <c r="P55" s="36">
        <f t="shared" si="2"/>
        <v>0</v>
      </c>
    </row>
    <row r="56" spans="2:16" hidden="1" x14ac:dyDescent="0.15">
      <c r="B56" s="14"/>
      <c r="C56" s="6"/>
      <c r="D56" s="6"/>
      <c r="E56" s="6"/>
      <c r="F56" s="6"/>
      <c r="G56" s="8"/>
      <c r="H56" s="32"/>
      <c r="I56" s="29">
        <f t="shared" si="0"/>
        <v>0</v>
      </c>
      <c r="K56" s="26"/>
      <c r="L56" s="27"/>
      <c r="M56" s="33">
        <f t="shared" si="1"/>
        <v>0</v>
      </c>
      <c r="O56" s="28">
        <v>0.1</v>
      </c>
      <c r="P56" s="36">
        <f t="shared" si="2"/>
        <v>0</v>
      </c>
    </row>
    <row r="57" spans="2:16" hidden="1" x14ac:dyDescent="0.15">
      <c r="B57" s="14"/>
      <c r="C57" s="6"/>
      <c r="D57" s="6"/>
      <c r="E57" s="6"/>
      <c r="F57" s="6"/>
      <c r="G57" s="8"/>
      <c r="H57" s="32"/>
      <c r="I57" s="29">
        <f t="shared" si="0"/>
        <v>0</v>
      </c>
      <c r="K57" s="26"/>
      <c r="L57" s="27"/>
      <c r="M57" s="33">
        <f t="shared" si="1"/>
        <v>0</v>
      </c>
      <c r="O57" s="28">
        <v>0.1</v>
      </c>
      <c r="P57" s="36">
        <f t="shared" si="2"/>
        <v>0</v>
      </c>
    </row>
    <row r="58" spans="2:16" hidden="1" x14ac:dyDescent="0.15">
      <c r="B58" s="14"/>
      <c r="C58" s="6"/>
      <c r="D58" s="6"/>
      <c r="E58" s="6"/>
      <c r="F58" s="6"/>
      <c r="G58" s="8"/>
      <c r="H58" s="32"/>
      <c r="I58" s="29">
        <f t="shared" si="0"/>
        <v>0</v>
      </c>
      <c r="K58" s="26"/>
      <c r="L58" s="27"/>
      <c r="M58" s="33">
        <f t="shared" si="1"/>
        <v>0</v>
      </c>
      <c r="O58" s="28">
        <v>0.1</v>
      </c>
      <c r="P58" s="36">
        <f t="shared" si="2"/>
        <v>0</v>
      </c>
    </row>
    <row r="59" spans="2:16" hidden="1" x14ac:dyDescent="0.15">
      <c r="B59" s="14"/>
      <c r="C59" s="6"/>
      <c r="D59" s="6"/>
      <c r="E59" s="6"/>
      <c r="F59" s="6"/>
      <c r="G59" s="8"/>
      <c r="H59" s="32"/>
      <c r="I59" s="29">
        <f t="shared" si="0"/>
        <v>0</v>
      </c>
      <c r="K59" s="26"/>
      <c r="L59" s="27"/>
      <c r="M59" s="33">
        <f t="shared" si="1"/>
        <v>0</v>
      </c>
      <c r="O59" s="28">
        <v>0.1</v>
      </c>
      <c r="P59" s="36">
        <f t="shared" si="2"/>
        <v>0</v>
      </c>
    </row>
    <row r="60" spans="2:16" hidden="1" x14ac:dyDescent="0.15">
      <c r="B60" s="14"/>
      <c r="C60" s="6"/>
      <c r="D60" s="6"/>
      <c r="E60" s="6"/>
      <c r="F60" s="6"/>
      <c r="G60" s="8"/>
      <c r="H60" s="32"/>
      <c r="I60" s="29">
        <f t="shared" si="0"/>
        <v>0</v>
      </c>
      <c r="K60" s="26"/>
      <c r="L60" s="27"/>
      <c r="M60" s="33">
        <f t="shared" si="1"/>
        <v>0</v>
      </c>
      <c r="O60" s="28">
        <v>0.1</v>
      </c>
      <c r="P60" s="36">
        <f t="shared" si="2"/>
        <v>0</v>
      </c>
    </row>
    <row r="61" spans="2:16" hidden="1" x14ac:dyDescent="0.15">
      <c r="B61" s="14"/>
      <c r="C61" s="6"/>
      <c r="D61" s="6"/>
      <c r="E61" s="6"/>
      <c r="F61" s="6"/>
      <c r="G61" s="8"/>
      <c r="H61" s="32"/>
      <c r="I61" s="29">
        <f t="shared" si="0"/>
        <v>0</v>
      </c>
      <c r="K61" s="26"/>
      <c r="L61" s="27"/>
      <c r="M61" s="33">
        <f t="shared" si="1"/>
        <v>0</v>
      </c>
      <c r="O61" s="28">
        <v>0.1</v>
      </c>
      <c r="P61" s="36">
        <f t="shared" si="2"/>
        <v>0</v>
      </c>
    </row>
    <row r="62" spans="2:16" hidden="1" x14ac:dyDescent="0.15">
      <c r="B62" s="14"/>
      <c r="C62" s="6"/>
      <c r="D62" s="6"/>
      <c r="E62" s="6"/>
      <c r="F62" s="6"/>
      <c r="G62" s="8"/>
      <c r="H62" s="32"/>
      <c r="I62" s="29">
        <f t="shared" si="0"/>
        <v>0</v>
      </c>
      <c r="K62" s="26"/>
      <c r="L62" s="27"/>
      <c r="M62" s="33">
        <f t="shared" si="1"/>
        <v>0</v>
      </c>
      <c r="O62" s="28">
        <v>0.1</v>
      </c>
      <c r="P62" s="36">
        <f t="shared" si="2"/>
        <v>0</v>
      </c>
    </row>
    <row r="63" spans="2:16" hidden="1" x14ac:dyDescent="0.15">
      <c r="B63" s="14"/>
      <c r="C63" s="6"/>
      <c r="D63" s="6"/>
      <c r="E63" s="6"/>
      <c r="F63" s="6"/>
      <c r="G63" s="8"/>
      <c r="H63" s="32"/>
      <c r="I63" s="29">
        <f t="shared" si="0"/>
        <v>0</v>
      </c>
      <c r="K63" s="26"/>
      <c r="L63" s="27"/>
      <c r="M63" s="33">
        <f t="shared" si="1"/>
        <v>0</v>
      </c>
      <c r="O63" s="28">
        <v>0.1</v>
      </c>
      <c r="P63" s="36">
        <f t="shared" si="2"/>
        <v>0</v>
      </c>
    </row>
    <row r="64" spans="2:16" hidden="1" x14ac:dyDescent="0.15">
      <c r="B64" s="14"/>
      <c r="C64" s="6"/>
      <c r="D64" s="6"/>
      <c r="E64" s="6"/>
      <c r="F64" s="6"/>
      <c r="G64" s="8"/>
      <c r="H64" s="32"/>
      <c r="I64" s="29">
        <f t="shared" si="0"/>
        <v>0</v>
      </c>
      <c r="K64" s="26"/>
      <c r="L64" s="27"/>
      <c r="M64" s="33">
        <f t="shared" si="1"/>
        <v>0</v>
      </c>
      <c r="O64" s="28">
        <v>0.1</v>
      </c>
      <c r="P64" s="36">
        <f t="shared" si="2"/>
        <v>0</v>
      </c>
    </row>
    <row r="65" spans="2:16" hidden="1" x14ac:dyDescent="0.15">
      <c r="B65" s="14"/>
      <c r="C65" s="6"/>
      <c r="D65" s="6"/>
      <c r="E65" s="6"/>
      <c r="F65" s="6"/>
      <c r="G65" s="8"/>
      <c r="H65" s="32"/>
      <c r="I65" s="29">
        <f t="shared" si="0"/>
        <v>0</v>
      </c>
      <c r="K65" s="26"/>
      <c r="L65" s="27"/>
      <c r="M65" s="33">
        <f t="shared" si="1"/>
        <v>0</v>
      </c>
      <c r="O65" s="28">
        <v>0.1</v>
      </c>
      <c r="P65" s="36">
        <f t="shared" si="2"/>
        <v>0</v>
      </c>
    </row>
    <row r="66" spans="2:16" hidden="1" x14ac:dyDescent="0.15">
      <c r="B66" s="14"/>
      <c r="C66" s="6"/>
      <c r="D66" s="6"/>
      <c r="E66" s="6"/>
      <c r="F66" s="6"/>
      <c r="G66" s="8"/>
      <c r="H66" s="32"/>
      <c r="I66" s="29">
        <f t="shared" si="0"/>
        <v>0</v>
      </c>
      <c r="K66" s="26"/>
      <c r="L66" s="27"/>
      <c r="M66" s="33">
        <f t="shared" si="1"/>
        <v>0</v>
      </c>
      <c r="O66" s="28">
        <v>0.1</v>
      </c>
      <c r="P66" s="36">
        <f t="shared" si="2"/>
        <v>0</v>
      </c>
    </row>
    <row r="67" spans="2:16" hidden="1" x14ac:dyDescent="0.15">
      <c r="B67" s="14"/>
      <c r="C67" s="6"/>
      <c r="D67" s="6"/>
      <c r="E67" s="6"/>
      <c r="F67" s="6"/>
      <c r="G67" s="8"/>
      <c r="H67" s="32"/>
      <c r="I67" s="29">
        <f t="shared" si="0"/>
        <v>0</v>
      </c>
      <c r="K67" s="26"/>
      <c r="L67" s="27"/>
      <c r="M67" s="33">
        <f t="shared" si="1"/>
        <v>0</v>
      </c>
      <c r="O67" s="28">
        <v>0.1</v>
      </c>
      <c r="P67" s="36">
        <f t="shared" si="2"/>
        <v>0</v>
      </c>
    </row>
    <row r="68" spans="2:16" hidden="1" x14ac:dyDescent="0.15">
      <c r="B68" s="14"/>
      <c r="C68" s="6"/>
      <c r="D68" s="6"/>
      <c r="E68" s="6"/>
      <c r="F68" s="6"/>
      <c r="G68" s="8"/>
      <c r="H68" s="32"/>
      <c r="I68" s="29">
        <f t="shared" si="0"/>
        <v>0</v>
      </c>
      <c r="K68" s="26"/>
      <c r="L68" s="27"/>
      <c r="M68" s="33">
        <f t="shared" si="1"/>
        <v>0</v>
      </c>
      <c r="O68" s="28">
        <v>0.1</v>
      </c>
      <c r="P68" s="36">
        <f t="shared" si="2"/>
        <v>0</v>
      </c>
    </row>
    <row r="69" spans="2:16" hidden="1" x14ac:dyDescent="0.15">
      <c r="B69" s="14"/>
      <c r="C69" s="6"/>
      <c r="D69" s="6"/>
      <c r="E69" s="6"/>
      <c r="F69" s="6"/>
      <c r="G69" s="8"/>
      <c r="H69" s="32"/>
      <c r="I69" s="29">
        <f t="shared" si="0"/>
        <v>0</v>
      </c>
      <c r="K69" s="26"/>
      <c r="L69" s="27"/>
      <c r="M69" s="33">
        <f t="shared" si="1"/>
        <v>0</v>
      </c>
      <c r="O69" s="28">
        <v>0.1</v>
      </c>
      <c r="P69" s="36">
        <f t="shared" si="2"/>
        <v>0</v>
      </c>
    </row>
    <row r="70" spans="2:16" hidden="1" x14ac:dyDescent="0.15">
      <c r="B70" s="14"/>
      <c r="C70" s="6"/>
      <c r="D70" s="6"/>
      <c r="E70" s="6"/>
      <c r="F70" s="6"/>
      <c r="G70" s="8"/>
      <c r="H70" s="32"/>
      <c r="I70" s="29">
        <f t="shared" si="0"/>
        <v>0</v>
      </c>
      <c r="K70" s="26"/>
      <c r="L70" s="27"/>
      <c r="M70" s="33">
        <f t="shared" si="1"/>
        <v>0</v>
      </c>
      <c r="O70" s="28">
        <v>0.1</v>
      </c>
      <c r="P70" s="36">
        <f t="shared" si="2"/>
        <v>0</v>
      </c>
    </row>
    <row r="71" spans="2:16" hidden="1" x14ac:dyDescent="0.15">
      <c r="B71" s="14"/>
      <c r="C71" s="6"/>
      <c r="D71" s="6"/>
      <c r="E71" s="6"/>
      <c r="F71" s="6"/>
      <c r="G71" s="8"/>
      <c r="H71" s="23"/>
      <c r="I71" s="24"/>
      <c r="L71" s="27"/>
      <c r="M71" s="27"/>
    </row>
    <row r="72" spans="2:16" hidden="1" x14ac:dyDescent="0.15">
      <c r="B72" s="14"/>
      <c r="C72" s="6"/>
      <c r="D72" s="6"/>
      <c r="E72" s="6"/>
      <c r="F72" s="6"/>
      <c r="G72" s="8"/>
      <c r="H72" s="23"/>
      <c r="I72" s="24"/>
      <c r="L72" s="27"/>
      <c r="M72" s="27"/>
    </row>
    <row r="73" spans="2:16" hidden="1" x14ac:dyDescent="0.15">
      <c r="B73" s="14"/>
      <c r="C73" s="6"/>
      <c r="D73" s="6"/>
      <c r="E73" s="6"/>
      <c r="F73" s="6"/>
      <c r="G73" s="8"/>
      <c r="H73" s="23"/>
      <c r="I73" s="24"/>
      <c r="L73" s="27"/>
      <c r="M73" s="27"/>
    </row>
    <row r="74" spans="2:16" hidden="1" x14ac:dyDescent="0.15">
      <c r="B74" s="14"/>
      <c r="C74" s="6"/>
      <c r="D74" s="6"/>
      <c r="E74" s="6"/>
      <c r="F74" s="6"/>
      <c r="G74" s="8"/>
      <c r="H74" s="23"/>
      <c r="I74" s="24"/>
      <c r="L74" s="27"/>
      <c r="M74" s="27"/>
    </row>
    <row r="75" spans="2:16" hidden="1" x14ac:dyDescent="0.15">
      <c r="B75" s="14"/>
      <c r="C75" s="6"/>
      <c r="D75" s="6"/>
      <c r="E75" s="6"/>
      <c r="F75" s="6"/>
      <c r="G75" s="8"/>
      <c r="H75" s="23"/>
      <c r="I75" s="24"/>
      <c r="L75" s="27"/>
      <c r="M75" s="27"/>
    </row>
    <row r="76" spans="2:16" hidden="1" x14ac:dyDescent="0.15">
      <c r="B76" s="14"/>
      <c r="C76" s="6"/>
      <c r="D76" s="6"/>
      <c r="E76" s="6"/>
      <c r="F76" s="6"/>
      <c r="G76" s="8"/>
      <c r="H76" s="23"/>
      <c r="I76" s="24"/>
      <c r="L76" s="27"/>
      <c r="M76" s="27"/>
    </row>
    <row r="77" spans="2:16" hidden="1" x14ac:dyDescent="0.15">
      <c r="B77" s="14"/>
      <c r="C77" s="6"/>
      <c r="D77" s="6"/>
      <c r="E77" s="6"/>
      <c r="F77" s="6"/>
      <c r="G77" s="8"/>
      <c r="H77" s="23"/>
      <c r="I77" s="24"/>
      <c r="L77" s="27"/>
      <c r="M77" s="27"/>
    </row>
    <row r="78" spans="2:16" hidden="1" x14ac:dyDescent="0.15">
      <c r="B78" s="14"/>
      <c r="C78" s="6"/>
      <c r="D78" s="6"/>
      <c r="E78" s="6"/>
      <c r="F78" s="6"/>
      <c r="G78" s="8"/>
      <c r="H78" s="23"/>
      <c r="I78" s="24"/>
      <c r="L78" s="27"/>
      <c r="M78" s="27"/>
    </row>
    <row r="79" spans="2:16" hidden="1" x14ac:dyDescent="0.15">
      <c r="B79" s="14"/>
      <c r="C79" s="6"/>
      <c r="D79" s="6"/>
      <c r="E79" s="6"/>
      <c r="F79" s="6"/>
      <c r="G79" s="8"/>
      <c r="H79" s="23"/>
      <c r="I79" s="24"/>
      <c r="L79" s="27"/>
      <c r="M79" s="27"/>
    </row>
    <row r="80" spans="2:16" hidden="1" x14ac:dyDescent="0.15">
      <c r="B80" s="14"/>
      <c r="C80" s="6"/>
      <c r="D80" s="6"/>
      <c r="E80" s="6"/>
      <c r="F80" s="6"/>
      <c r="G80" s="8"/>
      <c r="H80" s="23"/>
      <c r="I80" s="24"/>
      <c r="L80" s="27"/>
      <c r="M80" s="27"/>
    </row>
    <row r="81" spans="2:14" hidden="1" x14ac:dyDescent="0.15">
      <c r="B81" s="14"/>
      <c r="C81" s="6"/>
      <c r="D81" s="6"/>
      <c r="E81" s="6"/>
      <c r="F81" s="6"/>
      <c r="G81" s="8"/>
      <c r="H81" s="23"/>
      <c r="I81" s="24"/>
      <c r="L81" s="27"/>
      <c r="M81" s="27"/>
    </row>
    <row r="82" spans="2:14" hidden="1" x14ac:dyDescent="0.15">
      <c r="B82" s="14"/>
      <c r="C82" s="6"/>
      <c r="D82" s="6"/>
      <c r="E82" s="6"/>
      <c r="F82" s="6"/>
      <c r="G82" s="8"/>
      <c r="H82" s="23"/>
      <c r="I82" s="24"/>
      <c r="L82" s="27"/>
      <c r="M82" s="27"/>
    </row>
    <row r="83" spans="2:14" x14ac:dyDescent="0.15">
      <c r="B83" s="14"/>
      <c r="C83" s="6"/>
      <c r="D83" s="6"/>
      <c r="E83" s="6"/>
      <c r="F83" s="6"/>
      <c r="G83" s="8"/>
      <c r="H83" s="23"/>
      <c r="I83" s="24"/>
      <c r="L83" s="27"/>
      <c r="M83" s="27"/>
    </row>
    <row r="84" spans="2:14" s="3" customFormat="1" ht="27.95" customHeight="1" x14ac:dyDescent="0.15">
      <c r="B84" s="46" t="s">
        <v>4</v>
      </c>
      <c r="C84" s="47"/>
      <c r="D84" s="47"/>
      <c r="E84" s="47"/>
      <c r="F84" s="48"/>
      <c r="G84" s="40" t="s">
        <v>13</v>
      </c>
      <c r="H84" s="41"/>
      <c r="I84" s="30">
        <f>SUM(I21:I83)</f>
        <v>114550</v>
      </c>
      <c r="L84" s="34"/>
      <c r="M84" s="35">
        <f>SUM(M21:M83)</f>
        <v>87456.666666666672</v>
      </c>
      <c r="N84" s="37">
        <f>(I84-M84)</f>
        <v>27093.333333333328</v>
      </c>
    </row>
    <row r="85" spans="2:14" ht="24" customHeight="1" x14ac:dyDescent="0.15">
      <c r="B85" s="7"/>
      <c r="C85" s="7"/>
      <c r="D85" s="7"/>
      <c r="E85" s="7"/>
      <c r="F85" s="7"/>
      <c r="G85" s="40" t="s">
        <v>17</v>
      </c>
      <c r="H85" s="41"/>
      <c r="I85" s="30">
        <f>I84*14%</f>
        <v>16037.000000000002</v>
      </c>
    </row>
    <row r="86" spans="2:14" ht="24" customHeight="1" x14ac:dyDescent="0.15">
      <c r="B86" s="7"/>
      <c r="C86" s="7"/>
      <c r="D86" s="7"/>
      <c r="E86" s="7"/>
      <c r="F86" s="7"/>
      <c r="G86" s="42" t="s">
        <v>10</v>
      </c>
      <c r="H86" s="43"/>
      <c r="I86" s="31">
        <f>I84+I85</f>
        <v>130587</v>
      </c>
    </row>
    <row r="87" spans="2:14" x14ac:dyDescent="0.15">
      <c r="B87" s="7"/>
      <c r="C87" s="7"/>
      <c r="D87" s="7"/>
      <c r="E87" s="7"/>
      <c r="F87" s="7"/>
      <c r="G87" s="7"/>
      <c r="H87" s="7"/>
      <c r="I87" s="38"/>
    </row>
    <row r="88" spans="2:14" x14ac:dyDescent="0.15">
      <c r="B88" t="s">
        <v>35</v>
      </c>
      <c r="I88" s="27"/>
    </row>
    <row r="89" spans="2:14" x14ac:dyDescent="0.15">
      <c r="B89" t="s">
        <v>15</v>
      </c>
      <c r="I89" s="27"/>
    </row>
    <row r="90" spans="2:14" x14ac:dyDescent="0.15">
      <c r="B90" t="s">
        <v>36</v>
      </c>
    </row>
    <row r="91" spans="2:14" x14ac:dyDescent="0.15">
      <c r="B91" t="s">
        <v>24</v>
      </c>
    </row>
    <row r="92" spans="2:14" x14ac:dyDescent="0.15">
      <c r="B92" t="s">
        <v>37</v>
      </c>
    </row>
    <row r="93" spans="2:14" x14ac:dyDescent="0.15">
      <c r="B93" t="s">
        <v>38</v>
      </c>
    </row>
    <row r="94" spans="2:14" x14ac:dyDescent="0.15">
      <c r="B94" t="s">
        <v>39</v>
      </c>
    </row>
    <row r="95" spans="2:14" x14ac:dyDescent="0.15">
      <c r="B95" s="20"/>
    </row>
    <row r="96" spans="2:14" x14ac:dyDescent="0.15">
      <c r="B96" s="20"/>
    </row>
  </sheetData>
  <mergeCells count="11">
    <mergeCell ref="B84:F84"/>
    <mergeCell ref="B9:D9"/>
    <mergeCell ref="B16:I16"/>
    <mergeCell ref="G6:H6"/>
    <mergeCell ref="G7:H7"/>
    <mergeCell ref="B17:I18"/>
    <mergeCell ref="G85:H85"/>
    <mergeCell ref="G86:H86"/>
    <mergeCell ref="G5:H5"/>
    <mergeCell ref="G4:H4"/>
    <mergeCell ref="G84:H84"/>
  </mergeCells>
  <printOptions horizontalCentered="1"/>
  <pageMargins left="0.5" right="0.5" top="0.5" bottom="0.5" header="0.5" footer="0.25"/>
  <pageSetup scale="5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610D-D176-4303-85C1-8B96E588AB92}">
  <dimension ref="B2:C5"/>
  <sheetViews>
    <sheetView workbookViewId="0">
      <selection activeCell="G10" sqref="G10"/>
    </sheetView>
  </sheetViews>
  <sheetFormatPr defaultRowHeight="13.5" x14ac:dyDescent="0.15"/>
  <cols>
    <col min="2" max="2" width="17.65234375" bestFit="1" customWidth="1"/>
  </cols>
  <sheetData>
    <row r="2" spans="2:3" x14ac:dyDescent="0.15">
      <c r="B2" s="39" t="s">
        <v>25</v>
      </c>
      <c r="C2" s="39">
        <v>6</v>
      </c>
    </row>
    <row r="3" spans="2:3" x14ac:dyDescent="0.15">
      <c r="B3" s="39" t="s">
        <v>32</v>
      </c>
      <c r="C3" s="39">
        <v>1</v>
      </c>
    </row>
    <row r="4" spans="2:3" x14ac:dyDescent="0.15">
      <c r="B4" s="39" t="s">
        <v>42</v>
      </c>
      <c r="C4" s="39">
        <v>1</v>
      </c>
    </row>
    <row r="5" spans="2:3" x14ac:dyDescent="0.15">
      <c r="B5" s="39" t="s">
        <v>31</v>
      </c>
      <c r="C5" s="3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Offer</vt:lpstr>
      <vt:lpstr>Sheet1</vt:lpstr>
      <vt:lpstr>Offer!Print_Area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 Template</dc:title>
  <dc:creator>Vertex42.com</dc:creator>
  <dc:description>(c) 2017 Vertex42 LLC. All Rights Reserved.</dc:description>
  <cp:lastModifiedBy>Mohamed Hamdy</cp:lastModifiedBy>
  <cp:lastPrinted>2024-11-24T11:11:56Z</cp:lastPrinted>
  <dcterms:created xsi:type="dcterms:W3CDTF">2004-08-16T18:44:14Z</dcterms:created>
  <dcterms:modified xsi:type="dcterms:W3CDTF">2025-08-21T14:47:39Z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https://www.vertex42.com/ExcelTemplates/quote-template.html</vt:lpwstr>
  </property>
</Properties>
</file>