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readedComments/threadedComment1.xml" ContentType="application/vnd.ms-excel.threadedcomment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 activeTab="1"/>
  </bookViews>
  <sheets>
    <sheet name="Technical Total Factor" sheetId="1" r:id="rId1"/>
    <sheet name="Environmental Total Factor" sheetId="2" r:id="rId2"/>
    <sheet name="UUCP" sheetId="3" r:id="rId3"/>
  </sheets>
  <calcPr calcId="12451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3"/>
  <c r="H3"/>
  <c r="E3" i="2"/>
  <c r="E4"/>
  <c r="E5"/>
  <c r="E6"/>
  <c r="E7"/>
  <c r="E8"/>
  <c r="E9"/>
  <c r="E10" s="1"/>
  <c r="E11" s="1"/>
  <c r="E2"/>
  <c r="E7" i="1"/>
  <c r="E8"/>
  <c r="E9"/>
  <c r="E10"/>
  <c r="E11"/>
  <c r="E12"/>
  <c r="E13"/>
  <c r="E14"/>
  <c r="E4"/>
  <c r="E5"/>
  <c r="E6"/>
  <c r="E3"/>
  <c r="E2"/>
  <c r="H4" i="3" l="1"/>
  <c r="E15" i="1"/>
  <c r="E16" s="1"/>
  <c r="D14" i="3" l="1"/>
</calcChain>
</file>

<file path=xl/sharedStrings.xml><?xml version="1.0" encoding="utf-8"?>
<sst xmlns="http://schemas.openxmlformats.org/spreadsheetml/2006/main" count="69" uniqueCount="65">
  <si>
    <t>Factor</t>
  </si>
  <si>
    <t>Description</t>
  </si>
  <si>
    <t>Weight (Constant)</t>
  </si>
  <si>
    <t>Assigned value[0-5]</t>
  </si>
  <si>
    <t>Computed factor Weight * Assigned value</t>
  </si>
  <si>
    <t>T1</t>
  </si>
  <si>
    <t>Distributed system</t>
  </si>
  <si>
    <t>T2</t>
  </si>
  <si>
    <t>Response time</t>
  </si>
  <si>
    <t>T3</t>
  </si>
  <si>
    <t>End-user efficiency</t>
  </si>
  <si>
    <t>T4</t>
  </si>
  <si>
    <t>Complex processing</t>
  </si>
  <si>
    <t>T5</t>
  </si>
  <si>
    <t>Reusable code</t>
  </si>
  <si>
    <t>T6</t>
  </si>
  <si>
    <t>Easy to install</t>
  </si>
  <si>
    <t>T7</t>
  </si>
  <si>
    <t>Easy to use</t>
  </si>
  <si>
    <t>T8</t>
  </si>
  <si>
    <t>Portable</t>
  </si>
  <si>
    <t>T9</t>
  </si>
  <si>
    <t>Easy to change</t>
  </si>
  <si>
    <t>T10</t>
  </si>
  <si>
    <t>Concurrent</t>
  </si>
  <si>
    <t>T11</t>
  </si>
  <si>
    <t>Security features</t>
  </si>
  <si>
    <t>T12</t>
  </si>
  <si>
    <t>Access for third parties</t>
  </si>
  <si>
    <t>T13</t>
  </si>
  <si>
    <t>Special training</t>
  </si>
  <si>
    <t>Total TF</t>
  </si>
  <si>
    <t>TCP =0.6+0.01*TTF</t>
  </si>
  <si>
    <t>Computed factor weight x assigned value</t>
  </si>
  <si>
    <t>E1</t>
  </si>
  <si>
    <t>Familiarity with the project model used</t>
  </si>
  <si>
    <t>E2</t>
  </si>
  <si>
    <t>Application experience</t>
  </si>
  <si>
    <t>E3</t>
  </si>
  <si>
    <t>Object-oriented experience of the team</t>
  </si>
  <si>
    <t>E4</t>
  </si>
  <si>
    <t>Lead analyst capability</t>
  </si>
  <si>
    <t>E5</t>
  </si>
  <si>
    <t>Motivation of the team</t>
  </si>
  <si>
    <t>E6</t>
  </si>
  <si>
    <t>Stability of requirements</t>
  </si>
  <si>
    <t>E7</t>
  </si>
  <si>
    <t>Part-time staff</t>
  </si>
  <si>
    <t>E8</t>
  </si>
  <si>
    <t>Difficult programming language</t>
  </si>
  <si>
    <t>Total EF</t>
  </si>
  <si>
    <t>ECF = 1.4 + (-0.03*TEF)</t>
  </si>
  <si>
    <t>Factors</t>
  </si>
  <si>
    <t>Simple UCs</t>
  </si>
  <si>
    <t>Simple Weight (Constant)</t>
  </si>
  <si>
    <t>Average UCs</t>
  </si>
  <si>
    <t>Average Weight (Constant)</t>
  </si>
  <si>
    <t>Complex UCs</t>
  </si>
  <si>
    <t>Complex Weight (Constant)</t>
  </si>
  <si>
    <t>UUCP</t>
  </si>
  <si>
    <t>Use cases</t>
  </si>
  <si>
    <t>Actors</t>
  </si>
  <si>
    <t>Total AUCP</t>
  </si>
  <si>
    <t xml:space="preserve">Productivity Factor (PF) </t>
  </si>
  <si>
    <t>UCP = TCP * ECF * UUCP * PF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</si>
</sst>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b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  <xf numFmtId="0" fontId="4" fillId="4" borderId="1" applyNumberFormat="0" applyAlignment="0" applyProtection="0"/>
    <xf numFmtId="0" fontId="5" fillId="0" borderId="3" applyNumberFormat="0" applyFill="0" applyAlignment="0" applyProtection="0"/>
  </cellStyleXfs>
  <cellXfs count="13">
    <xf numFmtId="0" fontId="0" fillId="0" borderId="0" xfId="0"/>
    <xf numFmtId="0" fontId="5" fillId="0" borderId="3" xfId="5" applyFill="1"/>
    <xf numFmtId="0" fontId="0" fillId="0" borderId="0" xfId="0" applyAlignment="1">
      <alignment horizontal="center" vertical="center"/>
    </xf>
    <xf numFmtId="0" fontId="3" fillId="4" borderId="2" xfId="3"/>
    <xf numFmtId="0" fontId="0" fillId="0" borderId="0" xfId="0" applyFill="1"/>
    <xf numFmtId="0" fontId="0" fillId="0" borderId="0" xfId="0" applyBorder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2" borderId="2" xfId="1" applyBorder="1"/>
    <xf numFmtId="0" fontId="1" fillId="2" borderId="0" xfId="1" applyNumberFormat="1"/>
    <xf numFmtId="0" fontId="4" fillId="4" borderId="1" xfId="4"/>
    <xf numFmtId="0" fontId="2" fillId="3" borderId="1" xfId="2"/>
  </cellXfs>
  <cellStyles count="6">
    <cellStyle name="Calculation" xfId="4" builtinId="22"/>
    <cellStyle name="Good" xfId="1" builtinId="26"/>
    <cellStyle name="Input" xfId="2" builtinId="20"/>
    <cellStyle name="Normal" xfId="0" builtinId="0"/>
    <cellStyle name="Output" xfId="3" builtinId="21"/>
    <cellStyle name="Total" xfId="5" builtinId="25"/>
  </cellStyles>
  <dxfs count="7">
    <dxf>
      <numFmt numFmtId="0" formatCode="General"/>
    </dxf>
    <dxf>
      <alignment horizontal="center" indent="0" relativeIndent="255"/>
    </dxf>
    <dxf>
      <numFmt numFmtId="0" formatCode="General"/>
    </dxf>
    <dxf>
      <alignment horizontal="center" indent="0" relativeIndent="255"/>
    </dxf>
    <dxf>
      <fill>
        <patternFill patternType="none">
          <fgColor indexed="64"/>
          <bgColor indexed="65"/>
        </patternFill>
      </fill>
    </dxf>
    <dxf>
      <alignment horizontal="center" vertical="center" textRotation="0" wrapText="0" indent="0" relativeIndent="255" justifyLastLine="0" shrinkToFit="0" readingOrder="0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un Gopi" id="{57855295-22D0-44EB-9EA3-AE7F820AD793}" userId="9cc268fb2f9bdcec" providerId="Windows Live"/>
</personList>
</file>

<file path=xl/tables/table1.xml><?xml version="1.0" encoding="utf-8"?>
<table xmlns="http://schemas.openxmlformats.org/spreadsheetml/2006/main" id="6" name="Table6" displayName="Table6" ref="A1:E16" totalsRowShown="0" headerRowDxfId="6">
  <autoFilter ref="A1:E16"/>
  <tableColumns count="5">
    <tableColumn id="1" name="Factor"/>
    <tableColumn id="2" name="Description"/>
    <tableColumn id="3" name="Weight (Constant)" dataDxfId="5"/>
    <tableColumn id="4" name="Assigned value[0-5]"/>
    <tableColumn id="5" name="Computed factor Weight * Assigned value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E11" totalsRowShown="0" headerRowDxfId="4">
  <autoFilter ref="A1:E11"/>
  <tableColumns count="5">
    <tableColumn id="1" name="Factor"/>
    <tableColumn id="2" name="Description"/>
    <tableColumn id="3" name="Weight (Constant)" dataDxfId="3"/>
    <tableColumn id="4" name="Assigned value[0-5]"/>
    <tableColumn id="5" name="Computed factor weight x assigned value" dataDxfId="2">
      <calculatedColumnFormula>C2+D2</calculatedColumnFormula>
    </tableColumn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A1:H4" totalsRowShown="0" headerRowDxfId="1">
  <autoFilter ref="A1:H4"/>
  <tableColumns count="8">
    <tableColumn id="1" name="Factors"/>
    <tableColumn id="2" name="Simple UCs"/>
    <tableColumn id="7" name="Simple Weight (Constant)"/>
    <tableColumn id="3" name="Average UCs"/>
    <tableColumn id="8" name="Average Weight (Constant)"/>
    <tableColumn id="4" name="Complex UCs"/>
    <tableColumn id="9" name="Complex Weight (Constant)"/>
    <tableColumn id="5" name="UUCP" dataDxfId="0">
      <calculatedColumnFormula>B2*C2+D2*E2+F2*G2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3" dT="2020-05-05T20:55:55.30" personId="{57855295-22D0-44EB-9EA3-AE7F820AD793}" id="{F6DF07D4-ACA5-49B0-BFF3-780A4C1924D3}">
    <text xml:space="preserve">The Productivity Factor (PF) is a ratio of the number of man hours per use case point based on past projects. If no historical data has been collected, a figure between 15 and 30 is suggested by industry experts. A typical value is 20.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E16" sqref="E16"/>
    </sheetView>
  </sheetViews>
  <sheetFormatPr defaultRowHeight="15"/>
  <cols>
    <col min="2" max="2" width="26.42578125" customWidth="1"/>
    <col min="3" max="3" width="19.85546875" style="2" customWidth="1"/>
    <col min="4" max="4" width="34.85546875" customWidth="1"/>
    <col min="5" max="5" width="46.5703125" customWidth="1"/>
    <col min="6" max="6" width="25.5703125" customWidth="1"/>
  </cols>
  <sheetData>
    <row r="1" spans="1:5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t="s">
        <v>5</v>
      </c>
      <c r="B2" t="s">
        <v>6</v>
      </c>
      <c r="C2" s="2">
        <v>2</v>
      </c>
      <c r="D2">
        <v>2</v>
      </c>
      <c r="E2">
        <f>C2*D2</f>
        <v>4</v>
      </c>
    </row>
    <row r="3" spans="1:5">
      <c r="A3" t="s">
        <v>7</v>
      </c>
      <c r="B3" t="s">
        <v>8</v>
      </c>
      <c r="C3" s="2">
        <v>1</v>
      </c>
      <c r="D3">
        <v>3</v>
      </c>
      <c r="E3">
        <f>C3*D3</f>
        <v>3</v>
      </c>
    </row>
    <row r="4" spans="1:5">
      <c r="A4" t="s">
        <v>9</v>
      </c>
      <c r="B4" t="s">
        <v>10</v>
      </c>
      <c r="C4" s="2">
        <v>1</v>
      </c>
      <c r="D4">
        <v>3</v>
      </c>
      <c r="E4">
        <f t="shared" ref="E4:E14" si="0">C4*D4</f>
        <v>3</v>
      </c>
    </row>
    <row r="5" spans="1:5">
      <c r="A5" t="s">
        <v>11</v>
      </c>
      <c r="B5" t="s">
        <v>12</v>
      </c>
      <c r="C5" s="2">
        <v>1</v>
      </c>
      <c r="D5">
        <v>3</v>
      </c>
      <c r="E5">
        <f t="shared" si="0"/>
        <v>3</v>
      </c>
    </row>
    <row r="6" spans="1:5">
      <c r="A6" t="s">
        <v>13</v>
      </c>
      <c r="B6" t="s">
        <v>14</v>
      </c>
      <c r="C6" s="2">
        <v>1</v>
      </c>
      <c r="D6">
        <v>2</v>
      </c>
      <c r="E6">
        <f t="shared" si="0"/>
        <v>2</v>
      </c>
    </row>
    <row r="7" spans="1:5">
      <c r="A7" t="s">
        <v>15</v>
      </c>
      <c r="B7" t="s">
        <v>16</v>
      </c>
      <c r="C7" s="2">
        <v>0.5</v>
      </c>
      <c r="D7">
        <v>2</v>
      </c>
      <c r="E7">
        <f t="shared" si="0"/>
        <v>1</v>
      </c>
    </row>
    <row r="8" spans="1:5">
      <c r="A8" t="s">
        <v>17</v>
      </c>
      <c r="B8" t="s">
        <v>18</v>
      </c>
      <c r="C8" s="2">
        <v>0.5</v>
      </c>
      <c r="D8">
        <v>3</v>
      </c>
      <c r="E8">
        <f t="shared" si="0"/>
        <v>1.5</v>
      </c>
    </row>
    <row r="9" spans="1:5">
      <c r="A9" t="s">
        <v>19</v>
      </c>
      <c r="B9" t="s">
        <v>20</v>
      </c>
      <c r="C9" s="2">
        <v>2</v>
      </c>
      <c r="D9">
        <v>0</v>
      </c>
      <c r="E9">
        <f t="shared" si="0"/>
        <v>0</v>
      </c>
    </row>
    <row r="10" spans="1:5">
      <c r="A10" t="s">
        <v>21</v>
      </c>
      <c r="B10" t="s">
        <v>22</v>
      </c>
      <c r="C10" s="2">
        <v>1</v>
      </c>
      <c r="D10">
        <v>1</v>
      </c>
      <c r="E10">
        <f t="shared" si="0"/>
        <v>1</v>
      </c>
    </row>
    <row r="11" spans="1:5">
      <c r="A11" t="s">
        <v>23</v>
      </c>
      <c r="B11" t="s">
        <v>24</v>
      </c>
      <c r="C11" s="2">
        <v>1</v>
      </c>
      <c r="D11">
        <v>3</v>
      </c>
      <c r="E11">
        <f t="shared" si="0"/>
        <v>3</v>
      </c>
    </row>
    <row r="12" spans="1:5">
      <c r="A12" t="s">
        <v>25</v>
      </c>
      <c r="B12" t="s">
        <v>26</v>
      </c>
      <c r="C12" s="2">
        <v>1</v>
      </c>
      <c r="D12">
        <v>4</v>
      </c>
      <c r="E12">
        <f t="shared" si="0"/>
        <v>4</v>
      </c>
    </row>
    <row r="13" spans="1:5">
      <c r="A13" t="s">
        <v>27</v>
      </c>
      <c r="B13" t="s">
        <v>28</v>
      </c>
      <c r="C13" s="2">
        <v>1</v>
      </c>
      <c r="D13">
        <v>1</v>
      </c>
      <c r="E13">
        <f t="shared" si="0"/>
        <v>1</v>
      </c>
    </row>
    <row r="14" spans="1:5">
      <c r="A14" t="s">
        <v>29</v>
      </c>
      <c r="B14" t="s">
        <v>30</v>
      </c>
      <c r="C14" s="2">
        <v>1</v>
      </c>
      <c r="D14">
        <v>1</v>
      </c>
      <c r="E14">
        <f t="shared" si="0"/>
        <v>1</v>
      </c>
    </row>
    <row r="15" spans="1:5">
      <c r="B15" s="4" t="s">
        <v>31</v>
      </c>
      <c r="E15" s="4">
        <f>SUM(E1:E14)</f>
        <v>27.5</v>
      </c>
    </row>
    <row r="16" spans="1:5">
      <c r="D16" s="3" t="s">
        <v>32</v>
      </c>
      <c r="E16" s="9">
        <f>0.6+(0.01*E15)</f>
        <v>0.875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D15" sqref="D15"/>
    </sheetView>
  </sheetViews>
  <sheetFormatPr defaultRowHeight="15"/>
  <cols>
    <col min="2" max="2" width="40.28515625" customWidth="1"/>
    <col min="3" max="3" width="17.42578125" style="7" customWidth="1"/>
    <col min="4" max="4" width="29.28515625" customWidth="1"/>
    <col min="5" max="5" width="51.28515625" customWidth="1"/>
  </cols>
  <sheetData>
    <row r="1" spans="1:5" s="4" customFormat="1">
      <c r="A1" s="4" t="s">
        <v>0</v>
      </c>
      <c r="B1" s="4" t="s">
        <v>1</v>
      </c>
      <c r="C1" s="6" t="s">
        <v>2</v>
      </c>
      <c r="D1" s="4" t="s">
        <v>3</v>
      </c>
      <c r="E1" s="4" t="s">
        <v>33</v>
      </c>
    </row>
    <row r="2" spans="1:5">
      <c r="A2" t="s">
        <v>34</v>
      </c>
      <c r="B2" t="s">
        <v>35</v>
      </c>
      <c r="C2" s="7">
        <v>1.5</v>
      </c>
      <c r="D2">
        <v>4</v>
      </c>
      <c r="E2">
        <f>C2*D2</f>
        <v>6</v>
      </c>
    </row>
    <row r="3" spans="1:5">
      <c r="A3" t="s">
        <v>36</v>
      </c>
      <c r="B3" t="s">
        <v>37</v>
      </c>
      <c r="C3" s="7">
        <v>0.5</v>
      </c>
      <c r="D3">
        <v>4</v>
      </c>
      <c r="E3">
        <f t="shared" ref="E3:E9" si="0">C3*D3</f>
        <v>2</v>
      </c>
    </row>
    <row r="4" spans="1:5">
      <c r="A4" t="s">
        <v>38</v>
      </c>
      <c r="B4" t="s">
        <v>39</v>
      </c>
      <c r="C4" s="7">
        <v>1</v>
      </c>
      <c r="D4">
        <v>4</v>
      </c>
      <c r="E4">
        <f t="shared" si="0"/>
        <v>4</v>
      </c>
    </row>
    <row r="5" spans="1:5">
      <c r="A5" t="s">
        <v>40</v>
      </c>
      <c r="B5" t="s">
        <v>41</v>
      </c>
      <c r="C5" s="7">
        <v>0.5</v>
      </c>
      <c r="D5">
        <v>3</v>
      </c>
      <c r="E5">
        <f t="shared" si="0"/>
        <v>1.5</v>
      </c>
    </row>
    <row r="6" spans="1:5">
      <c r="A6" t="s">
        <v>42</v>
      </c>
      <c r="B6" t="s">
        <v>43</v>
      </c>
      <c r="C6" s="7">
        <v>1</v>
      </c>
      <c r="D6">
        <v>3</v>
      </c>
      <c r="E6">
        <f t="shared" si="0"/>
        <v>3</v>
      </c>
    </row>
    <row r="7" spans="1:5">
      <c r="A7" t="s">
        <v>44</v>
      </c>
      <c r="B7" t="s">
        <v>45</v>
      </c>
      <c r="C7" s="7">
        <v>2</v>
      </c>
      <c r="D7">
        <v>4</v>
      </c>
      <c r="E7">
        <f t="shared" si="0"/>
        <v>8</v>
      </c>
    </row>
    <row r="8" spans="1:5">
      <c r="A8" t="s">
        <v>46</v>
      </c>
      <c r="B8" t="s">
        <v>47</v>
      </c>
      <c r="C8" s="7">
        <v>-1</v>
      </c>
      <c r="D8">
        <v>3</v>
      </c>
      <c r="E8">
        <f t="shared" si="0"/>
        <v>-3</v>
      </c>
    </row>
    <row r="9" spans="1:5">
      <c r="A9" t="s">
        <v>48</v>
      </c>
      <c r="B9" t="s">
        <v>49</v>
      </c>
      <c r="C9" s="7">
        <v>-1</v>
      </c>
      <c r="D9">
        <v>1</v>
      </c>
      <c r="E9">
        <f t="shared" si="0"/>
        <v>-1</v>
      </c>
    </row>
    <row r="10" spans="1:5">
      <c r="A10" s="5"/>
      <c r="B10" s="4" t="s">
        <v>50</v>
      </c>
      <c r="C10" s="8"/>
      <c r="D10" s="5"/>
      <c r="E10" s="4">
        <f>SUM(E2:E9)</f>
        <v>20.5</v>
      </c>
    </row>
    <row r="11" spans="1:5">
      <c r="D11" s="3" t="s">
        <v>51</v>
      </c>
      <c r="E11" s="10">
        <f>1.4+(-0.03*E10)</f>
        <v>0.78499999999999992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C22" sqref="C22"/>
    </sheetView>
  </sheetViews>
  <sheetFormatPr defaultRowHeight="15"/>
  <cols>
    <col min="1" max="1" width="15.5703125" customWidth="1"/>
    <col min="2" max="2" width="18.5703125" customWidth="1"/>
    <col min="3" max="3" width="27.85546875" customWidth="1"/>
    <col min="4" max="4" width="16.7109375" customWidth="1"/>
    <col min="5" max="5" width="29.7109375" customWidth="1"/>
    <col min="6" max="6" width="22.140625" customWidth="1"/>
    <col min="7" max="7" width="29.7109375" customWidth="1"/>
    <col min="8" max="8" width="15.42578125" customWidth="1"/>
  </cols>
  <sheetData>
    <row r="1" spans="1:8" s="7" customFormat="1">
      <c r="A1" s="7" t="s">
        <v>52</v>
      </c>
      <c r="B1" s="7" t="s">
        <v>53</v>
      </c>
      <c r="C1" s="7" t="s">
        <v>54</v>
      </c>
      <c r="D1" s="7" t="s">
        <v>55</v>
      </c>
      <c r="E1" s="7" t="s">
        <v>56</v>
      </c>
      <c r="F1" s="7" t="s">
        <v>57</v>
      </c>
      <c r="G1" s="7" t="s">
        <v>58</v>
      </c>
      <c r="H1" s="7" t="s">
        <v>59</v>
      </c>
    </row>
    <row r="2" spans="1:8">
      <c r="A2" t="s">
        <v>60</v>
      </c>
      <c r="B2">
        <v>12</v>
      </c>
      <c r="C2">
        <v>5</v>
      </c>
      <c r="D2">
        <v>19</v>
      </c>
      <c r="E2">
        <v>10</v>
      </c>
      <c r="F2">
        <v>7</v>
      </c>
      <c r="G2">
        <v>15</v>
      </c>
      <c r="H2">
        <f t="shared" ref="H2:H3" si="0">B2*C2+D2*E2+F2*G2</f>
        <v>355</v>
      </c>
    </row>
    <row r="3" spans="1:8">
      <c r="A3" t="s">
        <v>61</v>
      </c>
      <c r="B3">
        <v>0</v>
      </c>
      <c r="C3">
        <v>1</v>
      </c>
      <c r="D3">
        <v>0</v>
      </c>
      <c r="E3">
        <v>2</v>
      </c>
      <c r="F3">
        <v>5</v>
      </c>
      <c r="G3">
        <v>3</v>
      </c>
      <c r="H3">
        <f t="shared" si="0"/>
        <v>15</v>
      </c>
    </row>
    <row r="4" spans="1:8">
      <c r="A4" s="3" t="s">
        <v>62</v>
      </c>
      <c r="H4" s="1">
        <f>SUM(H2:H3)</f>
        <v>370</v>
      </c>
    </row>
    <row r="13" spans="1:8">
      <c r="C13" s="11" t="s">
        <v>63</v>
      </c>
      <c r="D13" s="12">
        <v>20</v>
      </c>
    </row>
    <row r="14" spans="1:8">
      <c r="C14" s="11" t="s">
        <v>64</v>
      </c>
      <c r="D14" s="1">
        <f>'Technical Total Factor'!E16*'Environmental Total Factor'!E11*UUCP!H4*UUCP!D13</f>
        <v>5082.8749999999991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Technical Total Factor</vt:lpstr>
      <vt:lpstr>Environmental Total Factor</vt:lpstr>
      <vt:lpstr>UUCP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Gopi</dc:creator>
  <cp:keywords>estimation;ucp;usecase</cp:keywords>
  <cp:lastModifiedBy>Arun Gopi</cp:lastModifiedBy>
  <cp:revision/>
  <dcterms:created xsi:type="dcterms:W3CDTF">2020-05-05T19:18:29Z</dcterms:created>
  <dcterms:modified xsi:type="dcterms:W3CDTF">2020-05-07T14:57:12Z</dcterms:modified>
</cp:coreProperties>
</file>