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ark/Downloads/"/>
    </mc:Choice>
  </mc:AlternateContent>
  <xr:revisionPtr revIDLastSave="0" documentId="13_ncr:1_{658DFC46-3EA9-5743-BF0C-9FD7128AAC69}" xr6:coauthVersionLast="47" xr6:coauthVersionMax="47" xr10:uidLastSave="{00000000-0000-0000-0000-000000000000}"/>
  <bookViews>
    <workbookView xWindow="0" yWindow="500" windowWidth="51200" windowHeight="28300" activeTab="4" xr2:uid="{00000000-000D-0000-FFFF-FFFF00000000}"/>
  </bookViews>
  <sheets>
    <sheet name="Plate Layout" sheetId="1" r:id="rId1"/>
    <sheet name="NP 25" sheetId="2" r:id="rId2"/>
    <sheet name="Sheet2" sheetId="3" r:id="rId3"/>
    <sheet name="NP 5" sheetId="4" r:id="rId4"/>
    <sheet name="Sheet3" sheetId="5" r:id="rId5"/>
  </sheets>
  <definedNames>
    <definedName name="CONCENTRATION">_xludf.LAMBDA(raw, EXP((Sheet3!$B$14-6.41)/0.471))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bqan95asCgyCJ9fLJ3xNIUKS6JAbeJA7OgwI3MND144="/>
    </ext>
  </extLst>
</workbook>
</file>

<file path=xl/calcChain.xml><?xml version="1.0" encoding="utf-8"?>
<calcChain xmlns="http://schemas.openxmlformats.org/spreadsheetml/2006/main">
  <c r="H32" i="5" l="1"/>
  <c r="D32" i="5"/>
  <c r="E32" i="5" s="1"/>
  <c r="C32" i="5"/>
  <c r="B32" i="5"/>
  <c r="G31" i="5"/>
  <c r="D31" i="5"/>
  <c r="C31" i="5"/>
  <c r="E31" i="5" s="1"/>
  <c r="B31" i="5"/>
  <c r="F30" i="5"/>
  <c r="D30" i="5"/>
  <c r="C30" i="5"/>
  <c r="B30" i="5"/>
  <c r="E30" i="5" s="1"/>
  <c r="E29" i="5"/>
  <c r="D29" i="5"/>
  <c r="C29" i="5"/>
  <c r="B29" i="5"/>
  <c r="H28" i="5"/>
  <c r="D28" i="5"/>
  <c r="E28" i="5" s="1"/>
  <c r="C28" i="5"/>
  <c r="B28" i="5"/>
  <c r="G27" i="5"/>
  <c r="D27" i="5"/>
  <c r="C27" i="5"/>
  <c r="E27" i="5" s="1"/>
  <c r="B27" i="5"/>
  <c r="M19" i="5"/>
  <c r="J19" i="5"/>
  <c r="G32" i="5" s="1"/>
  <c r="F19" i="5"/>
  <c r="F32" i="5" s="1"/>
  <c r="M18" i="5"/>
  <c r="H31" i="5" s="1"/>
  <c r="J18" i="5"/>
  <c r="F18" i="5"/>
  <c r="F31" i="5" s="1"/>
  <c r="M17" i="5"/>
  <c r="H30" i="5" s="1"/>
  <c r="J17" i="5"/>
  <c r="G30" i="5" s="1"/>
  <c r="F17" i="5"/>
  <c r="M16" i="5"/>
  <c r="H29" i="5" s="1"/>
  <c r="J16" i="5"/>
  <c r="G29" i="5" s="1"/>
  <c r="F16" i="5"/>
  <c r="F29" i="5" s="1"/>
  <c r="M15" i="5"/>
  <c r="J15" i="5"/>
  <c r="G28" i="5" s="1"/>
  <c r="F15" i="5"/>
  <c r="F28" i="5" s="1"/>
  <c r="M14" i="5"/>
  <c r="H27" i="5" s="1"/>
  <c r="J14" i="5"/>
  <c r="F14" i="5"/>
  <c r="F27" i="5" s="1"/>
  <c r="M32" i="3"/>
  <c r="L32" i="3"/>
  <c r="O32" i="3" s="1"/>
  <c r="I32" i="3"/>
  <c r="H32" i="3"/>
  <c r="G32" i="3"/>
  <c r="K32" i="3" s="1"/>
  <c r="D32" i="3"/>
  <c r="C32" i="3"/>
  <c r="B32" i="3"/>
  <c r="F32" i="3" s="1"/>
  <c r="O31" i="3"/>
  <c r="M31" i="3"/>
  <c r="L31" i="3"/>
  <c r="I31" i="3"/>
  <c r="H31" i="3"/>
  <c r="G31" i="3"/>
  <c r="K31" i="3" s="1"/>
  <c r="D31" i="3"/>
  <c r="C31" i="3"/>
  <c r="B31" i="3"/>
  <c r="F31" i="3" s="1"/>
  <c r="M30" i="3"/>
  <c r="L30" i="3"/>
  <c r="O30" i="3" s="1"/>
  <c r="I30" i="3"/>
  <c r="H30" i="3"/>
  <c r="G30" i="3"/>
  <c r="K30" i="3" s="1"/>
  <c r="D30" i="3"/>
  <c r="C30" i="3"/>
  <c r="B30" i="3"/>
  <c r="F30" i="3" s="1"/>
  <c r="O29" i="3"/>
  <c r="M29" i="3"/>
  <c r="L29" i="3"/>
  <c r="I29" i="3"/>
  <c r="H29" i="3"/>
  <c r="G29" i="3"/>
  <c r="K29" i="3" s="1"/>
  <c r="D29" i="3"/>
  <c r="C29" i="3"/>
  <c r="B29" i="3"/>
  <c r="F29" i="3" s="1"/>
  <c r="M28" i="3"/>
  <c r="L28" i="3"/>
  <c r="O28" i="3" s="1"/>
  <c r="I28" i="3"/>
  <c r="H28" i="3"/>
  <c r="G28" i="3"/>
  <c r="K28" i="3" s="1"/>
  <c r="D28" i="3"/>
  <c r="C28" i="3"/>
  <c r="B28" i="3"/>
  <c r="F28" i="3" s="1"/>
  <c r="O27" i="3"/>
  <c r="M27" i="3"/>
  <c r="L27" i="3"/>
  <c r="I27" i="3"/>
  <c r="H27" i="3"/>
  <c r="G27" i="3"/>
  <c r="K27" i="3" s="1"/>
  <c r="D27" i="3"/>
  <c r="C27" i="3"/>
  <c r="B27" i="3"/>
  <c r="F27" i="3" s="1"/>
  <c r="L19" i="3"/>
  <c r="N32" i="3" s="1"/>
  <c r="I19" i="3"/>
  <c r="J32" i="3" s="1"/>
  <c r="E19" i="3"/>
  <c r="E32" i="3" s="1"/>
  <c r="L18" i="3"/>
  <c r="N31" i="3" s="1"/>
  <c r="I18" i="3"/>
  <c r="J31" i="3" s="1"/>
  <c r="E18" i="3"/>
  <c r="E31" i="3" s="1"/>
  <c r="L17" i="3"/>
  <c r="N30" i="3" s="1"/>
  <c r="I17" i="3"/>
  <c r="J30" i="3" s="1"/>
  <c r="E17" i="3"/>
  <c r="E30" i="3" s="1"/>
  <c r="L16" i="3"/>
  <c r="N29" i="3" s="1"/>
  <c r="I16" i="3"/>
  <c r="J29" i="3" s="1"/>
  <c r="E16" i="3"/>
  <c r="E29" i="3" s="1"/>
  <c r="L15" i="3"/>
  <c r="N28" i="3" s="1"/>
  <c r="I15" i="3"/>
  <c r="J28" i="3" s="1"/>
  <c r="E15" i="3"/>
  <c r="E28" i="3" s="1"/>
  <c r="L14" i="3"/>
  <c r="N27" i="3" s="1"/>
  <c r="I14" i="3"/>
  <c r="J27" i="3" s="1"/>
  <c r="E14" i="3"/>
  <c r="E27" i="3" s="1"/>
</calcChain>
</file>

<file path=xl/sharedStrings.xml><?xml version="1.0" encoding="utf-8"?>
<sst xmlns="http://schemas.openxmlformats.org/spreadsheetml/2006/main" count="305" uniqueCount="130">
  <si>
    <t>Plate Layout for TW012</t>
  </si>
  <si>
    <t>A</t>
  </si>
  <si>
    <t>W1D0/100K</t>
  </si>
  <si>
    <t>W1D3/100K</t>
  </si>
  <si>
    <t>W1D5/100K</t>
  </si>
  <si>
    <t>W1D8/100K</t>
  </si>
  <si>
    <t>W1D11/100K</t>
  </si>
  <si>
    <t>W1D14/100K</t>
  </si>
  <si>
    <t>IgM 1/1K</t>
  </si>
  <si>
    <t>B</t>
  </si>
  <si>
    <t>W2D0/100K</t>
  </si>
  <si>
    <t>W2D3/100K</t>
  </si>
  <si>
    <t>W2D5/100K</t>
  </si>
  <si>
    <t>W2D8/100K</t>
  </si>
  <si>
    <t>W2D11/100K</t>
  </si>
  <si>
    <t>W2D14/100K</t>
  </si>
  <si>
    <t>IgM 1/10K</t>
  </si>
  <si>
    <t>C</t>
  </si>
  <si>
    <t>W3D0/100K</t>
  </si>
  <si>
    <t>W3D3/100K</t>
  </si>
  <si>
    <t>W3D5/100K</t>
  </si>
  <si>
    <t>W3D8/100K</t>
  </si>
  <si>
    <t>W3D11/100K</t>
  </si>
  <si>
    <t>W3D14/100K</t>
  </si>
  <si>
    <t>IgM 1/50K</t>
  </si>
  <si>
    <t>D</t>
  </si>
  <si>
    <t>A1D0/100K</t>
  </si>
  <si>
    <t>A1D3/100K</t>
  </si>
  <si>
    <t>A1D5/100K</t>
  </si>
  <si>
    <t>A1D8/100K</t>
  </si>
  <si>
    <t>A1D11/100K</t>
  </si>
  <si>
    <t>A1D14/100K</t>
  </si>
  <si>
    <t>IgM 1/100K</t>
  </si>
  <si>
    <t>E</t>
  </si>
  <si>
    <t>A2D0/100K</t>
  </si>
  <si>
    <t>A2D3/100K</t>
  </si>
  <si>
    <t>A2D5/100K</t>
  </si>
  <si>
    <t>A2D8/100K</t>
  </si>
  <si>
    <t>A2D11/100K</t>
  </si>
  <si>
    <t>A2D14/100K</t>
  </si>
  <si>
    <t>IgM 1/500K</t>
  </si>
  <si>
    <t>F</t>
  </si>
  <si>
    <t>A3D0/100K</t>
  </si>
  <si>
    <t>A3D3/100K</t>
  </si>
  <si>
    <t>A3D5/100K</t>
  </si>
  <si>
    <t>A3D8/100K</t>
  </si>
  <si>
    <t>A3D11/100K</t>
  </si>
  <si>
    <t>A3D14/100K</t>
  </si>
  <si>
    <t>IgM 1/1000K</t>
  </si>
  <si>
    <t>G</t>
  </si>
  <si>
    <t>N1D0/100K</t>
  </si>
  <si>
    <t>N1D3/100K</t>
  </si>
  <si>
    <t>N1D5/100K</t>
  </si>
  <si>
    <t>N1D8/100K</t>
  </si>
  <si>
    <t>N1D11/100K</t>
  </si>
  <si>
    <t>N1D14/100K</t>
  </si>
  <si>
    <t>blank</t>
  </si>
  <si>
    <t>H</t>
  </si>
  <si>
    <t>N2D0/100K</t>
  </si>
  <si>
    <t>N2D3/100K</t>
  </si>
  <si>
    <t>N2D5/100K</t>
  </si>
  <si>
    <t>N2D8/100K</t>
  </si>
  <si>
    <t>N2D11/100K</t>
  </si>
  <si>
    <t>N2D14/100K</t>
  </si>
  <si>
    <t>E1D0/100K</t>
  </si>
  <si>
    <t>E1D3/100K</t>
  </si>
  <si>
    <t>E1D5/100K</t>
  </si>
  <si>
    <t>E1D8/100K</t>
  </si>
  <si>
    <t>E1D11/100K</t>
  </si>
  <si>
    <t>E1D14/100K</t>
  </si>
  <si>
    <t>E2D0/100K</t>
  </si>
  <si>
    <t>E2D3/100K</t>
  </si>
  <si>
    <t>E2D5/100K</t>
  </si>
  <si>
    <t>E2D8/100K</t>
  </si>
  <si>
    <t>E2D11/100K</t>
  </si>
  <si>
    <t>E2D14/100K</t>
  </si>
  <si>
    <t>E3D0/100K</t>
  </si>
  <si>
    <t>E3D3/100K</t>
  </si>
  <si>
    <t>E3D5/100K</t>
  </si>
  <si>
    <t>E3D8/100K</t>
  </si>
  <si>
    <t>E3D11/100K</t>
  </si>
  <si>
    <t>E3D14/100K</t>
  </si>
  <si>
    <t>R1D0/100K</t>
  </si>
  <si>
    <t>R1D3/100K</t>
  </si>
  <si>
    <t>R1D5/100K</t>
  </si>
  <si>
    <t>R1D8/100K</t>
  </si>
  <si>
    <t>R1D11/100K</t>
  </si>
  <si>
    <t>R1D14/100K</t>
  </si>
  <si>
    <t>R2D0/100K</t>
  </si>
  <si>
    <t>R2D3/100K</t>
  </si>
  <si>
    <t>R2D5/100K</t>
  </si>
  <si>
    <t>R2D8/100K</t>
  </si>
  <si>
    <t>R2D11/100K</t>
  </si>
  <si>
    <t>R2D14/100K</t>
  </si>
  <si>
    <t>R3D0/100K</t>
  </si>
  <si>
    <t>R3D3/100K</t>
  </si>
  <si>
    <t>R3D5/100K</t>
  </si>
  <si>
    <t>R3D8/100K</t>
  </si>
  <si>
    <t>R3D11/100K</t>
  </si>
  <si>
    <t>R3D14/100K</t>
  </si>
  <si>
    <t>Subtract-450-570</t>
  </si>
  <si>
    <t>x = e^((y-6.04)/0.417)</t>
  </si>
  <si>
    <t>y = 6.37 + 0.432 ln x</t>
  </si>
  <si>
    <t>x = e^((y-6.37)/0.432)</t>
  </si>
  <si>
    <t>day</t>
  </si>
  <si>
    <t>W1</t>
  </si>
  <si>
    <t>W2</t>
  </si>
  <si>
    <t>W3</t>
  </si>
  <si>
    <t>WT avg</t>
  </si>
  <si>
    <t>A1</t>
  </si>
  <si>
    <t>A2</t>
  </si>
  <si>
    <t>A3</t>
  </si>
  <si>
    <t>AM avg</t>
  </si>
  <si>
    <t>N1</t>
  </si>
  <si>
    <t>N2</t>
  </si>
  <si>
    <t>N1 avg</t>
  </si>
  <si>
    <t>W1 concentration</t>
  </si>
  <si>
    <t>WT average</t>
  </si>
  <si>
    <t>STD</t>
  </si>
  <si>
    <t>A1 concentration</t>
  </si>
  <si>
    <t>N1 concentration</t>
  </si>
  <si>
    <t>N avg concentration</t>
  </si>
  <si>
    <t>x = e^((y-6.41)/0.471</t>
  </si>
  <si>
    <t>y = 6.41 + 0.471 ln x</t>
  </si>
  <si>
    <t>7.07 + 0.516 ln x</t>
  </si>
  <si>
    <t>x=e^((y-7.07)/0.516)</t>
  </si>
  <si>
    <t>W2 concentration</t>
  </si>
  <si>
    <t>W3 concentration</t>
  </si>
  <si>
    <t>WT avg 1</t>
  </si>
  <si>
    <t>WT avg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</si>
</sst>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Arial"/>
    </font>
    <font>
      <sz val="11"/>
      <color theme="1"/>
      <name val="Arial"/>
    </font>
    <font>
      <b/>
      <sz val="11"/>
      <color rgb="FF000000"/>
      <name val="Arial"/>
    </font>
    <font>
      <sz val="10"/>
      <color rgb="FF000000"/>
      <name val="Arial"/>
    </font>
    <font>
      <sz val="7"/>
      <color rgb="FF000000"/>
      <name val="Arial"/>
    </font>
    <font>
      <sz val="11"/>
      <color theme="1"/>
      <name val="Calibri"/>
      <scheme val="minor"/>
    </font>
    <font>
      <sz val="10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/>
    <xf numFmtId="0" fontId="8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1"/>
            <c:trendlineLbl>
              <c:numFmt formatCode="General" sourceLinked="0"/>
            </c:trendlineLbl>
          </c:trendline>
          <c:xVal>
            <c:numRef>
              <c:f>'NP 25'!$R$2:$R$7</c:f>
              <c:numCache>
                <c:formatCode>General</c:formatCode>
                <c:ptCount val="6"/>
                <c:pt idx="1">
                  <c:v>1E-4</c:v>
                </c:pt>
                <c:pt idx="2">
                  <c:v>2.0000000000000002E-5</c:v>
                </c:pt>
                <c:pt idx="3">
                  <c:v>1.0000000000000001E-5</c:v>
                </c:pt>
                <c:pt idx="4">
                  <c:v>1.9999999999999999E-6</c:v>
                </c:pt>
                <c:pt idx="5">
                  <c:v>9.9999999999999995E-7</c:v>
                </c:pt>
              </c:numCache>
            </c:numRef>
          </c:xVal>
          <c:yVal>
            <c:numRef>
              <c:f>'NP 25'!$S$2:$S$7</c:f>
              <c:numCache>
                <c:formatCode>General</c:formatCode>
                <c:ptCount val="6"/>
                <c:pt idx="1">
                  <c:v>2.2280000000000002</c:v>
                </c:pt>
                <c:pt idx="2">
                  <c:v>1.8340000000000001</c:v>
                </c:pt>
                <c:pt idx="3">
                  <c:v>1.5629999999999999</c:v>
                </c:pt>
                <c:pt idx="4">
                  <c:v>0.56899999999999995</c:v>
                </c:pt>
                <c:pt idx="5">
                  <c:v>0.371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8A9-0349-BFB4-64EFF7D3DA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7283633"/>
        <c:axId val="206510051"/>
      </c:scatterChart>
      <c:valAx>
        <c:axId val="129728363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6510051"/>
        <c:crosses val="autoZero"/>
        <c:crossBetween val="midCat"/>
      </c:valAx>
      <c:valAx>
        <c:axId val="2065100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97283633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1"/>
            <c:trendlineLbl>
              <c:numFmt formatCode="General" sourceLinked="0"/>
            </c:trendlineLbl>
          </c:trendline>
          <c:xVal>
            <c:numRef>
              <c:f>'NP 5'!$S$2:$S$7</c:f>
              <c:numCache>
                <c:formatCode>General</c:formatCode>
                <c:ptCount val="6"/>
                <c:pt idx="1">
                  <c:v>1E-4</c:v>
                </c:pt>
                <c:pt idx="2">
                  <c:v>2.0000000000000002E-5</c:v>
                </c:pt>
                <c:pt idx="3">
                  <c:v>1.0000000000000001E-5</c:v>
                </c:pt>
                <c:pt idx="4">
                  <c:v>1.9999999999999999E-6</c:v>
                </c:pt>
              </c:numCache>
            </c:numRef>
          </c:xVal>
          <c:yVal>
            <c:numRef>
              <c:f>'NP 5'!$T$2:$T$7</c:f>
              <c:numCache>
                <c:formatCode>General</c:formatCode>
                <c:ptCount val="6"/>
                <c:pt idx="1">
                  <c:v>2.1840000000000002</c:v>
                </c:pt>
                <c:pt idx="2">
                  <c:v>1.718</c:v>
                </c:pt>
                <c:pt idx="3">
                  <c:v>1.113</c:v>
                </c:pt>
                <c:pt idx="4">
                  <c:v>0.21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71B-8145-9E93-79AFAC83A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6512854"/>
        <c:axId val="1581845919"/>
      </c:scatterChart>
      <c:valAx>
        <c:axId val="165651285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81845919"/>
        <c:crosses val="autoZero"/>
        <c:crossBetween val="midCat"/>
      </c:valAx>
      <c:valAx>
        <c:axId val="15818459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56512854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390525</xdr:colOff>
      <xdr:row>7</xdr:row>
      <xdr:rowOff>200025</xdr:rowOff>
    </xdr:from>
    <xdr:ext cx="5715000" cy="3533775"/>
    <xdr:graphicFrame macro="">
      <xdr:nvGraphicFramePr>
        <xdr:cNvPr id="1598336474" name="Chart 1" title="Chart">
          <a:extLst>
            <a:ext uri="{FF2B5EF4-FFF2-40B4-BE49-F238E27FC236}">
              <a16:creationId xmlns:a16="http://schemas.microsoft.com/office/drawing/2014/main" id="{00000000-0008-0000-0100-0000DAAD44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295275</xdr:colOff>
      <xdr:row>9</xdr:row>
      <xdr:rowOff>9525</xdr:rowOff>
    </xdr:from>
    <xdr:ext cx="5715000" cy="3533775"/>
    <xdr:graphicFrame macro="">
      <xdr:nvGraphicFramePr>
        <xdr:cNvPr id="606613550" name="Chart 8" title="Chart">
          <a:extLst>
            <a:ext uri="{FF2B5EF4-FFF2-40B4-BE49-F238E27FC236}">
              <a16:creationId xmlns:a16="http://schemas.microsoft.com/office/drawing/2014/main" id="{00000000-0008-0000-0300-00002E3028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3"/>
  <sheetViews>
    <sheetView workbookViewId="0">
      <selection activeCell="H30" sqref="H30"/>
    </sheetView>
  </sheetViews>
  <sheetFormatPr baseColWidth="10" defaultColWidth="14.5" defaultRowHeight="15" customHeight="1" x14ac:dyDescent="0.2"/>
  <sheetData>
    <row r="1" spans="1:1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 s="2"/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</row>
    <row r="3" spans="1:13" x14ac:dyDescent="0.2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/>
      <c r="I3" s="4"/>
      <c r="J3" s="4"/>
      <c r="K3" s="4"/>
      <c r="L3" s="4"/>
      <c r="M3" s="5" t="s">
        <v>8</v>
      </c>
    </row>
    <row r="4" spans="1:13" x14ac:dyDescent="0.2">
      <c r="A4" s="3" t="s">
        <v>9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6"/>
      <c r="I4" s="6"/>
      <c r="J4" s="6"/>
      <c r="K4" s="6"/>
      <c r="L4" s="6"/>
      <c r="M4" s="5" t="s">
        <v>16</v>
      </c>
    </row>
    <row r="5" spans="1:13" x14ac:dyDescent="0.2">
      <c r="A5" s="3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/>
      <c r="I5" s="7"/>
      <c r="J5" s="7"/>
      <c r="K5" s="7"/>
      <c r="L5" s="7"/>
      <c r="M5" s="5" t="s">
        <v>24</v>
      </c>
    </row>
    <row r="6" spans="1:13" x14ac:dyDescent="0.2">
      <c r="A6" s="3" t="s">
        <v>25</v>
      </c>
      <c r="B6" s="8" t="s">
        <v>26</v>
      </c>
      <c r="C6" s="8" t="s">
        <v>27</v>
      </c>
      <c r="D6" s="8" t="s">
        <v>28</v>
      </c>
      <c r="E6" s="8" t="s">
        <v>29</v>
      </c>
      <c r="F6" s="8" t="s">
        <v>30</v>
      </c>
      <c r="G6" s="8" t="s">
        <v>31</v>
      </c>
      <c r="H6" s="8"/>
      <c r="I6" s="8"/>
      <c r="J6" s="8"/>
      <c r="K6" s="8"/>
      <c r="L6" s="8"/>
      <c r="M6" s="5" t="s">
        <v>32</v>
      </c>
    </row>
    <row r="7" spans="1:13" x14ac:dyDescent="0.2">
      <c r="A7" s="3" t="s">
        <v>33</v>
      </c>
      <c r="B7" s="4" t="s">
        <v>34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"/>
      <c r="I7" s="4"/>
      <c r="J7" s="4"/>
      <c r="K7" s="4"/>
      <c r="L7" s="4"/>
      <c r="M7" s="5" t="s">
        <v>40</v>
      </c>
    </row>
    <row r="8" spans="1:13" x14ac:dyDescent="0.2">
      <c r="A8" s="3" t="s">
        <v>41</v>
      </c>
      <c r="B8" s="6" t="s">
        <v>42</v>
      </c>
      <c r="C8" s="6" t="s">
        <v>43</v>
      </c>
      <c r="D8" s="6" t="s">
        <v>44</v>
      </c>
      <c r="E8" s="6" t="s">
        <v>45</v>
      </c>
      <c r="F8" s="6" t="s">
        <v>46</v>
      </c>
      <c r="G8" s="6" t="s">
        <v>47</v>
      </c>
      <c r="H8" s="6"/>
      <c r="I8" s="6"/>
      <c r="J8" s="6"/>
      <c r="K8" s="6"/>
      <c r="L8" s="6"/>
      <c r="M8" s="5" t="s">
        <v>48</v>
      </c>
    </row>
    <row r="9" spans="1:13" x14ac:dyDescent="0.2">
      <c r="A9" s="3" t="s">
        <v>49</v>
      </c>
      <c r="B9" s="7" t="s">
        <v>50</v>
      </c>
      <c r="C9" s="7" t="s">
        <v>51</v>
      </c>
      <c r="D9" s="7" t="s">
        <v>52</v>
      </c>
      <c r="E9" s="7" t="s">
        <v>53</v>
      </c>
      <c r="F9" s="7" t="s">
        <v>54</v>
      </c>
      <c r="G9" s="7" t="s">
        <v>55</v>
      </c>
      <c r="H9" s="7"/>
      <c r="I9" s="7"/>
      <c r="J9" s="7"/>
      <c r="K9" s="7"/>
      <c r="L9" s="7"/>
      <c r="M9" s="5" t="s">
        <v>56</v>
      </c>
    </row>
    <row r="10" spans="1:13" x14ac:dyDescent="0.2">
      <c r="A10" s="3" t="s">
        <v>57</v>
      </c>
      <c r="B10" s="8" t="s">
        <v>58</v>
      </c>
      <c r="C10" s="8" t="s">
        <v>59</v>
      </c>
      <c r="D10" s="8" t="s">
        <v>60</v>
      </c>
      <c r="E10" s="8" t="s">
        <v>61</v>
      </c>
      <c r="F10" s="8" t="s">
        <v>62</v>
      </c>
      <c r="G10" s="8" t="s">
        <v>63</v>
      </c>
      <c r="H10" s="8"/>
      <c r="I10" s="8"/>
      <c r="J10" s="8"/>
      <c r="K10" s="8"/>
      <c r="L10" s="8"/>
      <c r="M10" s="5" t="s">
        <v>56</v>
      </c>
    </row>
    <row r="15" spans="1:13" x14ac:dyDescent="0.2">
      <c r="A15" s="2"/>
      <c r="B15" s="3">
        <v>1</v>
      </c>
      <c r="C15" s="3">
        <v>2</v>
      </c>
      <c r="D15" s="3">
        <v>3</v>
      </c>
      <c r="E15" s="3">
        <v>4</v>
      </c>
      <c r="F15" s="3">
        <v>5</v>
      </c>
      <c r="G15" s="3">
        <v>6</v>
      </c>
      <c r="H15" s="3">
        <v>7</v>
      </c>
      <c r="I15" s="3">
        <v>8</v>
      </c>
      <c r="J15" s="3">
        <v>9</v>
      </c>
      <c r="K15" s="3">
        <v>10</v>
      </c>
      <c r="L15" s="3">
        <v>11</v>
      </c>
      <c r="M15" s="3">
        <v>12</v>
      </c>
    </row>
    <row r="16" spans="1:13" x14ac:dyDescent="0.2">
      <c r="A16" s="3" t="s">
        <v>1</v>
      </c>
      <c r="B16" s="4" t="s">
        <v>2</v>
      </c>
      <c r="C16" s="4" t="s">
        <v>3</v>
      </c>
      <c r="D16" s="4" t="s">
        <v>4</v>
      </c>
      <c r="E16" s="4" t="s">
        <v>5</v>
      </c>
      <c r="F16" s="4" t="s">
        <v>6</v>
      </c>
      <c r="G16" s="4" t="s">
        <v>7</v>
      </c>
      <c r="H16" s="4"/>
      <c r="I16" s="4"/>
      <c r="J16" s="4"/>
      <c r="K16" s="4"/>
      <c r="L16" s="4"/>
      <c r="M16" s="5" t="s">
        <v>8</v>
      </c>
    </row>
    <row r="17" spans="1:13" x14ac:dyDescent="0.2">
      <c r="A17" s="3" t="s">
        <v>9</v>
      </c>
      <c r="B17" s="6" t="s">
        <v>10</v>
      </c>
      <c r="C17" s="6" t="s">
        <v>11</v>
      </c>
      <c r="D17" s="6" t="s">
        <v>12</v>
      </c>
      <c r="E17" s="6" t="s">
        <v>13</v>
      </c>
      <c r="F17" s="6" t="s">
        <v>14</v>
      </c>
      <c r="G17" s="6" t="s">
        <v>15</v>
      </c>
      <c r="H17" s="6"/>
      <c r="I17" s="6"/>
      <c r="J17" s="6"/>
      <c r="K17" s="6"/>
      <c r="L17" s="6"/>
      <c r="M17" s="5" t="s">
        <v>16</v>
      </c>
    </row>
    <row r="18" spans="1:13" x14ac:dyDescent="0.2">
      <c r="A18" s="3" t="s">
        <v>17</v>
      </c>
      <c r="B18" s="7" t="s">
        <v>64</v>
      </c>
      <c r="C18" s="7" t="s">
        <v>65</v>
      </c>
      <c r="D18" s="7" t="s">
        <v>66</v>
      </c>
      <c r="E18" s="7" t="s">
        <v>67</v>
      </c>
      <c r="F18" s="7" t="s">
        <v>68</v>
      </c>
      <c r="G18" s="7" t="s">
        <v>69</v>
      </c>
      <c r="H18" s="7"/>
      <c r="I18" s="7"/>
      <c r="J18" s="7"/>
      <c r="K18" s="7"/>
      <c r="L18" s="7"/>
      <c r="M18" s="5" t="s">
        <v>24</v>
      </c>
    </row>
    <row r="19" spans="1:13" x14ac:dyDescent="0.2">
      <c r="A19" s="3" t="s">
        <v>25</v>
      </c>
      <c r="B19" s="8" t="s">
        <v>70</v>
      </c>
      <c r="C19" s="8" t="s">
        <v>71</v>
      </c>
      <c r="D19" s="8" t="s">
        <v>72</v>
      </c>
      <c r="E19" s="8" t="s">
        <v>73</v>
      </c>
      <c r="F19" s="8" t="s">
        <v>74</v>
      </c>
      <c r="G19" s="8" t="s">
        <v>75</v>
      </c>
      <c r="H19" s="8"/>
      <c r="I19" s="8"/>
      <c r="J19" s="8"/>
      <c r="K19" s="8"/>
      <c r="L19" s="8"/>
      <c r="M19" s="5" t="s">
        <v>32</v>
      </c>
    </row>
    <row r="20" spans="1:13" x14ac:dyDescent="0.2">
      <c r="A20" s="3" t="s">
        <v>33</v>
      </c>
      <c r="B20" s="4" t="s">
        <v>76</v>
      </c>
      <c r="C20" s="4" t="s">
        <v>77</v>
      </c>
      <c r="D20" s="4" t="s">
        <v>78</v>
      </c>
      <c r="E20" s="4" t="s">
        <v>79</v>
      </c>
      <c r="F20" s="4" t="s">
        <v>80</v>
      </c>
      <c r="G20" s="4" t="s">
        <v>81</v>
      </c>
      <c r="H20" s="4"/>
      <c r="I20" s="4"/>
      <c r="J20" s="4"/>
      <c r="K20" s="4"/>
      <c r="L20" s="4"/>
      <c r="M20" s="5" t="s">
        <v>40</v>
      </c>
    </row>
    <row r="21" spans="1:13" x14ac:dyDescent="0.2">
      <c r="A21" s="3" t="s">
        <v>41</v>
      </c>
      <c r="B21" s="6" t="s">
        <v>82</v>
      </c>
      <c r="C21" s="6" t="s">
        <v>83</v>
      </c>
      <c r="D21" s="6" t="s">
        <v>84</v>
      </c>
      <c r="E21" s="6" t="s">
        <v>85</v>
      </c>
      <c r="F21" s="6" t="s">
        <v>86</v>
      </c>
      <c r="G21" s="6" t="s">
        <v>87</v>
      </c>
      <c r="H21" s="6"/>
      <c r="I21" s="6"/>
      <c r="J21" s="6"/>
      <c r="K21" s="6"/>
      <c r="L21" s="6"/>
      <c r="M21" s="5" t="s">
        <v>48</v>
      </c>
    </row>
    <row r="22" spans="1:13" x14ac:dyDescent="0.2">
      <c r="A22" s="3" t="s">
        <v>49</v>
      </c>
      <c r="B22" s="7" t="s">
        <v>88</v>
      </c>
      <c r="C22" s="7" t="s">
        <v>89</v>
      </c>
      <c r="D22" s="7" t="s">
        <v>90</v>
      </c>
      <c r="E22" s="7" t="s">
        <v>91</v>
      </c>
      <c r="F22" s="7" t="s">
        <v>92</v>
      </c>
      <c r="G22" s="7" t="s">
        <v>93</v>
      </c>
      <c r="H22" s="7"/>
      <c r="I22" s="7"/>
      <c r="J22" s="7"/>
      <c r="K22" s="7"/>
      <c r="L22" s="7"/>
      <c r="M22" s="5" t="s">
        <v>56</v>
      </c>
    </row>
    <row r="23" spans="1:13" x14ac:dyDescent="0.2">
      <c r="A23" s="3" t="s">
        <v>57</v>
      </c>
      <c r="B23" s="8" t="s">
        <v>94</v>
      </c>
      <c r="C23" s="8" t="s">
        <v>95</v>
      </c>
      <c r="D23" s="8" t="s">
        <v>96</v>
      </c>
      <c r="E23" s="8" t="s">
        <v>97</v>
      </c>
      <c r="F23" s="8" t="s">
        <v>98</v>
      </c>
      <c r="G23" s="8" t="s">
        <v>99</v>
      </c>
      <c r="H23" s="8"/>
      <c r="I23" s="8"/>
      <c r="J23" s="8"/>
      <c r="K23" s="8"/>
      <c r="L23" s="8"/>
      <c r="M23" s="5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00"/>
  <sheetViews>
    <sheetView workbookViewId="0">
      <selection activeCell="I33" sqref="I33"/>
    </sheetView>
  </sheetViews>
  <sheetFormatPr baseColWidth="10" defaultColWidth="14.5" defaultRowHeight="15" customHeight="1" x14ac:dyDescent="0.2"/>
  <cols>
    <col min="1" max="16" width="8.6640625" customWidth="1"/>
    <col min="17" max="17" width="16.33203125" customWidth="1"/>
    <col min="18" max="26" width="8.6640625" customWidth="1"/>
  </cols>
  <sheetData>
    <row r="1" spans="1:21" x14ac:dyDescent="0.2">
      <c r="A1" s="9"/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</row>
    <row r="2" spans="1:21" ht="24" x14ac:dyDescent="0.2">
      <c r="A2" s="10" t="s">
        <v>1</v>
      </c>
      <c r="B2" s="11">
        <v>-0.121</v>
      </c>
      <c r="C2" s="11">
        <v>-6.6000000000000003E-2</v>
      </c>
      <c r="D2" s="11">
        <v>0.254</v>
      </c>
      <c r="E2" s="11">
        <v>1.004</v>
      </c>
      <c r="F2" s="11">
        <v>1.496</v>
      </c>
      <c r="G2" s="11">
        <v>1.159</v>
      </c>
      <c r="H2" s="11"/>
      <c r="I2" s="11"/>
      <c r="J2" s="11"/>
      <c r="K2" s="11"/>
      <c r="L2" s="11"/>
      <c r="M2" s="11">
        <v>2.2629999999999999</v>
      </c>
      <c r="N2" s="12" t="s">
        <v>100</v>
      </c>
      <c r="Q2" s="5" t="s">
        <v>8</v>
      </c>
      <c r="S2" s="11"/>
    </row>
    <row r="3" spans="1:21" ht="24" x14ac:dyDescent="0.2">
      <c r="A3" s="10" t="s">
        <v>9</v>
      </c>
      <c r="B3" s="11">
        <v>-0.14099999999999999</v>
      </c>
      <c r="C3" s="11">
        <v>-0.14399999999999999</v>
      </c>
      <c r="D3" s="11">
        <v>0.13700000000000001</v>
      </c>
      <c r="E3" s="11">
        <v>0.88600000000000001</v>
      </c>
      <c r="F3" s="11">
        <v>0.86</v>
      </c>
      <c r="G3" s="11">
        <v>0.95899999999999996</v>
      </c>
      <c r="H3" s="11"/>
      <c r="I3" s="11"/>
      <c r="J3" s="11"/>
      <c r="K3" s="11"/>
      <c r="L3" s="11"/>
      <c r="M3" s="11">
        <v>2.2280000000000002</v>
      </c>
      <c r="N3" s="12" t="s">
        <v>100</v>
      </c>
      <c r="Q3" s="5" t="s">
        <v>16</v>
      </c>
      <c r="R3" s="13">
        <v>1E-4</v>
      </c>
      <c r="S3" s="11">
        <v>2.2280000000000002</v>
      </c>
      <c r="U3" s="13" t="s">
        <v>101</v>
      </c>
    </row>
    <row r="4" spans="1:21" ht="24" x14ac:dyDescent="0.2">
      <c r="A4" s="10" t="s">
        <v>17</v>
      </c>
      <c r="B4" s="11">
        <v>-0.105</v>
      </c>
      <c r="C4" s="11">
        <v>-8.6999999999999994E-2</v>
      </c>
      <c r="D4" s="11">
        <v>0.20399999999999999</v>
      </c>
      <c r="E4" s="11">
        <v>0.7</v>
      </c>
      <c r="F4" s="11">
        <v>0.56299999999999994</v>
      </c>
      <c r="G4" s="11">
        <v>0.57299999999999995</v>
      </c>
      <c r="H4" s="11"/>
      <c r="I4" s="11"/>
      <c r="J4" s="11"/>
      <c r="K4" s="11"/>
      <c r="L4" s="11"/>
      <c r="M4" s="11">
        <v>1.8340000000000001</v>
      </c>
      <c r="N4" s="12" t="s">
        <v>100</v>
      </c>
      <c r="Q4" s="5" t="s">
        <v>24</v>
      </c>
      <c r="R4" s="13">
        <v>2.0000000000000002E-5</v>
      </c>
      <c r="S4" s="11">
        <v>1.8340000000000001</v>
      </c>
    </row>
    <row r="5" spans="1:21" ht="24" x14ac:dyDescent="0.2">
      <c r="A5" s="10" t="s">
        <v>25</v>
      </c>
      <c r="B5" s="11">
        <v>-9.8000000000000004E-2</v>
      </c>
      <c r="C5" s="11">
        <v>-0.1</v>
      </c>
      <c r="D5" s="11">
        <v>0.39800000000000002</v>
      </c>
      <c r="E5" s="11">
        <v>1.1339999999999999</v>
      </c>
      <c r="F5" s="11">
        <v>0.92900000000000005</v>
      </c>
      <c r="G5" s="11">
        <v>1.373</v>
      </c>
      <c r="H5" s="11"/>
      <c r="I5" s="11"/>
      <c r="J5" s="11"/>
      <c r="K5" s="11"/>
      <c r="L5" s="11"/>
      <c r="M5" s="11">
        <v>1.5629999999999999</v>
      </c>
      <c r="N5" s="12" t="s">
        <v>100</v>
      </c>
      <c r="Q5" s="5" t="s">
        <v>32</v>
      </c>
      <c r="R5" s="13">
        <v>1.0000000000000001E-5</v>
      </c>
      <c r="S5" s="11">
        <v>1.5629999999999999</v>
      </c>
    </row>
    <row r="6" spans="1:21" ht="24" x14ac:dyDescent="0.2">
      <c r="A6" s="10" t="s">
        <v>33</v>
      </c>
      <c r="B6" s="11">
        <v>-9.7000000000000003E-2</v>
      </c>
      <c r="C6" s="11">
        <v>-8.1000000000000003E-2</v>
      </c>
      <c r="D6" s="11">
        <v>0.59899999999999998</v>
      </c>
      <c r="E6" s="11">
        <v>1.298</v>
      </c>
      <c r="F6" s="11">
        <v>1.675</v>
      </c>
      <c r="G6" s="11">
        <v>1.367</v>
      </c>
      <c r="H6" s="11"/>
      <c r="I6" s="11"/>
      <c r="J6" s="11"/>
      <c r="K6" s="11"/>
      <c r="L6" s="11"/>
      <c r="M6" s="11">
        <v>0.56899999999999995</v>
      </c>
      <c r="N6" s="12" t="s">
        <v>100</v>
      </c>
      <c r="Q6" s="5" t="s">
        <v>40</v>
      </c>
      <c r="R6" s="13">
        <v>1.9999999999999999E-6</v>
      </c>
      <c r="S6" s="11">
        <v>0.56899999999999995</v>
      </c>
      <c r="U6" s="13" t="s">
        <v>102</v>
      </c>
    </row>
    <row r="7" spans="1:21" ht="24" x14ac:dyDescent="0.2">
      <c r="A7" s="10" t="s">
        <v>41</v>
      </c>
      <c r="B7" s="11">
        <v>-6.7000000000000004E-2</v>
      </c>
      <c r="C7" s="11">
        <v>-5.3999999999999999E-2</v>
      </c>
      <c r="D7" s="11">
        <v>1.069</v>
      </c>
      <c r="E7" s="11">
        <v>1.083</v>
      </c>
      <c r="F7" s="11">
        <v>1.2190000000000001</v>
      </c>
      <c r="G7" s="11">
        <v>1.125</v>
      </c>
      <c r="H7" s="11"/>
      <c r="I7" s="11"/>
      <c r="J7" s="11"/>
      <c r="K7" s="11"/>
      <c r="L7" s="11"/>
      <c r="M7" s="11">
        <v>0.371</v>
      </c>
      <c r="N7" s="12" t="s">
        <v>100</v>
      </c>
      <c r="Q7" s="5" t="s">
        <v>48</v>
      </c>
      <c r="R7" s="13">
        <v>9.9999999999999995E-7</v>
      </c>
      <c r="S7" s="11">
        <v>0.371</v>
      </c>
    </row>
    <row r="8" spans="1:21" ht="24" x14ac:dyDescent="0.2">
      <c r="A8" s="10" t="s">
        <v>49</v>
      </c>
      <c r="B8" s="11">
        <v>-0.09</v>
      </c>
      <c r="C8" s="11">
        <v>-0.13100000000000001</v>
      </c>
      <c r="D8" s="11">
        <v>3.2000000000000001E-2</v>
      </c>
      <c r="E8" s="11">
        <v>0.29099999999999998</v>
      </c>
      <c r="F8" s="11">
        <v>0.59199999999999997</v>
      </c>
      <c r="G8" s="11">
        <v>0.309</v>
      </c>
      <c r="H8" s="11"/>
      <c r="I8" s="11"/>
      <c r="J8" s="11"/>
      <c r="K8" s="11"/>
      <c r="L8" s="11"/>
      <c r="M8" s="14">
        <v>-2.1999999999999999E-2</v>
      </c>
      <c r="N8" s="12" t="s">
        <v>100</v>
      </c>
    </row>
    <row r="9" spans="1:21" ht="24" x14ac:dyDescent="0.2">
      <c r="A9" s="10" t="s">
        <v>57</v>
      </c>
      <c r="B9" s="11">
        <v>-0.248</v>
      </c>
      <c r="C9" s="11">
        <v>-0.09</v>
      </c>
      <c r="D9" s="11">
        <v>-6.0999999999999999E-2</v>
      </c>
      <c r="E9" s="11">
        <v>-2.9000000000000001E-2</v>
      </c>
      <c r="F9" s="11">
        <v>-1.7000000000000001E-2</v>
      </c>
      <c r="G9" s="11">
        <v>4.3999999999999997E-2</v>
      </c>
      <c r="H9" s="11"/>
      <c r="I9" s="11"/>
      <c r="J9" s="11"/>
      <c r="K9" s="11"/>
      <c r="L9" s="11"/>
      <c r="M9" s="14">
        <v>2.1999999999999999E-2</v>
      </c>
      <c r="N9" s="12" t="s">
        <v>100</v>
      </c>
    </row>
    <row r="11" spans="1:21" x14ac:dyDescent="0.2">
      <c r="A11" s="9"/>
      <c r="B11" s="10">
        <v>1</v>
      </c>
      <c r="C11" s="10">
        <v>2</v>
      </c>
      <c r="D11" s="10">
        <v>3</v>
      </c>
      <c r="E11" s="10">
        <v>4</v>
      </c>
      <c r="F11" s="10">
        <v>5</v>
      </c>
      <c r="G11" s="10">
        <v>6</v>
      </c>
      <c r="H11" s="10">
        <v>7</v>
      </c>
      <c r="I11" s="10">
        <v>8</v>
      </c>
      <c r="J11" s="10">
        <v>9</v>
      </c>
      <c r="K11" s="10">
        <v>10</v>
      </c>
      <c r="L11" s="10">
        <v>11</v>
      </c>
      <c r="M11" s="10">
        <v>12</v>
      </c>
    </row>
    <row r="12" spans="1:21" ht="24" x14ac:dyDescent="0.2">
      <c r="A12" s="10" t="s">
        <v>1</v>
      </c>
      <c r="B12" s="11">
        <v>-0.08</v>
      </c>
      <c r="C12" s="11">
        <v>-4.5999999999999999E-2</v>
      </c>
      <c r="D12" s="11">
        <v>0.29799999999999999</v>
      </c>
      <c r="E12" s="11">
        <v>1.028</v>
      </c>
      <c r="F12" s="11">
        <v>1.476</v>
      </c>
      <c r="G12" s="11">
        <v>1.22</v>
      </c>
      <c r="H12" s="11"/>
      <c r="I12" s="11"/>
      <c r="J12" s="11"/>
      <c r="K12" s="11"/>
      <c r="L12" s="11"/>
      <c r="M12" s="11">
        <v>1.913</v>
      </c>
      <c r="N12" s="12" t="s">
        <v>100</v>
      </c>
    </row>
    <row r="13" spans="1:21" ht="24" x14ac:dyDescent="0.2">
      <c r="A13" s="10" t="s">
        <v>9</v>
      </c>
      <c r="B13" s="11">
        <v>-0.108</v>
      </c>
      <c r="C13" s="11">
        <v>-0.111</v>
      </c>
      <c r="D13" s="11">
        <v>0.14699999999999999</v>
      </c>
      <c r="E13" s="11">
        <v>0.94099999999999995</v>
      </c>
      <c r="F13" s="11">
        <v>0.93100000000000005</v>
      </c>
      <c r="G13" s="11">
        <v>0.995</v>
      </c>
      <c r="H13" s="11"/>
      <c r="I13" s="11"/>
      <c r="J13" s="11"/>
      <c r="K13" s="11"/>
      <c r="L13" s="11"/>
      <c r="M13" s="11">
        <v>2.0379999999999998</v>
      </c>
      <c r="N13" s="12" t="s">
        <v>100</v>
      </c>
    </row>
    <row r="14" spans="1:21" ht="24" x14ac:dyDescent="0.2">
      <c r="A14" s="10" t="s">
        <v>17</v>
      </c>
      <c r="B14" s="11">
        <v>-7.1999999999999995E-2</v>
      </c>
      <c r="C14" s="11">
        <v>-5.5E-2</v>
      </c>
      <c r="D14" s="11">
        <v>0.23599999999999999</v>
      </c>
      <c r="E14" s="11">
        <v>0.68700000000000006</v>
      </c>
      <c r="F14" s="11">
        <v>0.61299999999999999</v>
      </c>
      <c r="G14" s="11">
        <v>0.66600000000000004</v>
      </c>
      <c r="H14" s="11"/>
      <c r="I14" s="11"/>
      <c r="J14" s="11"/>
      <c r="K14" s="11"/>
      <c r="L14" s="11"/>
      <c r="M14" s="11">
        <v>1.8180000000000001</v>
      </c>
      <c r="N14" s="12" t="s">
        <v>100</v>
      </c>
    </row>
    <row r="15" spans="1:21" ht="24" x14ac:dyDescent="0.2">
      <c r="A15" s="10" t="s">
        <v>25</v>
      </c>
      <c r="B15" s="11">
        <v>-5.8000000000000003E-2</v>
      </c>
      <c r="C15" s="11">
        <v>-5.0999999999999997E-2</v>
      </c>
      <c r="D15" s="11">
        <v>0.46800000000000003</v>
      </c>
      <c r="E15" s="11">
        <v>1.1160000000000001</v>
      </c>
      <c r="F15" s="11">
        <v>0.97499999999999998</v>
      </c>
      <c r="G15" s="11">
        <v>1.379</v>
      </c>
      <c r="H15" s="11"/>
      <c r="I15" s="11"/>
      <c r="J15" s="11"/>
      <c r="K15" s="11"/>
      <c r="L15" s="11"/>
      <c r="M15" s="11">
        <v>1.577</v>
      </c>
      <c r="N15" s="12" t="s">
        <v>100</v>
      </c>
    </row>
    <row r="16" spans="1:21" ht="24" x14ac:dyDescent="0.2">
      <c r="A16" s="10" t="s">
        <v>33</v>
      </c>
      <c r="B16" s="11">
        <v>-6.3E-2</v>
      </c>
      <c r="C16" s="11">
        <v>-3.2000000000000001E-2</v>
      </c>
      <c r="D16" s="11">
        <v>0.68899999999999995</v>
      </c>
      <c r="E16" s="11">
        <v>1.3109999999999999</v>
      </c>
      <c r="F16" s="11">
        <v>1.4770000000000001</v>
      </c>
      <c r="G16" s="11">
        <v>1.389</v>
      </c>
      <c r="H16" s="11"/>
      <c r="I16" s="11"/>
      <c r="J16" s="11"/>
      <c r="K16" s="11"/>
      <c r="L16" s="11"/>
      <c r="M16" s="11">
        <v>0.65800000000000003</v>
      </c>
      <c r="N16" s="12" t="s">
        <v>100</v>
      </c>
    </row>
    <row r="17" spans="1:14" ht="24" x14ac:dyDescent="0.2">
      <c r="A17" s="10" t="s">
        <v>41</v>
      </c>
      <c r="B17" s="11">
        <v>-3.4000000000000002E-2</v>
      </c>
      <c r="C17" s="11">
        <v>-5.0000000000000001E-3</v>
      </c>
      <c r="D17" s="11">
        <v>1.081</v>
      </c>
      <c r="E17" s="11">
        <v>1.161</v>
      </c>
      <c r="F17" s="11">
        <v>1.204</v>
      </c>
      <c r="G17" s="11">
        <v>1.2010000000000001</v>
      </c>
      <c r="H17" s="11"/>
      <c r="I17" s="11"/>
      <c r="J17" s="11"/>
      <c r="K17" s="11"/>
      <c r="L17" s="11"/>
      <c r="M17" s="11">
        <v>0.44400000000000001</v>
      </c>
      <c r="N17" s="12" t="s">
        <v>100</v>
      </c>
    </row>
    <row r="18" spans="1:14" ht="24" x14ac:dyDescent="0.2">
      <c r="A18" s="10" t="s">
        <v>49</v>
      </c>
      <c r="B18" s="11">
        <v>-7.2999999999999995E-2</v>
      </c>
      <c r="C18" s="11">
        <v>-6.7000000000000004E-2</v>
      </c>
      <c r="D18" s="11">
        <v>8.4000000000000005E-2</v>
      </c>
      <c r="E18" s="11">
        <v>0.35299999999999998</v>
      </c>
      <c r="F18" s="11">
        <v>0.59599999999999997</v>
      </c>
      <c r="G18" s="11">
        <v>0.36599999999999999</v>
      </c>
      <c r="H18" s="11"/>
      <c r="I18" s="11"/>
      <c r="J18" s="11"/>
      <c r="K18" s="11"/>
      <c r="L18" s="11"/>
      <c r="M18" s="14">
        <v>-1.2999999999999999E-2</v>
      </c>
      <c r="N18" s="12" t="s">
        <v>100</v>
      </c>
    </row>
    <row r="19" spans="1:14" ht="24" x14ac:dyDescent="0.2">
      <c r="A19" s="10" t="s">
        <v>57</v>
      </c>
      <c r="B19" s="11">
        <v>-0.16800000000000001</v>
      </c>
      <c r="C19" s="11">
        <v>-6.4000000000000001E-2</v>
      </c>
      <c r="D19" s="11">
        <v>-3.7999999999999999E-2</v>
      </c>
      <c r="E19" s="11">
        <v>0.02</v>
      </c>
      <c r="F19" s="11">
        <v>2.7E-2</v>
      </c>
      <c r="G19" s="11">
        <v>7.2999999999999995E-2</v>
      </c>
      <c r="H19" s="11"/>
      <c r="I19" s="11"/>
      <c r="J19" s="11"/>
      <c r="K19" s="11"/>
      <c r="L19" s="11"/>
      <c r="M19" s="14">
        <v>1.2E-2</v>
      </c>
      <c r="N19" s="12" t="s">
        <v>100</v>
      </c>
    </row>
    <row r="21" spans="1:14" ht="15.75" customHeight="1" x14ac:dyDescent="0.2">
      <c r="A21" s="9"/>
      <c r="B21" s="10">
        <v>1</v>
      </c>
      <c r="C21" s="10">
        <v>2</v>
      </c>
      <c r="D21" s="10">
        <v>3</v>
      </c>
      <c r="E21" s="10">
        <v>4</v>
      </c>
      <c r="F21" s="10">
        <v>5</v>
      </c>
      <c r="G21" s="10">
        <v>6</v>
      </c>
      <c r="H21" s="10">
        <v>7</v>
      </c>
      <c r="I21" s="10">
        <v>8</v>
      </c>
      <c r="J21" s="10">
        <v>9</v>
      </c>
      <c r="K21" s="10">
        <v>10</v>
      </c>
      <c r="L21" s="10">
        <v>11</v>
      </c>
      <c r="M21" s="10">
        <v>12</v>
      </c>
    </row>
    <row r="22" spans="1:14" ht="15.75" customHeight="1" x14ac:dyDescent="0.2">
      <c r="A22" s="10" t="s">
        <v>1</v>
      </c>
      <c r="B22" s="11">
        <v>-6.8000000000000005E-2</v>
      </c>
      <c r="C22" s="11">
        <v>-4.3999999999999997E-2</v>
      </c>
      <c r="D22" s="11">
        <v>0.315</v>
      </c>
      <c r="E22" s="11">
        <v>1.008</v>
      </c>
      <c r="F22" s="11">
        <v>1.401</v>
      </c>
      <c r="G22" s="11">
        <v>1.101</v>
      </c>
      <c r="H22" s="11"/>
      <c r="I22" s="11"/>
      <c r="J22" s="11"/>
      <c r="K22" s="11"/>
      <c r="L22" s="11"/>
      <c r="M22" s="11">
        <v>1.4350000000000001</v>
      </c>
      <c r="N22" s="12" t="s">
        <v>100</v>
      </c>
    </row>
    <row r="23" spans="1:14" ht="15.75" customHeight="1" x14ac:dyDescent="0.2">
      <c r="A23" s="10" t="s">
        <v>9</v>
      </c>
      <c r="B23" s="11">
        <v>-9.9000000000000005E-2</v>
      </c>
      <c r="C23" s="11">
        <v>-9.9000000000000005E-2</v>
      </c>
      <c r="D23" s="11">
        <v>0.13700000000000001</v>
      </c>
      <c r="E23" s="11">
        <v>0.92500000000000004</v>
      </c>
      <c r="F23" s="11">
        <v>0.93100000000000005</v>
      </c>
      <c r="G23" s="11">
        <v>0.95099999999999996</v>
      </c>
      <c r="H23" s="11"/>
      <c r="I23" s="11"/>
      <c r="J23" s="11"/>
      <c r="K23" s="11"/>
      <c r="L23" s="11"/>
      <c r="M23" s="11">
        <v>1.601</v>
      </c>
      <c r="N23" s="12" t="s">
        <v>100</v>
      </c>
    </row>
    <row r="24" spans="1:14" ht="15.75" customHeight="1" x14ac:dyDescent="0.2">
      <c r="A24" s="10" t="s">
        <v>17</v>
      </c>
      <c r="B24" s="11">
        <v>-7.2999999999999995E-2</v>
      </c>
      <c r="C24" s="11">
        <v>-5.2999999999999999E-2</v>
      </c>
      <c r="D24" s="11">
        <v>0.23699999999999999</v>
      </c>
      <c r="E24" s="11">
        <v>0.66400000000000003</v>
      </c>
      <c r="F24" s="11">
        <v>0.628</v>
      </c>
      <c r="G24" s="11">
        <v>0.68899999999999995</v>
      </c>
      <c r="H24" s="11"/>
      <c r="I24" s="11"/>
      <c r="J24" s="11"/>
      <c r="K24" s="11"/>
      <c r="L24" s="11"/>
      <c r="M24" s="11">
        <v>1.601</v>
      </c>
      <c r="N24" s="12" t="s">
        <v>100</v>
      </c>
    </row>
    <row r="25" spans="1:14" ht="15.75" customHeight="1" x14ac:dyDescent="0.2">
      <c r="A25" s="10" t="s">
        <v>25</v>
      </c>
      <c r="B25" s="11">
        <v>-5.2999999999999999E-2</v>
      </c>
      <c r="C25" s="11">
        <v>-4.5999999999999999E-2</v>
      </c>
      <c r="D25" s="11">
        <v>0.47699999999999998</v>
      </c>
      <c r="E25" s="11">
        <v>1.0549999999999999</v>
      </c>
      <c r="F25" s="11">
        <v>0.94699999999999995</v>
      </c>
      <c r="G25" s="11">
        <v>1.228</v>
      </c>
      <c r="H25" s="11"/>
      <c r="I25" s="11"/>
      <c r="J25" s="11"/>
      <c r="K25" s="11"/>
      <c r="L25" s="11"/>
      <c r="M25" s="11">
        <v>1.397</v>
      </c>
      <c r="N25" s="12" t="s">
        <v>100</v>
      </c>
    </row>
    <row r="26" spans="1:14" ht="15.75" customHeight="1" x14ac:dyDescent="0.2">
      <c r="A26" s="10" t="s">
        <v>33</v>
      </c>
      <c r="B26" s="11">
        <v>-7.6999999999999999E-2</v>
      </c>
      <c r="C26" s="11">
        <v>-3.2000000000000001E-2</v>
      </c>
      <c r="D26" s="11">
        <v>0.72</v>
      </c>
      <c r="E26" s="11">
        <v>1.2190000000000001</v>
      </c>
      <c r="F26" s="11">
        <v>1.157</v>
      </c>
      <c r="G26" s="11">
        <v>1.236</v>
      </c>
      <c r="H26" s="11"/>
      <c r="I26" s="11"/>
      <c r="J26" s="11"/>
      <c r="K26" s="11"/>
      <c r="L26" s="11"/>
      <c r="M26" s="11">
        <v>0.69</v>
      </c>
      <c r="N26" s="12" t="s">
        <v>100</v>
      </c>
    </row>
    <row r="27" spans="1:14" ht="15.75" customHeight="1" x14ac:dyDescent="0.2">
      <c r="A27" s="10" t="s">
        <v>41</v>
      </c>
      <c r="B27" s="11">
        <v>-3.7999999999999999E-2</v>
      </c>
      <c r="C27" s="11">
        <v>0</v>
      </c>
      <c r="D27" s="11">
        <v>1.044</v>
      </c>
      <c r="E27" s="11">
        <v>1.1679999999999999</v>
      </c>
      <c r="F27" s="11">
        <v>1.107</v>
      </c>
      <c r="G27" s="11">
        <v>1.1539999999999999</v>
      </c>
      <c r="H27" s="11"/>
      <c r="I27" s="11"/>
      <c r="J27" s="11"/>
      <c r="K27" s="11"/>
      <c r="L27" s="11"/>
      <c r="M27" s="11">
        <v>0.47799999999999998</v>
      </c>
      <c r="N27" s="12" t="s">
        <v>100</v>
      </c>
    </row>
    <row r="28" spans="1:14" ht="15.75" customHeight="1" x14ac:dyDescent="0.2">
      <c r="A28" s="10" t="s">
        <v>49</v>
      </c>
      <c r="B28" s="11">
        <v>-6.6000000000000003E-2</v>
      </c>
      <c r="C28" s="11">
        <v>-6.3E-2</v>
      </c>
      <c r="D28" s="11">
        <v>0.10100000000000001</v>
      </c>
      <c r="E28" s="11">
        <v>0.36199999999999999</v>
      </c>
      <c r="F28" s="11">
        <v>0.57799999999999996</v>
      </c>
      <c r="G28" s="11">
        <v>0.38300000000000001</v>
      </c>
      <c r="H28" s="11"/>
      <c r="I28" s="11"/>
      <c r="J28" s="11"/>
      <c r="K28" s="11"/>
      <c r="L28" s="11"/>
      <c r="M28" s="14">
        <v>-7.0000000000000001E-3</v>
      </c>
      <c r="N28" s="12" t="s">
        <v>100</v>
      </c>
    </row>
    <row r="29" spans="1:14" ht="15.75" customHeight="1" x14ac:dyDescent="0.2">
      <c r="A29" s="10" t="s">
        <v>57</v>
      </c>
      <c r="B29" s="11">
        <v>-0.13400000000000001</v>
      </c>
      <c r="C29" s="11">
        <v>-6.4000000000000001E-2</v>
      </c>
      <c r="D29" s="11">
        <v>-5.0999999999999997E-2</v>
      </c>
      <c r="E29" s="11">
        <v>2.8000000000000001E-2</v>
      </c>
      <c r="F29" s="11">
        <v>2.8000000000000001E-2</v>
      </c>
      <c r="G29" s="11">
        <v>8.1000000000000003E-2</v>
      </c>
      <c r="H29" s="11"/>
      <c r="I29" s="11"/>
      <c r="J29" s="11"/>
      <c r="K29" s="11"/>
      <c r="L29" s="11"/>
      <c r="M29" s="14">
        <v>7.0000000000000001E-3</v>
      </c>
      <c r="N29" s="12" t="s">
        <v>100</v>
      </c>
    </row>
    <row r="30" spans="1:14" ht="15.75" customHeight="1" x14ac:dyDescent="0.2"/>
    <row r="31" spans="1:14" ht="15.75" customHeight="1" x14ac:dyDescent="0.2"/>
    <row r="32" spans="1:1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37"/>
  <sheetViews>
    <sheetView workbookViewId="0">
      <selection activeCell="I46" sqref="I46"/>
    </sheetView>
  </sheetViews>
  <sheetFormatPr baseColWidth="10" defaultColWidth="14.5" defaultRowHeight="15" customHeight="1" x14ac:dyDescent="0.2"/>
  <sheetData>
    <row r="1" spans="1:13" x14ac:dyDescent="0.2">
      <c r="A1" s="9"/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</row>
    <row r="2" spans="1:13" x14ac:dyDescent="0.2">
      <c r="A2" s="10" t="s">
        <v>1</v>
      </c>
      <c r="B2" s="11">
        <v>-0.121</v>
      </c>
      <c r="C2" s="11">
        <v>-6.6000000000000003E-2</v>
      </c>
      <c r="D2" s="11">
        <v>0.254</v>
      </c>
      <c r="E2" s="11">
        <v>1.004</v>
      </c>
      <c r="F2" s="11">
        <v>1.496</v>
      </c>
      <c r="G2" s="11">
        <v>1.159</v>
      </c>
      <c r="H2" s="11"/>
      <c r="I2" s="11"/>
      <c r="J2" s="11"/>
      <c r="K2" s="11"/>
      <c r="L2" s="11"/>
      <c r="M2" s="11">
        <v>2.2629999999999999</v>
      </c>
    </row>
    <row r="3" spans="1:13" x14ac:dyDescent="0.2">
      <c r="A3" s="10" t="s">
        <v>9</v>
      </c>
      <c r="B3" s="11">
        <v>-0.14099999999999999</v>
      </c>
      <c r="C3" s="11">
        <v>-0.14399999999999999</v>
      </c>
      <c r="D3" s="11">
        <v>0.13700000000000001</v>
      </c>
      <c r="E3" s="11">
        <v>0.88600000000000001</v>
      </c>
      <c r="F3" s="11">
        <v>0.86</v>
      </c>
      <c r="G3" s="11">
        <v>0.95899999999999996</v>
      </c>
      <c r="H3" s="11"/>
      <c r="I3" s="11"/>
      <c r="J3" s="11"/>
      <c r="K3" s="11"/>
      <c r="L3" s="11"/>
      <c r="M3" s="11">
        <v>2.2280000000000002</v>
      </c>
    </row>
    <row r="4" spans="1:13" x14ac:dyDescent="0.2">
      <c r="A4" s="10" t="s">
        <v>17</v>
      </c>
      <c r="B4" s="11">
        <v>-0.105</v>
      </c>
      <c r="C4" s="11">
        <v>-8.6999999999999994E-2</v>
      </c>
      <c r="D4" s="11">
        <v>0.20399999999999999</v>
      </c>
      <c r="E4" s="11">
        <v>0.7</v>
      </c>
      <c r="F4" s="11">
        <v>0.56299999999999994</v>
      </c>
      <c r="G4" s="11">
        <v>0.57299999999999995</v>
      </c>
      <c r="H4" s="11"/>
      <c r="I4" s="11"/>
      <c r="J4" s="11"/>
      <c r="K4" s="11"/>
      <c r="L4" s="11"/>
      <c r="M4" s="11">
        <v>1.8340000000000001</v>
      </c>
    </row>
    <row r="5" spans="1:13" x14ac:dyDescent="0.2">
      <c r="A5" s="10" t="s">
        <v>25</v>
      </c>
      <c r="B5" s="11">
        <v>-9.8000000000000004E-2</v>
      </c>
      <c r="C5" s="11">
        <v>-0.1</v>
      </c>
      <c r="D5" s="11">
        <v>0.39800000000000002</v>
      </c>
      <c r="E5" s="11">
        <v>1.1339999999999999</v>
      </c>
      <c r="F5" s="11">
        <v>0.92900000000000005</v>
      </c>
      <c r="G5" s="11">
        <v>1.373</v>
      </c>
      <c r="H5" s="11"/>
      <c r="I5" s="11"/>
      <c r="J5" s="11"/>
      <c r="K5" s="11"/>
      <c r="L5" s="11"/>
      <c r="M5" s="11">
        <v>1.5629999999999999</v>
      </c>
    </row>
    <row r="6" spans="1:13" x14ac:dyDescent="0.2">
      <c r="A6" s="10" t="s">
        <v>33</v>
      </c>
      <c r="B6" s="11">
        <v>-9.7000000000000003E-2</v>
      </c>
      <c r="C6" s="11">
        <v>-8.1000000000000003E-2</v>
      </c>
      <c r="D6" s="11">
        <v>0.59899999999999998</v>
      </c>
      <c r="E6" s="11">
        <v>1.298</v>
      </c>
      <c r="F6" s="11">
        <v>1.675</v>
      </c>
      <c r="G6" s="11">
        <v>1.367</v>
      </c>
      <c r="H6" s="11"/>
      <c r="I6" s="11"/>
      <c r="J6" s="11"/>
      <c r="K6" s="11"/>
      <c r="L6" s="11"/>
      <c r="M6" s="11">
        <v>0.56899999999999995</v>
      </c>
    </row>
    <row r="7" spans="1:13" x14ac:dyDescent="0.2">
      <c r="A7" s="10" t="s">
        <v>41</v>
      </c>
      <c r="B7" s="11">
        <v>-6.7000000000000004E-2</v>
      </c>
      <c r="C7" s="11">
        <v>-5.3999999999999999E-2</v>
      </c>
      <c r="D7" s="11">
        <v>1.069</v>
      </c>
      <c r="E7" s="11">
        <v>1.083</v>
      </c>
      <c r="F7" s="11">
        <v>1.2190000000000001</v>
      </c>
      <c r="G7" s="11">
        <v>1.125</v>
      </c>
      <c r="H7" s="11"/>
      <c r="I7" s="11"/>
      <c r="J7" s="11"/>
      <c r="K7" s="11"/>
      <c r="L7" s="11"/>
      <c r="M7" s="11">
        <v>0.371</v>
      </c>
    </row>
    <row r="8" spans="1:13" x14ac:dyDescent="0.2">
      <c r="A8" s="10" t="s">
        <v>49</v>
      </c>
      <c r="B8" s="11">
        <v>-0.09</v>
      </c>
      <c r="C8" s="11">
        <v>-0.13100000000000001</v>
      </c>
      <c r="D8" s="11">
        <v>3.2000000000000001E-2</v>
      </c>
      <c r="E8" s="11">
        <v>0.29099999999999998</v>
      </c>
      <c r="F8" s="11">
        <v>0.59199999999999997</v>
      </c>
      <c r="G8" s="11">
        <v>0.309</v>
      </c>
      <c r="H8" s="11"/>
      <c r="I8" s="11"/>
      <c r="J8" s="11"/>
      <c r="K8" s="11"/>
      <c r="L8" s="11"/>
      <c r="M8" s="14">
        <v>-2.1999999999999999E-2</v>
      </c>
    </row>
    <row r="9" spans="1:13" x14ac:dyDescent="0.2">
      <c r="A9" s="10" t="s">
        <v>57</v>
      </c>
      <c r="B9" s="11">
        <v>-0.248</v>
      </c>
      <c r="C9" s="11">
        <v>-0.09</v>
      </c>
      <c r="D9" s="11">
        <v>-6.0999999999999999E-2</v>
      </c>
      <c r="E9" s="11">
        <v>-2.9000000000000001E-2</v>
      </c>
      <c r="F9" s="11">
        <v>-1.7000000000000001E-2</v>
      </c>
      <c r="G9" s="11">
        <v>4.3999999999999997E-2</v>
      </c>
      <c r="H9" s="11"/>
      <c r="I9" s="11"/>
      <c r="J9" s="11"/>
      <c r="K9" s="11"/>
      <c r="L9" s="11"/>
      <c r="M9" s="14">
        <v>2.1999999999999999E-2</v>
      </c>
    </row>
    <row r="11" spans="1:13" x14ac:dyDescent="0.2">
      <c r="A11" s="13" t="s">
        <v>101</v>
      </c>
      <c r="C11" s="13" t="s">
        <v>102</v>
      </c>
      <c r="E11" s="13" t="s">
        <v>103</v>
      </c>
    </row>
    <row r="13" spans="1:13" x14ac:dyDescent="0.2">
      <c r="A13" s="13" t="s">
        <v>104</v>
      </c>
      <c r="B13" s="13" t="s">
        <v>105</v>
      </c>
      <c r="C13" s="13" t="s">
        <v>106</v>
      </c>
      <c r="D13" s="13" t="s">
        <v>107</v>
      </c>
      <c r="E13" s="13" t="s">
        <v>108</v>
      </c>
      <c r="F13" s="13" t="s">
        <v>109</v>
      </c>
      <c r="G13" s="13" t="s">
        <v>110</v>
      </c>
      <c r="H13" s="13" t="s">
        <v>111</v>
      </c>
      <c r="I13" s="13" t="s">
        <v>112</v>
      </c>
      <c r="J13" s="13" t="s">
        <v>113</v>
      </c>
      <c r="K13" s="13" t="s">
        <v>114</v>
      </c>
      <c r="L13" s="13" t="s">
        <v>115</v>
      </c>
    </row>
    <row r="14" spans="1:13" x14ac:dyDescent="0.2">
      <c r="A14" s="15">
        <v>0</v>
      </c>
      <c r="B14" s="16">
        <v>-0.121</v>
      </c>
      <c r="C14" s="16">
        <v>-0.14099999999999999</v>
      </c>
      <c r="D14" s="16">
        <v>-0.105</v>
      </c>
      <c r="E14" s="13">
        <f t="shared" ref="E14:E24" si="0">AVERAGE(B14:D14)</f>
        <v>-0.12233333333333334</v>
      </c>
      <c r="F14" s="16">
        <v>-9.8000000000000004E-2</v>
      </c>
      <c r="G14" s="16">
        <v>-9.7000000000000003E-2</v>
      </c>
      <c r="H14" s="16">
        <v>-6.7000000000000004E-2</v>
      </c>
      <c r="I14" s="13">
        <f t="shared" ref="I14:I24" si="1">AVERAGE(F14:H14)</f>
        <v>-8.7333333333333332E-2</v>
      </c>
      <c r="J14" s="16">
        <v>-0.09</v>
      </c>
      <c r="K14" s="16">
        <v>-0.248</v>
      </c>
      <c r="L14" s="13">
        <f t="shared" ref="L14:L24" si="2">AVERAGE(J14:K14)</f>
        <v>-0.16899999999999998</v>
      </c>
    </row>
    <row r="15" spans="1:13" x14ac:dyDescent="0.2">
      <c r="A15" s="15">
        <v>5</v>
      </c>
      <c r="B15" s="16">
        <v>-6.6000000000000003E-2</v>
      </c>
      <c r="C15" s="16">
        <v>-0.14399999999999999</v>
      </c>
      <c r="D15" s="16">
        <v>-8.6999999999999994E-2</v>
      </c>
      <c r="E15" s="13">
        <f t="shared" si="0"/>
        <v>-9.8999999999999991E-2</v>
      </c>
      <c r="F15" s="16">
        <v>-0.1</v>
      </c>
      <c r="G15" s="16">
        <v>-8.1000000000000003E-2</v>
      </c>
      <c r="H15" s="16">
        <v>-5.3999999999999999E-2</v>
      </c>
      <c r="I15" s="13">
        <f t="shared" si="1"/>
        <v>-7.8333333333333324E-2</v>
      </c>
      <c r="J15" s="16">
        <v>-0.13100000000000001</v>
      </c>
      <c r="K15" s="16">
        <v>-0.09</v>
      </c>
      <c r="L15" s="13">
        <f t="shared" si="2"/>
        <v>-0.1105</v>
      </c>
    </row>
    <row r="16" spans="1:13" x14ac:dyDescent="0.2">
      <c r="A16" s="15">
        <v>8</v>
      </c>
      <c r="B16" s="16">
        <v>0.254</v>
      </c>
      <c r="C16" s="16">
        <v>0.13700000000000001</v>
      </c>
      <c r="D16" s="16">
        <v>0.20399999999999999</v>
      </c>
      <c r="E16" s="13">
        <f t="shared" si="0"/>
        <v>0.19833333333333333</v>
      </c>
      <c r="F16" s="16">
        <v>0.39800000000000002</v>
      </c>
      <c r="G16" s="16">
        <v>0.59899999999999998</v>
      </c>
      <c r="H16" s="16">
        <v>1.069</v>
      </c>
      <c r="I16" s="13">
        <f t="shared" si="1"/>
        <v>0.68866666666666665</v>
      </c>
      <c r="J16" s="16">
        <v>3.2000000000000001E-2</v>
      </c>
      <c r="K16" s="16">
        <v>-6.0999999999999999E-2</v>
      </c>
      <c r="L16" s="13">
        <f t="shared" si="2"/>
        <v>-1.4499999999999999E-2</v>
      </c>
    </row>
    <row r="17" spans="1:15" x14ac:dyDescent="0.2">
      <c r="A17" s="15">
        <v>11</v>
      </c>
      <c r="B17" s="16">
        <v>1.004</v>
      </c>
      <c r="C17" s="16">
        <v>0.88600000000000001</v>
      </c>
      <c r="D17" s="16">
        <v>0.7</v>
      </c>
      <c r="E17" s="13">
        <f t="shared" si="0"/>
        <v>0.86333333333333329</v>
      </c>
      <c r="F17" s="16">
        <v>1.1339999999999999</v>
      </c>
      <c r="G17" s="16">
        <v>1.298</v>
      </c>
      <c r="H17" s="16">
        <v>1.083</v>
      </c>
      <c r="I17" s="13">
        <f t="shared" si="1"/>
        <v>1.1716666666666666</v>
      </c>
      <c r="J17" s="16">
        <v>0.29099999999999998</v>
      </c>
      <c r="K17" s="16">
        <v>-2.9000000000000001E-2</v>
      </c>
      <c r="L17" s="13">
        <f t="shared" si="2"/>
        <v>0.13099999999999998</v>
      </c>
    </row>
    <row r="18" spans="1:15" x14ac:dyDescent="0.2">
      <c r="A18" s="15">
        <v>15</v>
      </c>
      <c r="B18" s="16">
        <v>1.496</v>
      </c>
      <c r="C18" s="16">
        <v>0.86</v>
      </c>
      <c r="D18" s="16">
        <v>0.56299999999999994</v>
      </c>
      <c r="E18" s="13">
        <f t="shared" si="0"/>
        <v>0.97299999999999986</v>
      </c>
      <c r="F18" s="16">
        <v>0.92900000000000005</v>
      </c>
      <c r="G18" s="16">
        <v>1.675</v>
      </c>
      <c r="H18" s="16">
        <v>1.2190000000000001</v>
      </c>
      <c r="I18" s="13">
        <f t="shared" si="1"/>
        <v>1.2743333333333335</v>
      </c>
      <c r="J18" s="16">
        <v>0.59199999999999997</v>
      </c>
      <c r="K18" s="16">
        <v>-1.7000000000000001E-2</v>
      </c>
      <c r="L18" s="13">
        <f t="shared" si="2"/>
        <v>0.28749999999999998</v>
      </c>
    </row>
    <row r="19" spans="1:15" x14ac:dyDescent="0.2">
      <c r="A19" s="15">
        <v>18</v>
      </c>
      <c r="B19" s="16">
        <v>1.159</v>
      </c>
      <c r="C19" s="16">
        <v>0.95899999999999996</v>
      </c>
      <c r="D19" s="16">
        <v>0.57299999999999995</v>
      </c>
      <c r="E19" s="13">
        <f t="shared" si="0"/>
        <v>0.89699999999999991</v>
      </c>
      <c r="F19" s="16">
        <v>1.373</v>
      </c>
      <c r="G19" s="16">
        <v>1.367</v>
      </c>
      <c r="H19" s="16">
        <v>1.125</v>
      </c>
      <c r="I19" s="13">
        <f t="shared" si="1"/>
        <v>1.2883333333333333</v>
      </c>
      <c r="J19" s="16">
        <v>0.309</v>
      </c>
      <c r="K19" s="16">
        <v>4.3999999999999997E-2</v>
      </c>
      <c r="L19" s="13">
        <f t="shared" si="2"/>
        <v>0.17649999999999999</v>
      </c>
    </row>
    <row r="20" spans="1:15" x14ac:dyDescent="0.2">
      <c r="A20" s="15"/>
      <c r="B20" s="16"/>
      <c r="C20" s="16"/>
      <c r="D20" s="16"/>
      <c r="E20" s="13"/>
      <c r="F20" s="16"/>
      <c r="G20" s="16"/>
      <c r="H20" s="16"/>
      <c r="I20" s="13"/>
      <c r="J20" s="16"/>
      <c r="K20" s="16"/>
      <c r="L20" s="13"/>
    </row>
    <row r="21" spans="1:15" x14ac:dyDescent="0.2">
      <c r="A21" s="15"/>
      <c r="B21" s="16"/>
      <c r="C21" s="16"/>
      <c r="D21" s="16"/>
      <c r="E21" s="13"/>
      <c r="F21" s="16"/>
      <c r="G21" s="16"/>
      <c r="H21" s="16"/>
      <c r="I21" s="13"/>
      <c r="J21" s="16"/>
      <c r="K21" s="16"/>
      <c r="L21" s="13"/>
    </row>
    <row r="22" spans="1:15" x14ac:dyDescent="0.2">
      <c r="A22" s="15"/>
      <c r="B22" s="16"/>
      <c r="C22" s="16"/>
      <c r="D22" s="16"/>
      <c r="E22" s="13"/>
      <c r="F22" s="16"/>
      <c r="G22" s="16"/>
      <c r="H22" s="16"/>
      <c r="I22" s="13"/>
      <c r="J22" s="16"/>
      <c r="K22" s="16"/>
      <c r="L22" s="13"/>
    </row>
    <row r="23" spans="1:15" x14ac:dyDescent="0.2">
      <c r="A23" s="15"/>
      <c r="B23" s="16"/>
      <c r="C23" s="16"/>
      <c r="D23" s="16"/>
      <c r="E23" s="13"/>
      <c r="F23" s="16"/>
      <c r="G23" s="16"/>
      <c r="H23" s="16"/>
      <c r="I23" s="13"/>
      <c r="J23" s="16"/>
      <c r="K23" s="16"/>
      <c r="L23" s="13"/>
    </row>
    <row r="24" spans="1:15" x14ac:dyDescent="0.2">
      <c r="A24" s="15"/>
      <c r="B24" s="16"/>
      <c r="C24" s="16"/>
      <c r="D24" s="16"/>
      <c r="E24" s="13"/>
      <c r="F24" s="16"/>
      <c r="G24" s="16"/>
      <c r="H24" s="16"/>
      <c r="I24" s="13"/>
      <c r="J24" s="16"/>
      <c r="K24" s="16"/>
      <c r="L24" s="13"/>
    </row>
    <row r="26" spans="1:15" x14ac:dyDescent="0.2">
      <c r="A26" s="13" t="s">
        <v>104</v>
      </c>
      <c r="B26" s="13" t="s">
        <v>116</v>
      </c>
      <c r="C26" s="13" t="s">
        <v>106</v>
      </c>
      <c r="D26" s="13" t="s">
        <v>107</v>
      </c>
      <c r="E26" s="13" t="s">
        <v>117</v>
      </c>
      <c r="F26" s="13" t="s">
        <v>118</v>
      </c>
      <c r="G26" s="13" t="s">
        <v>119</v>
      </c>
      <c r="H26" s="13" t="s">
        <v>110</v>
      </c>
      <c r="I26" s="13" t="s">
        <v>111</v>
      </c>
      <c r="J26" s="13" t="s">
        <v>112</v>
      </c>
      <c r="K26" s="13" t="s">
        <v>118</v>
      </c>
      <c r="L26" s="13" t="s">
        <v>120</v>
      </c>
      <c r="M26" s="13" t="s">
        <v>114</v>
      </c>
      <c r="N26" s="13" t="s">
        <v>121</v>
      </c>
      <c r="O26" s="13" t="s">
        <v>118</v>
      </c>
    </row>
    <row r="27" spans="1:15" x14ac:dyDescent="0.2">
      <c r="A27" s="15">
        <v>0</v>
      </c>
      <c r="B27" s="13">
        <f t="shared" ref="B27:E27" si="3">EXP((B14-6.37)/0.432) * 100000</f>
        <v>2.9821147246754928E-2</v>
      </c>
      <c r="C27" s="13">
        <f t="shared" si="3"/>
        <v>2.8472009580408637E-2</v>
      </c>
      <c r="D27" s="13">
        <f t="shared" si="3"/>
        <v>3.0946342510953333E-2</v>
      </c>
      <c r="E27" s="13">
        <f t="shared" si="3"/>
        <v>2.9729248560744794E-2</v>
      </c>
      <c r="F27" s="13">
        <f t="shared" ref="F27:F37" si="4">STDEV(B27:D27)</f>
        <v>1.2388543280323382E-3</v>
      </c>
      <c r="G27" s="13">
        <f t="shared" ref="G27:J27" si="5">EXP((F14-6.37)/0.432) * 100000</f>
        <v>3.1451872544200898E-2</v>
      </c>
      <c r="H27" s="13">
        <f t="shared" si="5"/>
        <v>3.1524762135124909E-2</v>
      </c>
      <c r="I27" s="13">
        <f t="shared" si="5"/>
        <v>3.3791786871338332E-2</v>
      </c>
      <c r="J27" s="13">
        <f t="shared" si="5"/>
        <v>3.2238128912930424E-2</v>
      </c>
      <c r="K27" s="13">
        <f t="shared" ref="K27:K37" si="6">STDEV(G27:I27)</f>
        <v>1.3304080267228572E-3</v>
      </c>
      <c r="L27" s="13">
        <f t="shared" ref="L27:N27" si="7">EXP((J14-6.37)/0.432) * 100000</f>
        <v>3.2039741055320418E-2</v>
      </c>
      <c r="M27" s="13">
        <f t="shared" si="7"/>
        <v>2.222541156875997E-2</v>
      </c>
      <c r="N27" s="13">
        <f t="shared" si="7"/>
        <v>2.6685135028906869E-2</v>
      </c>
      <c r="O27" s="13">
        <f t="shared" ref="O27:O37" si="8">STDEV(L27:M27)</f>
        <v>6.9397789327459861E-3</v>
      </c>
    </row>
    <row r="28" spans="1:15" x14ac:dyDescent="0.2">
      <c r="A28" s="15">
        <v>5</v>
      </c>
      <c r="B28" s="13">
        <f t="shared" ref="B28:E28" si="9">EXP((B15-6.37)/0.432) * 100000</f>
        <v>3.3870099204512831E-2</v>
      </c>
      <c r="C28" s="13">
        <f t="shared" si="9"/>
        <v>2.8274972240932769E-2</v>
      </c>
      <c r="D28" s="13">
        <f t="shared" si="9"/>
        <v>3.2263013611743906E-2</v>
      </c>
      <c r="E28" s="13">
        <f t="shared" si="9"/>
        <v>3.1379151484047789E-2</v>
      </c>
      <c r="F28" s="13">
        <f t="shared" si="4"/>
        <v>2.8807592696014264E-3</v>
      </c>
      <c r="G28" s="13">
        <f t="shared" ref="G28:J28" si="10">EXP((F15-6.37)/0.432) * 100000</f>
        <v>3.1306598564999281E-2</v>
      </c>
      <c r="H28" s="13">
        <f t="shared" si="10"/>
        <v>3.2714237267181923E-2</v>
      </c>
      <c r="I28" s="13">
        <f t="shared" si="10"/>
        <v>3.4824124298639299E-2</v>
      </c>
      <c r="J28" s="13">
        <f t="shared" si="10"/>
        <v>3.2916801558621658E-2</v>
      </c>
      <c r="K28" s="13">
        <f t="shared" si="6"/>
        <v>1.7704075466877765E-3</v>
      </c>
      <c r="L28" s="13">
        <f t="shared" ref="L28:N28" si="11">EXP((J15-6.37)/0.432) * 100000</f>
        <v>2.9138771252549069E-2</v>
      </c>
      <c r="M28" s="13">
        <f t="shared" si="11"/>
        <v>3.2039741055320418E-2</v>
      </c>
      <c r="N28" s="13">
        <f t="shared" si="11"/>
        <v>3.0554847170324497E-2</v>
      </c>
      <c r="O28" s="13">
        <f t="shared" si="8"/>
        <v>2.0512954195570222E-3</v>
      </c>
    </row>
    <row r="29" spans="1:15" x14ac:dyDescent="0.2">
      <c r="A29" s="15">
        <v>8</v>
      </c>
      <c r="B29" s="13">
        <f t="shared" ref="B29:E29" si="12">EXP((B16-6.37)/0.432) * 100000</f>
        <v>7.1042148130125854E-2</v>
      </c>
      <c r="C29" s="13">
        <f t="shared" si="12"/>
        <v>5.4186944508949633E-2</v>
      </c>
      <c r="D29" s="13">
        <f t="shared" si="12"/>
        <v>6.327767591665942E-2</v>
      </c>
      <c r="E29" s="13">
        <f t="shared" si="12"/>
        <v>6.2453064826564701E-2</v>
      </c>
      <c r="F29" s="13">
        <f t="shared" si="4"/>
        <v>8.4362937695028842E-3</v>
      </c>
      <c r="G29" s="13">
        <f t="shared" ref="G29:J29" si="13">EXP((F16-6.37)/0.432) * 100000</f>
        <v>9.9147304635210015E-2</v>
      </c>
      <c r="H29" s="13">
        <f t="shared" si="13"/>
        <v>0.15788776739154559</v>
      </c>
      <c r="I29" s="13">
        <f t="shared" si="13"/>
        <v>0.46864587094293619</v>
      </c>
      <c r="J29" s="13">
        <f t="shared" si="13"/>
        <v>0.19430832003957035</v>
      </c>
      <c r="K29" s="13">
        <f t="shared" si="6"/>
        <v>0.19855739363013339</v>
      </c>
      <c r="L29" s="13">
        <f t="shared" ref="L29:N29" si="14">EXP((J16-6.37)/0.432) * 100000</f>
        <v>4.2494916102437198E-2</v>
      </c>
      <c r="M29" s="13">
        <f t="shared" si="14"/>
        <v>3.4264391624860786E-2</v>
      </c>
      <c r="N29" s="13">
        <f t="shared" si="14"/>
        <v>3.8158386331179031E-2</v>
      </c>
      <c r="O29" s="13">
        <f t="shared" si="8"/>
        <v>5.8198596708161476E-3</v>
      </c>
    </row>
    <row r="30" spans="1:15" x14ac:dyDescent="0.2">
      <c r="A30" s="15">
        <v>11</v>
      </c>
      <c r="B30" s="13">
        <f t="shared" ref="B30:E30" si="15">EXP((B17-6.37)/0.432) * 100000</f>
        <v>0.40318053836814233</v>
      </c>
      <c r="C30" s="13">
        <f t="shared" si="15"/>
        <v>0.30681234281682085</v>
      </c>
      <c r="D30" s="13">
        <f t="shared" si="15"/>
        <v>0.19947337004816559</v>
      </c>
      <c r="E30" s="13">
        <f t="shared" si="15"/>
        <v>0.29112920256554586</v>
      </c>
      <c r="F30" s="13">
        <f t="shared" si="4"/>
        <v>0.10190280877204456</v>
      </c>
      <c r="G30" s="13">
        <f t="shared" ref="G30:J30" si="16">EXP((F17-6.37)/0.432) * 100000</f>
        <v>0.5447409570928271</v>
      </c>
      <c r="H30" s="13">
        <f t="shared" si="16"/>
        <v>0.79627133685985518</v>
      </c>
      <c r="I30" s="13">
        <f t="shared" si="16"/>
        <v>0.48408224406084732</v>
      </c>
      <c r="J30" s="13">
        <f t="shared" si="16"/>
        <v>0.59436982795374493</v>
      </c>
      <c r="K30" s="13">
        <f t="shared" si="6"/>
        <v>0.16553400510424257</v>
      </c>
      <c r="L30" s="13">
        <f t="shared" ref="L30:N30" si="17">EXP((J17-6.37)/0.432) * 100000</f>
        <v>7.7394946262136638E-2</v>
      </c>
      <c r="M30" s="13">
        <f t="shared" si="17"/>
        <v>3.6898863235737406E-2</v>
      </c>
      <c r="N30" s="13">
        <f t="shared" si="17"/>
        <v>5.3439550309333873E-2</v>
      </c>
      <c r="O30" s="13">
        <f t="shared" si="8"/>
        <v>2.8635054919460348E-2</v>
      </c>
    </row>
    <row r="31" spans="1:15" x14ac:dyDescent="0.2">
      <c r="A31" s="15">
        <v>15</v>
      </c>
      <c r="B31" s="13">
        <f t="shared" ref="B31:E31" si="18">EXP((B18-6.37)/0.432) * 100000</f>
        <v>1.2592522061061817</v>
      </c>
      <c r="C31" s="13">
        <f t="shared" si="18"/>
        <v>0.28889147955477079</v>
      </c>
      <c r="D31" s="13">
        <f t="shared" si="18"/>
        <v>0.14526375852688497</v>
      </c>
      <c r="E31" s="13">
        <f t="shared" si="18"/>
        <v>0.37526227758653191</v>
      </c>
      <c r="F31" s="13">
        <f t="shared" si="4"/>
        <v>0.60597017572665757</v>
      </c>
      <c r="G31" s="13">
        <f t="shared" ref="G31:J31" si="19">EXP((F18-6.37)/0.432) * 100000</f>
        <v>0.33892313340264912</v>
      </c>
      <c r="H31" s="13">
        <f t="shared" si="19"/>
        <v>1.9057390944309995</v>
      </c>
      <c r="I31" s="13">
        <f t="shared" si="19"/>
        <v>0.66319537686229035</v>
      </c>
      <c r="J31" s="13">
        <f t="shared" si="19"/>
        <v>0.7538218392300321</v>
      </c>
      <c r="K31" s="13">
        <f t="shared" si="6"/>
        <v>0.82704087300054363</v>
      </c>
      <c r="L31" s="13">
        <f t="shared" ref="L31:N31" si="20">EXP((J18-6.37)/0.432) * 100000</f>
        <v>0.1553500167954032</v>
      </c>
      <c r="M31" s="13">
        <f t="shared" si="20"/>
        <v>3.7938200063748345E-2</v>
      </c>
      <c r="N31" s="13">
        <f t="shared" si="20"/>
        <v>7.6770437129735511E-2</v>
      </c>
      <c r="O31" s="13">
        <f t="shared" si="8"/>
        <v>8.3022691802385293E-2</v>
      </c>
    </row>
    <row r="32" spans="1:15" x14ac:dyDescent="0.2">
      <c r="A32" s="15">
        <v>18</v>
      </c>
      <c r="B32" s="13">
        <f t="shared" ref="B32:E32" si="21">EXP((B19-6.37)/0.432) * 100000</f>
        <v>0.57719533454164473</v>
      </c>
      <c r="C32" s="13">
        <f t="shared" si="21"/>
        <v>0.36329594623484029</v>
      </c>
      <c r="D32" s="13">
        <f t="shared" si="21"/>
        <v>0.14866556640641879</v>
      </c>
      <c r="E32" s="13">
        <f t="shared" si="21"/>
        <v>0.31472500655212188</v>
      </c>
      <c r="F32" s="13">
        <f t="shared" si="4"/>
        <v>0.21426498797880633</v>
      </c>
      <c r="G32" s="13">
        <f t="shared" ref="G32:J32" si="22">EXP((F19-6.37)/0.432) * 100000</f>
        <v>0.94723869409312955</v>
      </c>
      <c r="H32" s="13">
        <f t="shared" si="22"/>
        <v>0.93417354136985742</v>
      </c>
      <c r="I32" s="13">
        <f t="shared" si="22"/>
        <v>0.53350958681804117</v>
      </c>
      <c r="J32" s="13">
        <f t="shared" si="22"/>
        <v>0.77865140862615378</v>
      </c>
      <c r="K32" s="13">
        <f t="shared" si="6"/>
        <v>0.23518576944599323</v>
      </c>
      <c r="L32" s="13">
        <f t="shared" ref="L32:N32" si="23">EXP((J19-6.37)/0.432) * 100000</f>
        <v>8.0687861702936195E-2</v>
      </c>
      <c r="M32" s="13">
        <f t="shared" si="23"/>
        <v>4.3691877944495285E-2</v>
      </c>
      <c r="N32" s="13">
        <f t="shared" si="23"/>
        <v>5.9375114358854161E-2</v>
      </c>
      <c r="O32" s="13">
        <f t="shared" si="8"/>
        <v>2.6160110992260933E-2</v>
      </c>
    </row>
    <row r="33" spans="1:15" x14ac:dyDescent="0.2">
      <c r="A33" s="15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</row>
    <row r="34" spans="1:15" x14ac:dyDescent="0.2">
      <c r="A34" s="15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</row>
    <row r="35" spans="1:15" x14ac:dyDescent="0.2">
      <c r="A35" s="15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</row>
    <row r="36" spans="1:15" x14ac:dyDescent="0.2">
      <c r="A36" s="15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</row>
    <row r="37" spans="1:15" x14ac:dyDescent="0.2">
      <c r="A37" s="15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000"/>
  <sheetViews>
    <sheetView workbookViewId="0">
      <selection activeCell="H22" sqref="H22:L29"/>
    </sheetView>
  </sheetViews>
  <sheetFormatPr baseColWidth="10" defaultColWidth="14.5" defaultRowHeight="15" customHeight="1" x14ac:dyDescent="0.2"/>
  <cols>
    <col min="1" max="26" width="8.6640625" customWidth="1"/>
  </cols>
  <sheetData>
    <row r="1" spans="1:22" x14ac:dyDescent="0.2">
      <c r="A1" s="9"/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</row>
    <row r="2" spans="1:22" ht="24" x14ac:dyDescent="0.2">
      <c r="A2" s="10" t="s">
        <v>1</v>
      </c>
      <c r="B2" s="11">
        <v>-6.6000000000000003E-2</v>
      </c>
      <c r="C2" s="11">
        <v>-7.1999999999999995E-2</v>
      </c>
      <c r="D2" s="11">
        <v>-6.0000000000000001E-3</v>
      </c>
      <c r="E2" s="11">
        <v>-4.2999999999999997E-2</v>
      </c>
      <c r="F2" s="11">
        <v>0.17799999999999999</v>
      </c>
      <c r="G2" s="11">
        <v>0.38</v>
      </c>
      <c r="H2" s="11"/>
      <c r="I2" s="11"/>
      <c r="J2" s="11"/>
      <c r="K2" s="11"/>
      <c r="L2" s="11"/>
      <c r="M2" s="11">
        <v>2.746</v>
      </c>
      <c r="N2" s="12" t="s">
        <v>100</v>
      </c>
      <c r="T2" s="11"/>
    </row>
    <row r="3" spans="1:22" ht="24" x14ac:dyDescent="0.2">
      <c r="A3" s="10" t="s">
        <v>9</v>
      </c>
      <c r="B3" s="11">
        <v>-0.114</v>
      </c>
      <c r="C3" s="11">
        <v>-5.3999999999999999E-2</v>
      </c>
      <c r="D3" s="11">
        <v>-8.3000000000000004E-2</v>
      </c>
      <c r="E3" s="11">
        <v>-6.0000000000000001E-3</v>
      </c>
      <c r="F3" s="11">
        <v>3.9E-2</v>
      </c>
      <c r="G3" s="11">
        <v>0.29899999999999999</v>
      </c>
      <c r="H3" s="11"/>
      <c r="I3" s="11"/>
      <c r="J3" s="11"/>
      <c r="K3" s="11"/>
      <c r="L3" s="11"/>
      <c r="M3" s="11">
        <v>2.1840000000000002</v>
      </c>
      <c r="N3" s="12" t="s">
        <v>100</v>
      </c>
      <c r="S3" s="13">
        <v>1E-4</v>
      </c>
      <c r="T3" s="11">
        <v>2.1840000000000002</v>
      </c>
    </row>
    <row r="4" spans="1:22" ht="24" x14ac:dyDescent="0.2">
      <c r="A4" s="10" t="s">
        <v>17</v>
      </c>
      <c r="B4" s="11">
        <v>-0.14399999999999999</v>
      </c>
      <c r="C4" s="11">
        <v>-0.08</v>
      </c>
      <c r="D4" s="11">
        <v>-2.1999999999999999E-2</v>
      </c>
      <c r="E4" s="11">
        <v>-4.7E-2</v>
      </c>
      <c r="F4" s="11">
        <v>1.7000000000000001E-2</v>
      </c>
      <c r="G4" s="11">
        <v>0.182</v>
      </c>
      <c r="H4" s="11"/>
      <c r="I4" s="11"/>
      <c r="J4" s="11"/>
      <c r="K4" s="11"/>
      <c r="L4" s="11"/>
      <c r="M4" s="11">
        <v>1.718</v>
      </c>
      <c r="N4" s="12" t="s">
        <v>100</v>
      </c>
      <c r="S4" s="13">
        <v>2.0000000000000002E-5</v>
      </c>
      <c r="T4" s="11">
        <v>1.718</v>
      </c>
    </row>
    <row r="5" spans="1:22" ht="24" x14ac:dyDescent="0.2">
      <c r="A5" s="10" t="s">
        <v>25</v>
      </c>
      <c r="B5" s="11">
        <v>-0.104</v>
      </c>
      <c r="C5" s="11">
        <v>-6.8000000000000005E-2</v>
      </c>
      <c r="D5" s="11">
        <v>-8.5999999999999993E-2</v>
      </c>
      <c r="E5" s="11">
        <v>-5.8000000000000003E-2</v>
      </c>
      <c r="F5" s="11">
        <v>0.26700000000000002</v>
      </c>
      <c r="G5" s="11">
        <v>0.80700000000000005</v>
      </c>
      <c r="H5" s="11"/>
      <c r="I5" s="11"/>
      <c r="J5" s="11"/>
      <c r="K5" s="11"/>
      <c r="L5" s="11"/>
      <c r="M5" s="11">
        <v>1.113</v>
      </c>
      <c r="N5" s="12" t="s">
        <v>100</v>
      </c>
      <c r="S5" s="13">
        <v>1.0000000000000001E-5</v>
      </c>
      <c r="T5" s="11">
        <v>1.113</v>
      </c>
      <c r="V5" s="13" t="s">
        <v>122</v>
      </c>
    </row>
    <row r="6" spans="1:22" ht="24" x14ac:dyDescent="0.2">
      <c r="A6" s="10" t="s">
        <v>33</v>
      </c>
      <c r="B6" s="11">
        <v>-7.8E-2</v>
      </c>
      <c r="C6" s="11">
        <v>-3.5999999999999997E-2</v>
      </c>
      <c r="D6" s="11">
        <v>5.0999999999999997E-2</v>
      </c>
      <c r="E6" s="11">
        <v>8.3000000000000004E-2</v>
      </c>
      <c r="F6" s="11">
        <v>0.70799999999999996</v>
      </c>
      <c r="G6" s="11">
        <v>0.52400000000000002</v>
      </c>
      <c r="H6" s="11"/>
      <c r="I6" s="11"/>
      <c r="J6" s="11"/>
      <c r="K6" s="11"/>
      <c r="L6" s="11"/>
      <c r="M6" s="11">
        <v>0.21</v>
      </c>
      <c r="N6" s="12" t="s">
        <v>100</v>
      </c>
      <c r="S6" s="13">
        <v>1.9999999999999999E-6</v>
      </c>
      <c r="T6" s="11">
        <v>0.21</v>
      </c>
    </row>
    <row r="7" spans="1:22" ht="24" x14ac:dyDescent="0.2">
      <c r="A7" s="10" t="s">
        <v>41</v>
      </c>
      <c r="B7" s="11">
        <v>-5.3999999999999999E-2</v>
      </c>
      <c r="C7" s="11">
        <v>-2E-3</v>
      </c>
      <c r="D7" s="11">
        <v>7.0000000000000001E-3</v>
      </c>
      <c r="E7" s="11">
        <v>5.3999999999999999E-2</v>
      </c>
      <c r="F7" s="11">
        <v>0.30399999999999999</v>
      </c>
      <c r="G7" s="11">
        <v>0.56000000000000005</v>
      </c>
      <c r="H7" s="11"/>
      <c r="I7" s="11"/>
      <c r="J7" s="11"/>
      <c r="K7" s="11"/>
      <c r="L7" s="11"/>
      <c r="M7" s="11">
        <v>0.13300000000000001</v>
      </c>
      <c r="N7" s="12" t="s">
        <v>100</v>
      </c>
      <c r="T7" s="11"/>
      <c r="V7" s="13" t="s">
        <v>123</v>
      </c>
    </row>
    <row r="8" spans="1:22" ht="24" x14ac:dyDescent="0.2">
      <c r="A8" s="10" t="s">
        <v>49</v>
      </c>
      <c r="B8" s="11">
        <v>1E-3</v>
      </c>
      <c r="C8" s="11">
        <v>-8.8999999999999996E-2</v>
      </c>
      <c r="D8" s="11">
        <v>-2.9000000000000001E-2</v>
      </c>
      <c r="E8" s="11">
        <v>-3.9E-2</v>
      </c>
      <c r="F8" s="11">
        <v>6.6000000000000003E-2</v>
      </c>
      <c r="G8" s="11">
        <v>3.6999999999999998E-2</v>
      </c>
      <c r="H8" s="11"/>
      <c r="I8" s="11"/>
      <c r="J8" s="11"/>
      <c r="K8" s="11"/>
      <c r="L8" s="11"/>
      <c r="M8" s="14">
        <v>7.0000000000000001E-3</v>
      </c>
      <c r="N8" s="12" t="s">
        <v>100</v>
      </c>
      <c r="V8" s="13" t="s">
        <v>124</v>
      </c>
    </row>
    <row r="9" spans="1:22" ht="24" x14ac:dyDescent="0.2">
      <c r="A9" s="10" t="s">
        <v>57</v>
      </c>
      <c r="B9" s="11">
        <v>-2.1999999999999999E-2</v>
      </c>
      <c r="C9" s="11">
        <v>-8.7999999999999995E-2</v>
      </c>
      <c r="D9" s="11">
        <v>-9.2999999999999999E-2</v>
      </c>
      <c r="E9" s="11">
        <v>-2.7E-2</v>
      </c>
      <c r="F9" s="11">
        <v>-0.01</v>
      </c>
      <c r="G9" s="11">
        <v>1.2999999999999999E-2</v>
      </c>
      <c r="H9" s="11"/>
      <c r="I9" s="11"/>
      <c r="J9" s="11"/>
      <c r="K9" s="11"/>
      <c r="L9" s="11"/>
      <c r="M9" s="14">
        <v>-7.0000000000000001E-3</v>
      </c>
      <c r="N9" s="12" t="s">
        <v>100</v>
      </c>
    </row>
    <row r="11" spans="1:22" x14ac:dyDescent="0.2">
      <c r="A11" s="9"/>
      <c r="B11" s="10">
        <v>1</v>
      </c>
      <c r="C11" s="10">
        <v>2</v>
      </c>
      <c r="D11" s="10">
        <v>3</v>
      </c>
      <c r="E11" s="10">
        <v>4</v>
      </c>
      <c r="F11" s="10">
        <v>5</v>
      </c>
      <c r="G11" s="10">
        <v>6</v>
      </c>
      <c r="H11" s="10">
        <v>7</v>
      </c>
      <c r="I11" s="10">
        <v>8</v>
      </c>
      <c r="J11" s="10">
        <v>9</v>
      </c>
      <c r="K11" s="10">
        <v>10</v>
      </c>
      <c r="L11" s="10">
        <v>11</v>
      </c>
      <c r="M11" s="10">
        <v>12</v>
      </c>
    </row>
    <row r="12" spans="1:22" ht="24" x14ac:dyDescent="0.2">
      <c r="A12" s="10" t="s">
        <v>1</v>
      </c>
      <c r="B12" s="11">
        <v>-6.9000000000000006E-2</v>
      </c>
      <c r="C12" s="11">
        <v>-7.4999999999999997E-2</v>
      </c>
      <c r="D12" s="11">
        <v>-1.6E-2</v>
      </c>
      <c r="E12" s="11">
        <v>-3.4000000000000002E-2</v>
      </c>
      <c r="F12" s="11">
        <v>0.16700000000000001</v>
      </c>
      <c r="G12" s="11">
        <v>0.38300000000000001</v>
      </c>
      <c r="H12" s="11"/>
      <c r="I12" s="11"/>
      <c r="J12" s="11"/>
      <c r="K12" s="11"/>
      <c r="L12" s="11"/>
      <c r="M12" s="11">
        <v>2.6669999999999998</v>
      </c>
      <c r="N12" s="12" t="s">
        <v>100</v>
      </c>
    </row>
    <row r="13" spans="1:22" ht="24" x14ac:dyDescent="0.2">
      <c r="A13" s="10" t="s">
        <v>9</v>
      </c>
      <c r="B13" s="11">
        <v>-0.10299999999999999</v>
      </c>
      <c r="C13" s="11">
        <v>-7.0000000000000007E-2</v>
      </c>
      <c r="D13" s="11">
        <v>-7.0999999999999994E-2</v>
      </c>
      <c r="E13" s="11">
        <v>-4.0000000000000001E-3</v>
      </c>
      <c r="F13" s="11">
        <v>5.3999999999999999E-2</v>
      </c>
      <c r="G13" s="11">
        <v>0.27800000000000002</v>
      </c>
      <c r="H13" s="11"/>
      <c r="I13" s="11"/>
      <c r="J13" s="11"/>
      <c r="K13" s="11"/>
      <c r="L13" s="11"/>
      <c r="M13" s="11">
        <v>2.2069999999999999</v>
      </c>
      <c r="N13" s="12" t="s">
        <v>100</v>
      </c>
    </row>
    <row r="14" spans="1:22" ht="24" x14ac:dyDescent="0.2">
      <c r="A14" s="10" t="s">
        <v>17</v>
      </c>
      <c r="B14" s="11">
        <v>-0.127</v>
      </c>
      <c r="C14" s="11">
        <v>-7.5999999999999998E-2</v>
      </c>
      <c r="D14" s="11">
        <v>-3.2000000000000001E-2</v>
      </c>
      <c r="E14" s="11">
        <v>-4.4999999999999998E-2</v>
      </c>
      <c r="F14" s="11">
        <v>3.9E-2</v>
      </c>
      <c r="G14" s="11">
        <v>0.192</v>
      </c>
      <c r="H14" s="11"/>
      <c r="I14" s="11"/>
      <c r="J14" s="11"/>
      <c r="K14" s="11"/>
      <c r="L14" s="11"/>
      <c r="M14" s="11">
        <v>1.7350000000000001</v>
      </c>
      <c r="N14" s="12" t="s">
        <v>100</v>
      </c>
    </row>
    <row r="15" spans="1:22" ht="24" x14ac:dyDescent="0.2">
      <c r="A15" s="10" t="s">
        <v>25</v>
      </c>
      <c r="B15" s="11">
        <v>-0.10199999999999999</v>
      </c>
      <c r="C15" s="11">
        <v>-6.9000000000000006E-2</v>
      </c>
      <c r="D15" s="11">
        <v>-7.4999999999999997E-2</v>
      </c>
      <c r="E15" s="11">
        <v>-4.3999999999999997E-2</v>
      </c>
      <c r="F15" s="11">
        <v>0.245</v>
      </c>
      <c r="G15" s="11">
        <v>0.88800000000000001</v>
      </c>
      <c r="H15" s="11"/>
      <c r="I15" s="11"/>
      <c r="J15" s="11"/>
      <c r="K15" s="11"/>
      <c r="L15" s="11"/>
      <c r="M15" s="11">
        <v>1.2030000000000001</v>
      </c>
      <c r="N15" s="12" t="s">
        <v>100</v>
      </c>
    </row>
    <row r="16" spans="1:22" ht="24" x14ac:dyDescent="0.2">
      <c r="A16" s="10" t="s">
        <v>33</v>
      </c>
      <c r="B16" s="11">
        <v>-8.4000000000000005E-2</v>
      </c>
      <c r="C16" s="11">
        <v>-3.6999999999999998E-2</v>
      </c>
      <c r="D16" s="11">
        <v>3.1E-2</v>
      </c>
      <c r="E16" s="11">
        <v>8.6999999999999994E-2</v>
      </c>
      <c r="F16" s="11">
        <v>0.71699999999999997</v>
      </c>
      <c r="G16" s="11">
        <v>0.60499999999999998</v>
      </c>
      <c r="H16" s="11"/>
      <c r="I16" s="11"/>
      <c r="J16" s="11"/>
      <c r="K16" s="11"/>
      <c r="L16" s="11"/>
      <c r="M16" s="11">
        <v>0.27200000000000002</v>
      </c>
      <c r="N16" s="12" t="s">
        <v>100</v>
      </c>
    </row>
    <row r="17" spans="1:14" ht="24" x14ac:dyDescent="0.2">
      <c r="A17" s="10" t="s">
        <v>41</v>
      </c>
      <c r="B17" s="11">
        <v>-0.06</v>
      </c>
      <c r="C17" s="11">
        <v>-1.0999999999999999E-2</v>
      </c>
      <c r="D17" s="11">
        <v>8.0000000000000002E-3</v>
      </c>
      <c r="E17" s="11">
        <v>5.1999999999999998E-2</v>
      </c>
      <c r="F17" s="11">
        <v>0.318</v>
      </c>
      <c r="G17" s="11">
        <v>0.57099999999999995</v>
      </c>
      <c r="H17" s="11"/>
      <c r="I17" s="11"/>
      <c r="J17" s="11"/>
      <c r="K17" s="11"/>
      <c r="L17" s="11"/>
      <c r="M17" s="11">
        <v>0.158</v>
      </c>
      <c r="N17" s="12" t="s">
        <v>100</v>
      </c>
    </row>
    <row r="18" spans="1:14" ht="24" x14ac:dyDescent="0.2">
      <c r="A18" s="10" t="s">
        <v>49</v>
      </c>
      <c r="B18" s="11">
        <v>-2.5000000000000001E-2</v>
      </c>
      <c r="C18" s="11">
        <v>-7.9000000000000001E-2</v>
      </c>
      <c r="D18" s="11">
        <v>-2.5000000000000001E-2</v>
      </c>
      <c r="E18" s="11">
        <v>-3.5999999999999997E-2</v>
      </c>
      <c r="F18" s="11">
        <v>8.5999999999999993E-2</v>
      </c>
      <c r="G18" s="11">
        <v>4.8000000000000001E-2</v>
      </c>
      <c r="H18" s="11"/>
      <c r="I18" s="11"/>
      <c r="J18" s="11"/>
      <c r="K18" s="11"/>
      <c r="L18" s="11"/>
      <c r="M18" s="14">
        <v>-6.0000000000000001E-3</v>
      </c>
      <c r="N18" s="12" t="s">
        <v>100</v>
      </c>
    </row>
    <row r="19" spans="1:14" ht="24" x14ac:dyDescent="0.2">
      <c r="A19" s="10" t="s">
        <v>57</v>
      </c>
      <c r="B19" s="11">
        <v>-3.5000000000000003E-2</v>
      </c>
      <c r="C19" s="11">
        <v>-8.5999999999999993E-2</v>
      </c>
      <c r="D19" s="11">
        <v>-9.5000000000000001E-2</v>
      </c>
      <c r="E19" s="11">
        <v>-4.3999999999999997E-2</v>
      </c>
      <c r="F19" s="11">
        <v>-1.7999999999999999E-2</v>
      </c>
      <c r="G19" s="11">
        <v>0.01</v>
      </c>
      <c r="H19" s="11"/>
      <c r="I19" s="11"/>
      <c r="J19" s="11"/>
      <c r="K19" s="11"/>
      <c r="L19" s="11"/>
      <c r="M19" s="14">
        <v>6.0000000000000001E-3</v>
      </c>
      <c r="N19" s="12" t="s">
        <v>100</v>
      </c>
    </row>
    <row r="21" spans="1:14" ht="15.75" customHeight="1" x14ac:dyDescent="0.2">
      <c r="A21" s="9"/>
      <c r="B21" s="10">
        <v>1</v>
      </c>
      <c r="C21" s="10">
        <v>2</v>
      </c>
      <c r="D21" s="10">
        <v>3</v>
      </c>
      <c r="E21" s="10">
        <v>4</v>
      </c>
      <c r="F21" s="10">
        <v>5</v>
      </c>
      <c r="G21" s="10">
        <v>6</v>
      </c>
      <c r="H21" s="10">
        <v>7</v>
      </c>
      <c r="I21" s="10">
        <v>8</v>
      </c>
      <c r="J21" s="10">
        <v>9</v>
      </c>
      <c r="K21" s="10">
        <v>10</v>
      </c>
      <c r="L21" s="10">
        <v>11</v>
      </c>
      <c r="M21" s="10">
        <v>12</v>
      </c>
    </row>
    <row r="22" spans="1:14" ht="15.75" customHeight="1" x14ac:dyDescent="0.2">
      <c r="A22" s="10" t="s">
        <v>1</v>
      </c>
      <c r="B22" s="11">
        <v>-6.8000000000000005E-2</v>
      </c>
      <c r="C22" s="11">
        <v>-7.2999999999999995E-2</v>
      </c>
      <c r="D22" s="11">
        <v>-2.3E-2</v>
      </c>
      <c r="E22" s="11">
        <v>-2.7E-2</v>
      </c>
      <c r="F22" s="11">
        <v>0.19700000000000001</v>
      </c>
      <c r="G22" s="11">
        <v>0.40100000000000002</v>
      </c>
      <c r="H22" s="11"/>
      <c r="I22" s="11"/>
      <c r="J22" s="11"/>
      <c r="K22" s="11"/>
      <c r="L22" s="11"/>
      <c r="M22" s="11">
        <v>2.4359999999999999</v>
      </c>
      <c r="N22" s="12" t="s">
        <v>100</v>
      </c>
    </row>
    <row r="23" spans="1:14" ht="15.75" customHeight="1" x14ac:dyDescent="0.2">
      <c r="A23" s="10" t="s">
        <v>9</v>
      </c>
      <c r="B23" s="11">
        <v>-9.2999999999999999E-2</v>
      </c>
      <c r="C23" s="11">
        <v>-5.8999999999999997E-2</v>
      </c>
      <c r="D23" s="11">
        <v>-5.8999999999999997E-2</v>
      </c>
      <c r="E23" s="11">
        <v>2E-3</v>
      </c>
      <c r="F23" s="11">
        <v>8.2000000000000003E-2</v>
      </c>
      <c r="G23" s="11">
        <v>0.28000000000000003</v>
      </c>
      <c r="H23" s="11"/>
      <c r="I23" s="11"/>
      <c r="J23" s="11"/>
      <c r="K23" s="11"/>
      <c r="L23" s="11"/>
      <c r="M23" s="11">
        <v>2.089</v>
      </c>
      <c r="N23" s="12" t="s">
        <v>100</v>
      </c>
    </row>
    <row r="24" spans="1:14" ht="15.75" customHeight="1" x14ac:dyDescent="0.2">
      <c r="A24" s="10" t="s">
        <v>17</v>
      </c>
      <c r="B24" s="11">
        <v>-0.11700000000000001</v>
      </c>
      <c r="C24" s="11">
        <v>-6.8000000000000005E-2</v>
      </c>
      <c r="D24" s="11">
        <v>-3.9E-2</v>
      </c>
      <c r="E24" s="11">
        <v>-3.9E-2</v>
      </c>
      <c r="F24" s="11">
        <v>4.7E-2</v>
      </c>
      <c r="G24" s="11">
        <v>0.191</v>
      </c>
      <c r="H24" s="11"/>
      <c r="I24" s="11"/>
      <c r="J24" s="11"/>
      <c r="K24" s="11"/>
      <c r="L24" s="11"/>
      <c r="M24" s="11">
        <v>1.6950000000000001</v>
      </c>
      <c r="N24" s="12" t="s">
        <v>100</v>
      </c>
    </row>
    <row r="25" spans="1:14" ht="15.75" customHeight="1" x14ac:dyDescent="0.2">
      <c r="A25" s="10" t="s">
        <v>25</v>
      </c>
      <c r="B25" s="11">
        <v>-9.6000000000000002E-2</v>
      </c>
      <c r="C25" s="11">
        <v>-6.0999999999999999E-2</v>
      </c>
      <c r="D25" s="11">
        <v>-6.6000000000000003E-2</v>
      </c>
      <c r="E25" s="11">
        <v>-3.3000000000000002E-2</v>
      </c>
      <c r="F25" s="11">
        <v>0.246</v>
      </c>
      <c r="G25" s="11">
        <v>0.95399999999999996</v>
      </c>
      <c r="H25" s="11"/>
      <c r="I25" s="11"/>
      <c r="J25" s="11"/>
      <c r="K25" s="11"/>
      <c r="L25" s="11"/>
      <c r="M25" s="11">
        <v>1.2370000000000001</v>
      </c>
      <c r="N25" s="12" t="s">
        <v>100</v>
      </c>
    </row>
    <row r="26" spans="1:14" ht="15.75" customHeight="1" x14ac:dyDescent="0.2">
      <c r="A26" s="10" t="s">
        <v>33</v>
      </c>
      <c r="B26" s="11">
        <v>-7.9000000000000001E-2</v>
      </c>
      <c r="C26" s="11">
        <v>-0.04</v>
      </c>
      <c r="D26" s="11">
        <v>1.4999999999999999E-2</v>
      </c>
      <c r="E26" s="11">
        <v>8.2000000000000003E-2</v>
      </c>
      <c r="F26" s="11">
        <v>0.72799999999999998</v>
      </c>
      <c r="G26" s="11">
        <v>0.65400000000000003</v>
      </c>
      <c r="H26" s="11"/>
      <c r="I26" s="11"/>
      <c r="J26" s="11"/>
      <c r="K26" s="11"/>
      <c r="L26" s="11"/>
      <c r="M26" s="11">
        <v>0.30399999999999999</v>
      </c>
      <c r="N26" s="12" t="s">
        <v>100</v>
      </c>
    </row>
    <row r="27" spans="1:14" ht="15.75" customHeight="1" x14ac:dyDescent="0.2">
      <c r="A27" s="10" t="s">
        <v>41</v>
      </c>
      <c r="B27" s="11">
        <v>-0.06</v>
      </c>
      <c r="C27" s="11">
        <v>-0.01</v>
      </c>
      <c r="D27" s="11">
        <v>1.2E-2</v>
      </c>
      <c r="E27" s="11">
        <v>5.6000000000000001E-2</v>
      </c>
      <c r="F27" s="11">
        <v>0.32100000000000001</v>
      </c>
      <c r="G27" s="11">
        <v>0.58099999999999996</v>
      </c>
      <c r="H27" s="11"/>
      <c r="I27" s="11"/>
      <c r="J27" s="11"/>
      <c r="K27" s="11"/>
      <c r="L27" s="11"/>
      <c r="M27" s="11">
        <v>0.17</v>
      </c>
      <c r="N27" s="12" t="s">
        <v>100</v>
      </c>
    </row>
    <row r="28" spans="1:14" ht="15.75" customHeight="1" x14ac:dyDescent="0.2">
      <c r="A28" s="10" t="s">
        <v>49</v>
      </c>
      <c r="B28" s="11">
        <v>-0.04</v>
      </c>
      <c r="C28" s="11">
        <v>-6.8000000000000005E-2</v>
      </c>
      <c r="D28" s="11">
        <v>-2.3E-2</v>
      </c>
      <c r="E28" s="11">
        <v>-3.2000000000000001E-2</v>
      </c>
      <c r="F28" s="11">
        <v>9.5000000000000001E-2</v>
      </c>
      <c r="G28" s="11">
        <v>4.5999999999999999E-2</v>
      </c>
      <c r="H28" s="11"/>
      <c r="I28" s="11"/>
      <c r="J28" s="11"/>
      <c r="K28" s="11"/>
      <c r="L28" s="11"/>
      <c r="M28" s="14">
        <v>-1.2999999999999999E-2</v>
      </c>
      <c r="N28" s="12" t="s">
        <v>100</v>
      </c>
    </row>
    <row r="29" spans="1:14" ht="15.75" customHeight="1" x14ac:dyDescent="0.2">
      <c r="A29" s="10" t="s">
        <v>57</v>
      </c>
      <c r="B29" s="11">
        <v>-3.9E-2</v>
      </c>
      <c r="C29" s="11">
        <v>-7.8E-2</v>
      </c>
      <c r="D29" s="11">
        <v>-9.5000000000000001E-2</v>
      </c>
      <c r="E29" s="11">
        <v>-0.05</v>
      </c>
      <c r="F29" s="11">
        <v>-2.8000000000000001E-2</v>
      </c>
      <c r="G29" s="11">
        <v>4.0000000000000001E-3</v>
      </c>
      <c r="H29" s="11"/>
      <c r="I29" s="11"/>
      <c r="J29" s="11"/>
      <c r="K29" s="11"/>
      <c r="L29" s="11"/>
      <c r="M29" s="14">
        <v>1.2999999999999999E-2</v>
      </c>
      <c r="N29" s="12" t="s">
        <v>100</v>
      </c>
    </row>
    <row r="30" spans="1:14" ht="15.75" customHeight="1" x14ac:dyDescent="0.2"/>
    <row r="31" spans="1:14" ht="15.75" customHeight="1" x14ac:dyDescent="0.2"/>
    <row r="32" spans="1:1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0"/>
  <sheetViews>
    <sheetView tabSelected="1" workbookViewId="0">
      <selection activeCell="M24" sqref="M24"/>
    </sheetView>
  </sheetViews>
  <sheetFormatPr baseColWidth="10" defaultColWidth="14.5" defaultRowHeight="15" customHeight="1" x14ac:dyDescent="0.2"/>
  <cols>
    <col min="1" max="1" width="8.6640625" customWidth="1"/>
    <col min="2" max="2" width="17.1640625" customWidth="1"/>
    <col min="3" max="3" width="11.83203125" customWidth="1"/>
    <col min="4" max="4" width="13" customWidth="1"/>
    <col min="5" max="6" width="16.1640625" customWidth="1"/>
    <col min="7" max="7" width="12.83203125" customWidth="1"/>
    <col min="8" max="8" width="13.5" customWidth="1"/>
    <col min="9" max="32" width="8.6640625" customWidth="1"/>
  </cols>
  <sheetData>
    <row r="1" spans="1:14" x14ac:dyDescent="0.2">
      <c r="A1" s="9"/>
      <c r="B1" s="10">
        <v>1</v>
      </c>
      <c r="C1" s="10">
        <v>2</v>
      </c>
      <c r="D1" s="10">
        <v>3</v>
      </c>
      <c r="E1" s="10"/>
      <c r="F1" s="10">
        <v>4</v>
      </c>
      <c r="G1" s="10">
        <v>5</v>
      </c>
      <c r="H1" s="10">
        <v>6</v>
      </c>
      <c r="I1" s="10">
        <v>7</v>
      </c>
      <c r="J1" s="10">
        <v>8</v>
      </c>
      <c r="K1" s="10">
        <v>9</v>
      </c>
      <c r="L1" s="10">
        <v>10</v>
      </c>
      <c r="M1" s="10">
        <v>11</v>
      </c>
      <c r="N1" s="10">
        <v>12</v>
      </c>
    </row>
    <row r="2" spans="1:14" x14ac:dyDescent="0.2">
      <c r="A2" s="10" t="s">
        <v>1</v>
      </c>
      <c r="B2" s="11">
        <v>-6.6000000000000003E-2</v>
      </c>
      <c r="C2" s="11">
        <v>-7.1999999999999995E-2</v>
      </c>
      <c r="D2" s="11">
        <v>-6.0000000000000001E-3</v>
      </c>
      <c r="E2" s="11"/>
      <c r="F2" s="11">
        <v>-4.2999999999999997E-2</v>
      </c>
      <c r="G2" s="11">
        <v>0.17799999999999999</v>
      </c>
      <c r="H2" s="11">
        <v>0.38</v>
      </c>
      <c r="I2" s="11"/>
      <c r="J2" s="11"/>
      <c r="K2" s="11"/>
      <c r="L2" s="11"/>
      <c r="M2" s="11"/>
      <c r="N2" s="11">
        <v>2.746</v>
      </c>
    </row>
    <row r="3" spans="1:14" x14ac:dyDescent="0.2">
      <c r="A3" s="10" t="s">
        <v>9</v>
      </c>
      <c r="B3" s="11">
        <v>-0.114</v>
      </c>
      <c r="C3" s="11">
        <v>-5.3999999999999999E-2</v>
      </c>
      <c r="D3" s="11">
        <v>-8.3000000000000004E-2</v>
      </c>
      <c r="E3" s="11"/>
      <c r="F3" s="11">
        <v>-6.0000000000000001E-3</v>
      </c>
      <c r="G3" s="11">
        <v>3.9E-2</v>
      </c>
      <c r="H3" s="11">
        <v>0.29899999999999999</v>
      </c>
      <c r="I3" s="11"/>
      <c r="J3" s="11"/>
      <c r="K3" s="11"/>
      <c r="L3" s="11"/>
      <c r="M3" s="11"/>
      <c r="N3" s="11">
        <v>2.1840000000000002</v>
      </c>
    </row>
    <row r="4" spans="1:14" x14ac:dyDescent="0.2">
      <c r="A4" s="10" t="s">
        <v>17</v>
      </c>
      <c r="B4" s="11">
        <v>-0.14399999999999999</v>
      </c>
      <c r="C4" s="11">
        <v>-0.08</v>
      </c>
      <c r="D4" s="11">
        <v>-2.1999999999999999E-2</v>
      </c>
      <c r="E4" s="11"/>
      <c r="F4" s="11">
        <v>-4.7E-2</v>
      </c>
      <c r="G4" s="11">
        <v>1.7000000000000001E-2</v>
      </c>
      <c r="H4" s="11">
        <v>0.182</v>
      </c>
      <c r="I4" s="11"/>
      <c r="J4" s="11"/>
      <c r="K4" s="11"/>
      <c r="L4" s="11"/>
      <c r="M4" s="11"/>
      <c r="N4" s="11">
        <v>1.718</v>
      </c>
    </row>
    <row r="5" spans="1:14" x14ac:dyDescent="0.2">
      <c r="A5" s="10" t="s">
        <v>25</v>
      </c>
      <c r="B5" s="11">
        <v>-0.104</v>
      </c>
      <c r="C5" s="11">
        <v>-6.8000000000000005E-2</v>
      </c>
      <c r="D5" s="11">
        <v>-8.5999999999999993E-2</v>
      </c>
      <c r="E5" s="11"/>
      <c r="F5" s="11">
        <v>-5.8000000000000003E-2</v>
      </c>
      <c r="G5" s="11">
        <v>0.26700000000000002</v>
      </c>
      <c r="H5" s="11">
        <v>0.80700000000000005</v>
      </c>
      <c r="I5" s="11"/>
      <c r="J5" s="11"/>
      <c r="K5" s="11"/>
      <c r="L5" s="11"/>
      <c r="M5" s="11"/>
      <c r="N5" s="11">
        <v>1.113</v>
      </c>
    </row>
    <row r="6" spans="1:14" x14ac:dyDescent="0.2">
      <c r="A6" s="10" t="s">
        <v>33</v>
      </c>
      <c r="B6" s="11">
        <v>-7.8E-2</v>
      </c>
      <c r="C6" s="11">
        <v>-3.5999999999999997E-2</v>
      </c>
      <c r="D6" s="11">
        <v>5.0999999999999997E-2</v>
      </c>
      <c r="E6" s="11"/>
      <c r="F6" s="11">
        <v>8.3000000000000004E-2</v>
      </c>
      <c r="G6" s="11">
        <v>0.70799999999999996</v>
      </c>
      <c r="H6" s="11">
        <v>0.52400000000000002</v>
      </c>
      <c r="I6" s="11"/>
      <c r="J6" s="11"/>
      <c r="K6" s="11"/>
      <c r="L6" s="11"/>
      <c r="M6" s="11"/>
      <c r="N6" s="11">
        <v>0.21</v>
      </c>
    </row>
    <row r="7" spans="1:14" x14ac:dyDescent="0.2">
      <c r="A7" s="10" t="s">
        <v>41</v>
      </c>
      <c r="B7" s="11">
        <v>-5.3999999999999999E-2</v>
      </c>
      <c r="C7" s="11">
        <v>-2E-3</v>
      </c>
      <c r="D7" s="11">
        <v>7.0000000000000001E-3</v>
      </c>
      <c r="E7" s="11"/>
      <c r="F7" s="11">
        <v>5.3999999999999999E-2</v>
      </c>
      <c r="G7" s="11">
        <v>0.30399999999999999</v>
      </c>
      <c r="H7" s="11">
        <v>0.56000000000000005</v>
      </c>
      <c r="I7" s="11"/>
      <c r="J7" s="11"/>
      <c r="K7" s="11"/>
      <c r="L7" s="11"/>
      <c r="M7" s="11"/>
      <c r="N7" s="11">
        <v>0.13300000000000001</v>
      </c>
    </row>
    <row r="8" spans="1:14" x14ac:dyDescent="0.2">
      <c r="A8" s="10" t="s">
        <v>49</v>
      </c>
      <c r="B8" s="11">
        <v>1E-3</v>
      </c>
      <c r="C8" s="11">
        <v>-8.8999999999999996E-2</v>
      </c>
      <c r="D8" s="11">
        <v>-2.9000000000000001E-2</v>
      </c>
      <c r="E8" s="11"/>
      <c r="F8" s="11">
        <v>-3.9E-2</v>
      </c>
      <c r="G8" s="11">
        <v>6.6000000000000003E-2</v>
      </c>
      <c r="H8" s="11">
        <v>3.6999999999999998E-2</v>
      </c>
      <c r="I8" s="11"/>
      <c r="J8" s="11"/>
      <c r="K8" s="11"/>
      <c r="L8" s="11"/>
      <c r="M8" s="11"/>
      <c r="N8" s="14">
        <v>7.0000000000000001E-3</v>
      </c>
    </row>
    <row r="9" spans="1:14" x14ac:dyDescent="0.2">
      <c r="A9" s="10" t="s">
        <v>57</v>
      </c>
      <c r="B9" s="11">
        <v>-2.1999999999999999E-2</v>
      </c>
      <c r="C9" s="11">
        <v>-8.7999999999999995E-2</v>
      </c>
      <c r="D9" s="11">
        <v>-9.2999999999999999E-2</v>
      </c>
      <c r="E9" s="11"/>
      <c r="F9" s="11">
        <v>-2.7E-2</v>
      </c>
      <c r="G9" s="11">
        <v>-0.01</v>
      </c>
      <c r="H9" s="11">
        <v>1.2999999999999999E-2</v>
      </c>
      <c r="I9" s="11"/>
      <c r="J9" s="11"/>
      <c r="K9" s="11"/>
      <c r="L9" s="11"/>
      <c r="M9" s="11"/>
      <c r="N9" s="14">
        <v>-7.0000000000000001E-3</v>
      </c>
    </row>
    <row r="11" spans="1:14" x14ac:dyDescent="0.2">
      <c r="A11" s="13" t="s">
        <v>122</v>
      </c>
      <c r="D11" s="13" t="s">
        <v>124</v>
      </c>
      <c r="F11" s="13" t="s">
        <v>125</v>
      </c>
    </row>
    <row r="13" spans="1:14" x14ac:dyDescent="0.2">
      <c r="A13" s="13" t="s">
        <v>104</v>
      </c>
      <c r="B13" s="13" t="s">
        <v>105</v>
      </c>
      <c r="C13" s="13" t="s">
        <v>106</v>
      </c>
      <c r="D13" s="13" t="s">
        <v>107</v>
      </c>
      <c r="E13" s="13"/>
      <c r="F13" s="13" t="s">
        <v>108</v>
      </c>
      <c r="G13" s="13" t="s">
        <v>109</v>
      </c>
      <c r="H13" s="13" t="s">
        <v>110</v>
      </c>
      <c r="I13" s="13" t="s">
        <v>111</v>
      </c>
      <c r="J13" s="13" t="s">
        <v>112</v>
      </c>
      <c r="K13" s="13" t="s">
        <v>113</v>
      </c>
      <c r="L13" s="13" t="s">
        <v>114</v>
      </c>
      <c r="M13" s="13" t="s">
        <v>115</v>
      </c>
    </row>
    <row r="14" spans="1:14" x14ac:dyDescent="0.2">
      <c r="A14" s="15">
        <v>0</v>
      </c>
      <c r="B14" s="16">
        <v>-6.6000000000000003E-2</v>
      </c>
      <c r="C14" s="16">
        <v>-0.114</v>
      </c>
      <c r="D14" s="16">
        <v>-0.14399999999999999</v>
      </c>
      <c r="F14" s="13">
        <f t="shared" ref="F14:F24" si="0">AVERAGE(B14:D14)</f>
        <v>-0.10799999999999998</v>
      </c>
      <c r="G14" s="16">
        <v>-0.104</v>
      </c>
      <c r="H14" s="16">
        <v>-7.8E-2</v>
      </c>
      <c r="I14" s="16">
        <v>-5.3999999999999999E-2</v>
      </c>
      <c r="J14" s="13">
        <f t="shared" ref="J14:J24" si="1">AVERAGE(G14:I14)</f>
        <v>-7.8666666666666663E-2</v>
      </c>
      <c r="K14" s="16">
        <v>1E-3</v>
      </c>
      <c r="L14" s="16">
        <v>-2.1999999999999999E-2</v>
      </c>
      <c r="M14" s="13">
        <f t="shared" ref="M14:M24" si="2">AVERAGE(K14:L14)</f>
        <v>-1.0499999999999999E-2</v>
      </c>
    </row>
    <row r="15" spans="1:14" x14ac:dyDescent="0.2">
      <c r="A15" s="15">
        <v>5</v>
      </c>
      <c r="B15" s="16">
        <v>-7.1999999999999995E-2</v>
      </c>
      <c r="C15" s="16">
        <v>-5.3999999999999999E-2</v>
      </c>
      <c r="D15" s="16">
        <v>-0.08</v>
      </c>
      <c r="F15" s="13">
        <f t="shared" si="0"/>
        <v>-6.8666666666666668E-2</v>
      </c>
      <c r="G15" s="16">
        <v>-6.8000000000000005E-2</v>
      </c>
      <c r="H15" s="16">
        <v>-3.5999999999999997E-2</v>
      </c>
      <c r="I15" s="16">
        <v>-2E-3</v>
      </c>
      <c r="J15" s="13">
        <f t="shared" si="1"/>
        <v>-3.5333333333333335E-2</v>
      </c>
      <c r="K15" s="16">
        <v>-8.8999999999999996E-2</v>
      </c>
      <c r="L15" s="16">
        <v>-8.7999999999999995E-2</v>
      </c>
      <c r="M15" s="13">
        <f t="shared" si="2"/>
        <v>-8.8499999999999995E-2</v>
      </c>
    </row>
    <row r="16" spans="1:14" x14ac:dyDescent="0.2">
      <c r="A16" s="15">
        <v>8</v>
      </c>
      <c r="B16" s="16">
        <v>-6.0000000000000001E-3</v>
      </c>
      <c r="C16" s="16">
        <v>-8.3000000000000004E-2</v>
      </c>
      <c r="D16" s="16">
        <v>-2.1999999999999999E-2</v>
      </c>
      <c r="F16" s="13">
        <f t="shared" si="0"/>
        <v>-3.7000000000000005E-2</v>
      </c>
      <c r="G16" s="16">
        <v>-8.5999999999999993E-2</v>
      </c>
      <c r="H16" s="16">
        <v>5.0999999999999997E-2</v>
      </c>
      <c r="I16" s="16">
        <v>7.0000000000000001E-3</v>
      </c>
      <c r="J16" s="13">
        <f t="shared" si="1"/>
        <v>-9.3333333333333324E-3</v>
      </c>
      <c r="K16" s="16">
        <v>-2.9000000000000001E-2</v>
      </c>
      <c r="L16" s="16">
        <v>-9.2999999999999999E-2</v>
      </c>
      <c r="M16" s="13">
        <f t="shared" si="2"/>
        <v>-6.0999999999999999E-2</v>
      </c>
    </row>
    <row r="17" spans="1:13" x14ac:dyDescent="0.2">
      <c r="A17" s="15">
        <v>11</v>
      </c>
      <c r="B17" s="16">
        <v>-4.2999999999999997E-2</v>
      </c>
      <c r="C17" s="16">
        <v>-6.0000000000000001E-3</v>
      </c>
      <c r="D17" s="16">
        <v>-4.7E-2</v>
      </c>
      <c r="F17" s="13">
        <f t="shared" si="0"/>
        <v>-3.2000000000000001E-2</v>
      </c>
      <c r="G17" s="16">
        <v>-5.8000000000000003E-2</v>
      </c>
      <c r="H17" s="16">
        <v>8.3000000000000004E-2</v>
      </c>
      <c r="I17" s="16">
        <v>5.3999999999999999E-2</v>
      </c>
      <c r="J17" s="13">
        <f t="shared" si="1"/>
        <v>2.6333333333333334E-2</v>
      </c>
      <c r="K17" s="16">
        <v>-3.9E-2</v>
      </c>
      <c r="L17" s="16">
        <v>-2.7E-2</v>
      </c>
      <c r="M17" s="13">
        <f t="shared" si="2"/>
        <v>-3.3000000000000002E-2</v>
      </c>
    </row>
    <row r="18" spans="1:13" x14ac:dyDescent="0.2">
      <c r="A18" s="15">
        <v>15</v>
      </c>
      <c r="B18" s="16">
        <v>0.17799999999999999</v>
      </c>
      <c r="C18" s="16">
        <v>3.9E-2</v>
      </c>
      <c r="D18" s="16">
        <v>1.7000000000000001E-2</v>
      </c>
      <c r="F18" s="13">
        <f t="shared" si="0"/>
        <v>7.8E-2</v>
      </c>
      <c r="G18" s="16">
        <v>0.26700000000000002</v>
      </c>
      <c r="H18" s="16">
        <v>0.70799999999999996</v>
      </c>
      <c r="I18" s="16">
        <v>0.30399999999999999</v>
      </c>
      <c r="J18" s="13">
        <f t="shared" si="1"/>
        <v>0.42633333333333329</v>
      </c>
      <c r="K18" s="16">
        <v>6.6000000000000003E-2</v>
      </c>
      <c r="L18" s="16">
        <v>-0.01</v>
      </c>
      <c r="M18" s="13">
        <f t="shared" si="2"/>
        <v>2.8000000000000001E-2</v>
      </c>
    </row>
    <row r="19" spans="1:13" x14ac:dyDescent="0.2">
      <c r="A19" s="15">
        <v>18</v>
      </c>
      <c r="B19" s="16">
        <v>0.38</v>
      </c>
      <c r="C19" s="16">
        <v>0.29899999999999999</v>
      </c>
      <c r="D19" s="16">
        <v>0.182</v>
      </c>
      <c r="F19" s="13">
        <f t="shared" si="0"/>
        <v>0.28699999999999998</v>
      </c>
      <c r="G19" s="16">
        <v>0.80700000000000005</v>
      </c>
      <c r="H19" s="16">
        <v>0.52400000000000002</v>
      </c>
      <c r="I19" s="16">
        <v>0.56000000000000005</v>
      </c>
      <c r="J19" s="13">
        <f t="shared" si="1"/>
        <v>0.6303333333333333</v>
      </c>
      <c r="K19" s="16">
        <v>3.6999999999999998E-2</v>
      </c>
      <c r="L19" s="16">
        <v>1.2999999999999999E-2</v>
      </c>
      <c r="M19" s="13">
        <f t="shared" si="2"/>
        <v>2.4999999999999998E-2</v>
      </c>
    </row>
    <row r="20" spans="1:13" x14ac:dyDescent="0.2">
      <c r="A20" s="15"/>
      <c r="B20" s="16"/>
      <c r="C20" s="16"/>
      <c r="D20" s="16"/>
      <c r="F20" s="13"/>
      <c r="G20" s="16"/>
      <c r="H20" s="16"/>
      <c r="I20" s="16"/>
      <c r="J20" s="13"/>
      <c r="K20" s="16"/>
      <c r="L20" s="16"/>
      <c r="M20" s="13"/>
    </row>
    <row r="21" spans="1:13" ht="15.75" customHeight="1" x14ac:dyDescent="0.2">
      <c r="A21" s="15"/>
      <c r="B21" s="16"/>
      <c r="C21" s="16"/>
      <c r="D21" s="16"/>
      <c r="F21" s="13"/>
      <c r="G21" s="16"/>
      <c r="H21" s="16"/>
      <c r="I21" s="16"/>
      <c r="J21" s="13"/>
      <c r="K21" s="16"/>
      <c r="L21" s="16"/>
      <c r="M21" s="13"/>
    </row>
    <row r="22" spans="1:13" ht="15.75" customHeight="1" x14ac:dyDescent="0.2">
      <c r="A22" s="15"/>
      <c r="B22" s="16"/>
      <c r="C22" s="16"/>
      <c r="D22" s="16"/>
      <c r="F22" s="13"/>
      <c r="G22" s="16"/>
      <c r="H22" s="16"/>
      <c r="I22" s="16"/>
      <c r="J22" s="13"/>
      <c r="K22" s="16"/>
      <c r="L22" s="16"/>
      <c r="M22" s="13"/>
    </row>
    <row r="23" spans="1:13" ht="15.75" customHeight="1" x14ac:dyDescent="0.2">
      <c r="A23" s="15"/>
      <c r="B23" s="16"/>
      <c r="C23" s="16"/>
      <c r="D23" s="16"/>
      <c r="F23" s="13"/>
      <c r="G23" s="16"/>
      <c r="H23" s="16"/>
      <c r="I23" s="16"/>
      <c r="J23" s="13"/>
      <c r="K23" s="16"/>
      <c r="L23" s="16"/>
      <c r="M23" s="13"/>
    </row>
    <row r="24" spans="1:13" ht="15.75" customHeight="1" x14ac:dyDescent="0.2">
      <c r="A24" s="15"/>
      <c r="B24" s="16"/>
      <c r="C24" s="16"/>
      <c r="D24" s="16"/>
      <c r="F24" s="13"/>
      <c r="G24" s="16"/>
      <c r="H24" s="16"/>
      <c r="I24" s="16"/>
      <c r="J24" s="13"/>
      <c r="K24" s="16"/>
      <c r="L24" s="16"/>
      <c r="M24" s="13"/>
    </row>
    <row r="25" spans="1:13" ht="15.75" customHeight="1" x14ac:dyDescent="0.2"/>
    <row r="26" spans="1:13" ht="15.75" customHeight="1" x14ac:dyDescent="0.2">
      <c r="A26" s="13" t="s">
        <v>104</v>
      </c>
      <c r="B26" s="13" t="s">
        <v>116</v>
      </c>
      <c r="C26" s="13" t="s">
        <v>126</v>
      </c>
      <c r="D26" s="13" t="s">
        <v>127</v>
      </c>
      <c r="E26" s="13" t="s">
        <v>128</v>
      </c>
      <c r="F26" s="13" t="s">
        <v>129</v>
      </c>
      <c r="G26" s="13" t="s">
        <v>112</v>
      </c>
      <c r="H26" s="13" t="s">
        <v>115</v>
      </c>
    </row>
    <row r="27" spans="1:13" ht="15.75" customHeight="1" x14ac:dyDescent="0.2">
      <c r="A27" s="15">
        <v>0</v>
      </c>
      <c r="B27" s="13">
        <f t="shared" ref="B27:D27" si="3">EXP((B14-7.07)/0.516) * 100000</f>
        <v>9.8614999975919576E-2</v>
      </c>
      <c r="C27" s="13">
        <f t="shared" si="3"/>
        <v>8.9855257328316257E-2</v>
      </c>
      <c r="D27" s="13">
        <f t="shared" si="3"/>
        <v>8.4780078251053187E-2</v>
      </c>
      <c r="E27" s="13">
        <f t="shared" ref="E27:E37" si="4">AVERAGE(B27:D27)</f>
        <v>9.1083445185096326E-2</v>
      </c>
      <c r="F27" s="13">
        <f t="shared" ref="F27:F37" si="5">EXP((F14-7.07)/0.516) * 100000</f>
        <v>9.0906184100137594E-2</v>
      </c>
      <c r="G27" s="13">
        <f t="shared" ref="G27:G37" si="6">EXP((J14-7.07)/0.516) * 100000</f>
        <v>9.6223689118808811E-2</v>
      </c>
      <c r="H27" s="13">
        <f t="shared" ref="H27:H37" si="7">EXP((M14-7.07)/0.516) * 100000</f>
        <v>0.10981328551345784</v>
      </c>
    </row>
    <row r="28" spans="1:13" ht="15.75" customHeight="1" x14ac:dyDescent="0.2">
      <c r="A28" s="15">
        <v>5</v>
      </c>
      <c r="B28" s="13">
        <f t="shared" ref="B28:D28" si="8">EXP((B15-7.07)/0.516) * 100000</f>
        <v>9.747495494373902E-2</v>
      </c>
      <c r="C28" s="13">
        <f t="shared" si="8"/>
        <v>0.10093524711505983</v>
      </c>
      <c r="D28" s="13">
        <f t="shared" si="8"/>
        <v>9.5975370059072404E-2</v>
      </c>
      <c r="E28" s="13">
        <f t="shared" si="4"/>
        <v>9.8128524039290413E-2</v>
      </c>
      <c r="F28" s="13">
        <f t="shared" si="5"/>
        <v>9.8106676362209558E-2</v>
      </c>
      <c r="G28" s="13">
        <f t="shared" si="6"/>
        <v>0.10465350115226518</v>
      </c>
      <c r="H28" s="13">
        <f t="shared" si="7"/>
        <v>9.4407330944679665E-2</v>
      </c>
    </row>
    <row r="29" spans="1:13" ht="15.75" customHeight="1" x14ac:dyDescent="0.2">
      <c r="A29" s="15">
        <v>8</v>
      </c>
      <c r="B29" s="13">
        <f t="shared" ref="B29:D29" si="9">EXP((B16-7.07)/0.516) * 100000</f>
        <v>0.11077514758487396</v>
      </c>
      <c r="C29" s="13">
        <f t="shared" si="9"/>
        <v>9.5418992664889568E-2</v>
      </c>
      <c r="D29" s="13">
        <f t="shared" si="9"/>
        <v>0.10739296718057871</v>
      </c>
      <c r="E29" s="13">
        <f t="shared" si="4"/>
        <v>0.10452903581011408</v>
      </c>
      <c r="F29" s="13">
        <f t="shared" si="5"/>
        <v>0.10431601837150438</v>
      </c>
      <c r="G29" s="13">
        <f t="shared" si="6"/>
        <v>0.11006185226228839</v>
      </c>
      <c r="H29" s="13">
        <f t="shared" si="7"/>
        <v>9.957521637911905E-2</v>
      </c>
    </row>
    <row r="30" spans="1:13" ht="15.75" customHeight="1" x14ac:dyDescent="0.2">
      <c r="A30" s="15">
        <v>11</v>
      </c>
      <c r="B30" s="13">
        <f t="shared" ref="B30:D30" si="10">EXP((B17-7.07)/0.516) * 100000</f>
        <v>0.1031100663505103</v>
      </c>
      <c r="C30" s="13">
        <f t="shared" si="10"/>
        <v>0.11077514758487396</v>
      </c>
      <c r="D30" s="13">
        <f t="shared" si="10"/>
        <v>0.10231385359374062</v>
      </c>
      <c r="E30" s="13">
        <f t="shared" si="4"/>
        <v>0.10539968917637495</v>
      </c>
      <c r="F30" s="13">
        <f t="shared" si="5"/>
        <v>0.10533174571502449</v>
      </c>
      <c r="G30" s="13">
        <f t="shared" si="6"/>
        <v>0.1179385761796399</v>
      </c>
      <c r="H30" s="13">
        <f t="shared" si="7"/>
        <v>0.10512781209879991</v>
      </c>
    </row>
    <row r="31" spans="1:13" ht="15.75" customHeight="1" x14ac:dyDescent="0.2">
      <c r="A31" s="15">
        <v>15</v>
      </c>
      <c r="B31" s="13">
        <f t="shared" ref="B31:D31" si="11">EXP((B18-7.07)/0.516) * 100000</f>
        <v>0.15823663407970892</v>
      </c>
      <c r="C31" s="13">
        <f t="shared" si="11"/>
        <v>0.12086953632337639</v>
      </c>
      <c r="D31" s="13">
        <f t="shared" si="11"/>
        <v>0.11582449749280606</v>
      </c>
      <c r="E31" s="13">
        <f t="shared" si="4"/>
        <v>0.13164355596529712</v>
      </c>
      <c r="F31" s="13">
        <f t="shared" si="5"/>
        <v>0.13035912568933361</v>
      </c>
      <c r="G31" s="13">
        <f t="shared" si="6"/>
        <v>0.25604616148791642</v>
      </c>
      <c r="H31" s="13">
        <f t="shared" si="7"/>
        <v>0.11832013060694084</v>
      </c>
    </row>
    <row r="32" spans="1:13" ht="15.75" customHeight="1" x14ac:dyDescent="0.2">
      <c r="A32" s="15">
        <v>18</v>
      </c>
      <c r="B32" s="13">
        <f t="shared" ref="B32:D32" si="12">EXP((B19-7.07)/0.516) * 100000</f>
        <v>0.23405695071800967</v>
      </c>
      <c r="C32" s="13">
        <f t="shared" si="12"/>
        <v>0.20005407813949846</v>
      </c>
      <c r="D32" s="13">
        <f t="shared" si="12"/>
        <v>0.15946804138397183</v>
      </c>
      <c r="E32" s="13">
        <f t="shared" si="4"/>
        <v>0.19785969008049331</v>
      </c>
      <c r="F32" s="13">
        <f t="shared" si="5"/>
        <v>0.19545533869273762</v>
      </c>
      <c r="G32" s="13">
        <f t="shared" si="6"/>
        <v>0.38020348024936806</v>
      </c>
      <c r="H32" s="13">
        <f t="shared" si="7"/>
        <v>0.11763421873282225</v>
      </c>
    </row>
    <row r="33" spans="1:8" ht="15.75" customHeight="1" x14ac:dyDescent="0.2">
      <c r="A33" s="15"/>
      <c r="B33" s="13"/>
      <c r="C33" s="13"/>
      <c r="D33" s="13"/>
      <c r="E33" s="13"/>
      <c r="F33" s="13"/>
      <c r="G33" s="13"/>
      <c r="H33" s="13"/>
    </row>
    <row r="34" spans="1:8" ht="15.75" customHeight="1" x14ac:dyDescent="0.2">
      <c r="A34" s="15"/>
      <c r="B34" s="13"/>
      <c r="C34" s="13"/>
      <c r="D34" s="13"/>
      <c r="E34" s="13"/>
      <c r="F34" s="13"/>
      <c r="G34" s="13"/>
      <c r="H34" s="13"/>
    </row>
    <row r="35" spans="1:8" ht="15.75" customHeight="1" x14ac:dyDescent="0.2">
      <c r="A35" s="15"/>
      <c r="B35" s="13"/>
      <c r="C35" s="13"/>
      <c r="D35" s="13"/>
      <c r="E35" s="13"/>
      <c r="F35" s="13"/>
      <c r="G35" s="13"/>
      <c r="H35" s="13"/>
    </row>
    <row r="36" spans="1:8" ht="15.75" customHeight="1" x14ac:dyDescent="0.2">
      <c r="A36" s="15"/>
      <c r="B36" s="13"/>
      <c r="C36" s="13"/>
      <c r="D36" s="13"/>
      <c r="E36" s="13"/>
      <c r="F36" s="13"/>
      <c r="G36" s="13"/>
      <c r="H36" s="13"/>
    </row>
    <row r="37" spans="1:8" ht="15.75" customHeight="1" x14ac:dyDescent="0.2">
      <c r="A37" s="15"/>
      <c r="B37" s="13"/>
      <c r="C37" s="13"/>
      <c r="D37" s="13"/>
      <c r="E37" s="13"/>
      <c r="F37" s="13"/>
      <c r="G37" s="13"/>
      <c r="H37" s="13"/>
    </row>
    <row r="38" spans="1:8" ht="15.75" customHeight="1" x14ac:dyDescent="0.2"/>
    <row r="39" spans="1:8" ht="15.75" customHeight="1" x14ac:dyDescent="0.2"/>
    <row r="40" spans="1:8" ht="15.75" customHeight="1" x14ac:dyDescent="0.2"/>
    <row r="41" spans="1:8" ht="15.75" customHeight="1" x14ac:dyDescent="0.2"/>
    <row r="42" spans="1:8" ht="15.75" customHeight="1" x14ac:dyDescent="0.2"/>
    <row r="43" spans="1:8" ht="15.75" customHeight="1" x14ac:dyDescent="0.2"/>
    <row r="44" spans="1:8" ht="15.75" customHeight="1" x14ac:dyDescent="0.2"/>
    <row r="45" spans="1:8" ht="15.75" customHeight="1" x14ac:dyDescent="0.2"/>
    <row r="46" spans="1:8" ht="15.75" customHeight="1" x14ac:dyDescent="0.2"/>
    <row r="47" spans="1:8" ht="15.75" customHeight="1" x14ac:dyDescent="0.2"/>
    <row r="48" spans="1: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Plate Layout</vt:lpstr>
      <vt:lpstr>NP 25</vt:lpstr>
      <vt:lpstr>Sheet2</vt:lpstr>
      <vt:lpstr>NP 5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Signal_2</dc:creator>
  <cp:lastModifiedBy>Mark Xiang</cp:lastModifiedBy>
  <dcterms:created xsi:type="dcterms:W3CDTF">2024-12-13T03:29:20Z</dcterms:created>
  <dcterms:modified xsi:type="dcterms:W3CDTF">2025-03-31T21:32:13Z</dcterms:modified>
</cp:coreProperties>
</file>