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40"/>
  </bookViews>
  <sheets>
    <sheet name="Sheet1" sheetId="1" r:id="rId1"/>
    <sheet name="指标变更明细" sheetId="7" r:id="rId2"/>
    <sheet name="pillar分" sheetId="11" r:id="rId3"/>
    <sheet name="subindex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<sst xmlns="http://schemas.openxmlformats.org/spreadsheetml/2006/main" count="1552" uniqueCount="850">
  <si>
    <t>cca3</t>
  </si>
  <si>
    <t>Unnamed: 1.1</t>
  </si>
  <si>
    <t>Unnamed: 2.1</t>
  </si>
  <si>
    <t>Unnamed: 3</t>
  </si>
  <si>
    <t>Unnamed: 4.1</t>
  </si>
  <si>
    <t>Unnamed: 5</t>
  </si>
  <si>
    <t>Unnamed: 6</t>
  </si>
  <si>
    <t>Unnamed: 1</t>
  </si>
  <si>
    <t>Unnamed: 2</t>
  </si>
  <si>
    <t>ppl</t>
  </si>
  <si>
    <t>Unnamed: 4</t>
  </si>
  <si>
    <t>gdp</t>
  </si>
  <si>
    <t>gdp_per</t>
  </si>
  <si>
    <t>pro</t>
  </si>
  <si>
    <t>art</t>
  </si>
  <si>
    <t>p1</t>
  </si>
  <si>
    <t>p1.i</t>
  </si>
  <si>
    <t>p1.p</t>
  </si>
  <si>
    <t>p1.p.ii</t>
  </si>
  <si>
    <t>d1.1</t>
  </si>
  <si>
    <t>p2</t>
  </si>
  <si>
    <t>p2.i</t>
  </si>
  <si>
    <t>p2.p</t>
  </si>
  <si>
    <t>p2.p.ii</t>
  </si>
  <si>
    <t>p3</t>
  </si>
  <si>
    <t>p3.i</t>
  </si>
  <si>
    <t>p3.p</t>
  </si>
  <si>
    <t>p3.p.ii</t>
  </si>
  <si>
    <t>p4</t>
  </si>
  <si>
    <t>p4.i</t>
  </si>
  <si>
    <t>p4.p</t>
  </si>
  <si>
    <t>p4.p.ii</t>
  </si>
  <si>
    <t>p5</t>
  </si>
  <si>
    <t>p5.i</t>
  </si>
  <si>
    <t>p5.p</t>
  </si>
  <si>
    <t>p5.p.ii</t>
  </si>
  <si>
    <t>d1.2</t>
  </si>
  <si>
    <t>p6</t>
  </si>
  <si>
    <t>p6.i</t>
  </si>
  <si>
    <t>p6.p</t>
  </si>
  <si>
    <t>p6.p.ii</t>
  </si>
  <si>
    <t>d1.3</t>
  </si>
  <si>
    <t>g1</t>
  </si>
  <si>
    <t>g1.i</t>
  </si>
  <si>
    <t>g1.p</t>
  </si>
  <si>
    <t>g1.p.ii</t>
  </si>
  <si>
    <t>d1.4</t>
  </si>
  <si>
    <t>a1</t>
  </si>
  <si>
    <t>m1</t>
  </si>
  <si>
    <t>p8</t>
  </si>
  <si>
    <t>p8.i</t>
  </si>
  <si>
    <t>p8.p</t>
  </si>
  <si>
    <t>p8.p.ii</t>
  </si>
  <si>
    <t>d2.1</t>
  </si>
  <si>
    <t>p9</t>
  </si>
  <si>
    <t>p9.i</t>
  </si>
  <si>
    <t>p9.p</t>
  </si>
  <si>
    <t>p9.p.ii</t>
  </si>
  <si>
    <t>p10</t>
  </si>
  <si>
    <t>p10.i</t>
  </si>
  <si>
    <t>p10.p</t>
  </si>
  <si>
    <t>p10.p.ii</t>
  </si>
  <si>
    <t>d2.2</t>
  </si>
  <si>
    <t>d2.3</t>
  </si>
  <si>
    <t>a2</t>
  </si>
  <si>
    <t>m2</t>
  </si>
  <si>
    <t>g2</t>
  </si>
  <si>
    <t>g2.i</t>
  </si>
  <si>
    <t>g2.p</t>
  </si>
  <si>
    <t>g2.p.ii</t>
  </si>
  <si>
    <t>d3.1</t>
  </si>
  <si>
    <t>g3</t>
  </si>
  <si>
    <t>g3.i</t>
  </si>
  <si>
    <t>g3.p</t>
  </si>
  <si>
    <t>g3.p.ii</t>
  </si>
  <si>
    <t>d3.2</t>
  </si>
  <si>
    <t>g6</t>
  </si>
  <si>
    <t>g6.i</t>
  </si>
  <si>
    <t>g6.p</t>
  </si>
  <si>
    <t>g6.p.ii</t>
  </si>
  <si>
    <t>d3.3</t>
  </si>
  <si>
    <t>g7</t>
  </si>
  <si>
    <t>g7.i</t>
  </si>
  <si>
    <t>g7.p</t>
  </si>
  <si>
    <t>g7.p.ii</t>
  </si>
  <si>
    <t>d3.4</t>
  </si>
  <si>
    <t>a3</t>
  </si>
  <si>
    <t>m3</t>
  </si>
  <si>
    <t>pillar1</t>
  </si>
  <si>
    <t>Unnamed: 28</t>
  </si>
  <si>
    <t>Unnamed: 29</t>
  </si>
  <si>
    <t>Unnamed: 30</t>
  </si>
  <si>
    <t>Unnamed: 31</t>
  </si>
  <si>
    <t>g4</t>
  </si>
  <si>
    <t>g4.i</t>
  </si>
  <si>
    <t>g4.p</t>
  </si>
  <si>
    <t>g4.p.ii</t>
  </si>
  <si>
    <t>d4.1</t>
  </si>
  <si>
    <t>a4</t>
  </si>
  <si>
    <t>m4</t>
  </si>
  <si>
    <t>Unnamed: 92</t>
  </si>
  <si>
    <t>Unnamed: 93</t>
  </si>
  <si>
    <t>Unnamed: 94</t>
  </si>
  <si>
    <t>Unnamed: 95</t>
  </si>
  <si>
    <t>Unnamed: 96</t>
  </si>
  <si>
    <t>Unnamed: 97</t>
  </si>
  <si>
    <t>Unnamed: 102.1</t>
  </si>
  <si>
    <t>Unnamed: 103.1</t>
  </si>
  <si>
    <t>Unnamed: 104</t>
  </si>
  <si>
    <t>d5.1</t>
  </si>
  <si>
    <t>Unnamed: 98</t>
  </si>
  <si>
    <t>Unnamed: 99</t>
  </si>
  <si>
    <t>Unnamed: 100</t>
  </si>
  <si>
    <t>Unnamed: 101</t>
  </si>
  <si>
    <t>Unnamed: 102</t>
  </si>
  <si>
    <t>Unnamed: 103</t>
  </si>
  <si>
    <t>Unnamed: 112</t>
  </si>
  <si>
    <t>Unnamed: 113</t>
  </si>
  <si>
    <t>d5.2</t>
  </si>
  <si>
    <t>Unnamed: 52</t>
  </si>
  <si>
    <t>d5.3</t>
  </si>
  <si>
    <t>a5</t>
  </si>
  <si>
    <t>m5</t>
  </si>
  <si>
    <t>pillar2</t>
  </si>
  <si>
    <t>Unnamed: 54</t>
  </si>
  <si>
    <t>d6.1</t>
  </si>
  <si>
    <t>Unnamed: 56</t>
  </si>
  <si>
    <t>d6.2</t>
  </si>
  <si>
    <t>Unnamed: 58</t>
  </si>
  <si>
    <t>d6.3</t>
  </si>
  <si>
    <t>Unnamed: 130</t>
  </si>
  <si>
    <t>d6.4</t>
  </si>
  <si>
    <t>g5</t>
  </si>
  <si>
    <t>g5.i</t>
  </si>
  <si>
    <t>g5.p</t>
  </si>
  <si>
    <t>g5.p.ii</t>
  </si>
  <si>
    <t>d6.5</t>
  </si>
  <si>
    <t>a6</t>
  </si>
  <si>
    <t>m6</t>
  </si>
  <si>
    <t>Unnamed: 67</t>
  </si>
  <si>
    <t>Unnamed: 68</t>
  </si>
  <si>
    <t>d7.1</t>
  </si>
  <si>
    <t>m7</t>
  </si>
  <si>
    <t>Unnamed: 71</t>
  </si>
  <si>
    <t>Unnamed: 72</t>
  </si>
  <si>
    <t>d8.1</t>
  </si>
  <si>
    <t>m8</t>
  </si>
  <si>
    <t>Unnamed: 75</t>
  </si>
  <si>
    <t>d9.1</t>
  </si>
  <si>
    <t>u1</t>
  </si>
  <si>
    <t>u1.i</t>
  </si>
  <si>
    <t>d9.2</t>
  </si>
  <si>
    <t>a9</t>
  </si>
  <si>
    <t>m9</t>
  </si>
  <si>
    <t>Unnamed: 78</t>
  </si>
  <si>
    <t>d10.1</t>
  </si>
  <si>
    <t>m10</t>
  </si>
  <si>
    <t>Unnamed: 81</t>
  </si>
  <si>
    <t>Unnamed: 82</t>
  </si>
  <si>
    <t>d11.1</t>
  </si>
  <si>
    <t>Unnamed: 84</t>
  </si>
  <si>
    <t>d11.2</t>
  </si>
  <si>
    <t>Unnamed: 86</t>
  </si>
  <si>
    <t>d11.3</t>
  </si>
  <si>
    <t>a11</t>
  </si>
  <si>
    <t>m11</t>
  </si>
  <si>
    <t>u2</t>
  </si>
  <si>
    <t>u2.i</t>
  </si>
  <si>
    <t>d12.1</t>
  </si>
  <si>
    <t>Unnamed: 90</t>
  </si>
  <si>
    <t>d12.2</t>
  </si>
  <si>
    <t>a12</t>
  </si>
  <si>
    <t>m12</t>
  </si>
  <si>
    <t>pillar3</t>
  </si>
  <si>
    <t>u3</t>
  </si>
  <si>
    <t>u3.i</t>
  </si>
  <si>
    <t>u4</t>
  </si>
  <si>
    <t>u4.i</t>
  </si>
  <si>
    <t>p11</t>
  </si>
  <si>
    <t>p11.i</t>
  </si>
  <si>
    <t>p11.p</t>
  </si>
  <si>
    <t>p11.p.ii</t>
  </si>
  <si>
    <t>d13.1</t>
  </si>
  <si>
    <t>u5</t>
  </si>
  <si>
    <t>u5.i</t>
  </si>
  <si>
    <t>d13.2</t>
  </si>
  <si>
    <t>u6</t>
  </si>
  <si>
    <t>u6.i</t>
  </si>
  <si>
    <t>u7</t>
  </si>
  <si>
    <t>u7.i</t>
  </si>
  <si>
    <t>u8</t>
  </si>
  <si>
    <t>u8.i</t>
  </si>
  <si>
    <t>d13.3</t>
  </si>
  <si>
    <t>a13</t>
  </si>
  <si>
    <t>m13</t>
  </si>
  <si>
    <t>u9</t>
  </si>
  <si>
    <t>u9.i</t>
  </si>
  <si>
    <t>u10</t>
  </si>
  <si>
    <t>u10.i</t>
  </si>
  <si>
    <t>u11</t>
  </si>
  <si>
    <t>u11.i</t>
  </si>
  <si>
    <t>d14.1</t>
  </si>
  <si>
    <t>u12</t>
  </si>
  <si>
    <t>u12.i</t>
  </si>
  <si>
    <t>u13</t>
  </si>
  <si>
    <t>u13.i</t>
  </si>
  <si>
    <t>u14</t>
  </si>
  <si>
    <t>u14.i</t>
  </si>
  <si>
    <t>u15</t>
  </si>
  <si>
    <t>u15.i</t>
  </si>
  <si>
    <t>u16</t>
  </si>
  <si>
    <t>u16.i</t>
  </si>
  <si>
    <t>u17</t>
  </si>
  <si>
    <t>u17.i</t>
  </si>
  <si>
    <t>u18</t>
  </si>
  <si>
    <t>u18.i</t>
  </si>
  <si>
    <t>u19</t>
  </si>
  <si>
    <t>u19.i</t>
  </si>
  <si>
    <t>u20</t>
  </si>
  <si>
    <t>u20.i</t>
  </si>
  <si>
    <t>u21</t>
  </si>
  <si>
    <t>u21.i</t>
  </si>
  <si>
    <t>u22</t>
  </si>
  <si>
    <t>u22.i</t>
  </si>
  <si>
    <t>u23</t>
  </si>
  <si>
    <t>u23.i</t>
  </si>
  <si>
    <t>u24</t>
  </si>
  <si>
    <t>u24.i</t>
  </si>
  <si>
    <t>u25</t>
  </si>
  <si>
    <t>u25.i</t>
  </si>
  <si>
    <t>u26</t>
  </si>
  <si>
    <t>u26.i</t>
  </si>
  <si>
    <t>d14.2</t>
  </si>
  <si>
    <t>u27</t>
  </si>
  <si>
    <t>u27.i</t>
  </si>
  <si>
    <t>u28</t>
  </si>
  <si>
    <t>u28.i</t>
  </si>
  <si>
    <t>d14.3</t>
  </si>
  <si>
    <t>u29</t>
  </si>
  <si>
    <t>u29.i</t>
  </si>
  <si>
    <t>u30</t>
  </si>
  <si>
    <t>u30.i</t>
  </si>
  <si>
    <t>d14.4</t>
  </si>
  <si>
    <t>a14</t>
  </si>
  <si>
    <t>m14</t>
  </si>
  <si>
    <t>u31</t>
  </si>
  <si>
    <t>u31.i</t>
  </si>
  <si>
    <t>d15.1</t>
  </si>
  <si>
    <t>u32</t>
  </si>
  <si>
    <t>u32.i</t>
  </si>
  <si>
    <t>u33</t>
  </si>
  <si>
    <t>u33.i</t>
  </si>
  <si>
    <t>u34</t>
  </si>
  <si>
    <t>u34.i</t>
  </si>
  <si>
    <t>d15.2</t>
  </si>
  <si>
    <t>u35</t>
  </si>
  <si>
    <t>u35.i</t>
  </si>
  <si>
    <t>d15.3</t>
  </si>
  <si>
    <t>u36</t>
  </si>
  <si>
    <t>u36.i</t>
  </si>
  <si>
    <t>d15.4</t>
  </si>
  <si>
    <t>u37</t>
  </si>
  <si>
    <t>u37.i</t>
  </si>
  <si>
    <t>d15.5</t>
  </si>
  <si>
    <t>a15</t>
  </si>
  <si>
    <t>m15</t>
  </si>
  <si>
    <t>u38</t>
  </si>
  <si>
    <t>u38.i</t>
  </si>
  <si>
    <t>u39</t>
  </si>
  <si>
    <t>u39.i</t>
  </si>
  <si>
    <t>d16.1</t>
  </si>
  <si>
    <t>u40</t>
  </si>
  <si>
    <t>u40.i</t>
  </si>
  <si>
    <t>d16.2</t>
  </si>
  <si>
    <t>a16</t>
  </si>
  <si>
    <t>m16</t>
  </si>
  <si>
    <t>w1</t>
  </si>
  <si>
    <t>w1.i</t>
  </si>
  <si>
    <t>w1.p</t>
  </si>
  <si>
    <t>w1.p.ii</t>
  </si>
  <si>
    <t>d17.1</t>
  </si>
  <si>
    <t>w2</t>
  </si>
  <si>
    <t>w2.i</t>
  </si>
  <si>
    <t>w2.p</t>
  </si>
  <si>
    <t>w2.p.ii</t>
  </si>
  <si>
    <t>d17.2</t>
  </si>
  <si>
    <t>w3</t>
  </si>
  <si>
    <t>w3.i</t>
  </si>
  <si>
    <t>w3.p</t>
  </si>
  <si>
    <t>w3.p.ii</t>
  </si>
  <si>
    <t>d17.3</t>
  </si>
  <si>
    <t>a17</t>
  </si>
  <si>
    <t>m17</t>
  </si>
  <si>
    <t>pillar4</t>
  </si>
  <si>
    <t>agile</t>
  </si>
  <si>
    <t>国家组织 ZH</t>
  </si>
  <si>
    <t>英文名</t>
  </si>
  <si>
    <t>英文缩写</t>
  </si>
  <si>
    <t>英文名（简）</t>
  </si>
  <si>
    <t>简写（作图用）</t>
  </si>
  <si>
    <t>按收入分类</t>
  </si>
  <si>
    <t>色号</t>
  </si>
  <si>
    <t>数据数量</t>
  </si>
  <si>
    <t>Population</t>
  </si>
  <si>
    <t>GDP in USD</t>
  </si>
  <si>
    <t>人均gdp</t>
  </si>
  <si>
    <t>D1.1 AI相关期刊会议发表数量&amp;人均比例</t>
  </si>
  <si>
    <r>
      <rPr>
        <sz val="11"/>
        <color rgb="FF000000"/>
        <rFont val="Times New Roman"/>
        <charset val="134"/>
      </rPr>
      <t>D1.1 AI</t>
    </r>
    <r>
      <rPr>
        <sz val="11"/>
        <color rgb="FF000000"/>
        <rFont val="宋体"/>
        <charset val="134"/>
      </rPr>
      <t>相关期刊会议发表数量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</si>
  <si>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t>qn</t>
  </si>
  <si>
    <t>/ppl</t>
  </si>
  <si>
    <t>指标分</t>
  </si>
  <si>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相关文章作者数目</t>
    </r>
  </si>
  <si>
    <r>
      <rPr>
        <sz val="11"/>
        <color rgb="FF000000"/>
        <rFont val="宋体"/>
        <charset val="134"/>
      </rPr>
      <t>全球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人才</t>
    </r>
    <r>
      <rPr>
        <sz val="11"/>
        <color rgb="FF000000"/>
        <rFont val="Times New Roman"/>
        <charset val="134"/>
      </rPr>
      <t>undergraduate</t>
    </r>
  </si>
  <si>
    <t>graduate school</t>
  </si>
  <si>
    <t>post-grad work</t>
  </si>
  <si>
    <r>
      <rPr>
        <sz val="11"/>
        <color rgb="FF000000"/>
        <rFont val="Times New Roman"/>
        <charset val="134"/>
      </rPr>
      <t xml:space="preserve"> AI</t>
    </r>
    <r>
      <rPr>
        <sz val="11"/>
        <color rgb="FF000000"/>
        <rFont val="宋体"/>
        <charset val="134"/>
      </rPr>
      <t>专利授权数量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  <r>
      <rPr>
        <sz val="11"/>
        <color rgb="FF000000"/>
        <rFont val="Times New Roman"/>
        <charset val="134"/>
      </rPr>
      <t xml:space="preserve"> WIPO</t>
    </r>
  </si>
  <si>
    <r>
      <rPr>
        <sz val="11"/>
        <color rgb="FF000000"/>
        <rFont val="Times New Roman"/>
        <charset val="134"/>
      </rPr>
      <t>D1.4 AI</t>
    </r>
    <r>
      <rPr>
        <sz val="11"/>
        <color rgb="FF000000"/>
        <rFont val="宋体"/>
        <charset val="134"/>
      </rPr>
      <t>系统研发数量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our world data</t>
    </r>
  </si>
  <si>
    <t>/gdp</t>
  </si>
  <si>
    <t>平均分</t>
  </si>
  <si>
    <t>D1维度分</t>
  </si>
  <si>
    <r>
      <rPr>
        <sz val="11"/>
        <color rgb="FF000000"/>
        <rFont val="Times New Roman"/>
        <charset val="134"/>
      </rPr>
      <t>D2.1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托管数据中心数量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</si>
  <si>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RMAX&amp;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</si>
  <si>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RPEAK&amp;</t>
    </r>
    <r>
      <rPr>
        <sz val="11"/>
        <color rgb="FF000000"/>
        <rFont val="宋体"/>
        <charset val="134"/>
      </rPr>
      <t>人均比例</t>
    </r>
  </si>
  <si>
    <t>D2.3 互联网基础设施水平(ICT)</t>
  </si>
  <si>
    <t>D2维度分</t>
  </si>
  <si>
    <t>D3.1AI公司的资金规模2024年 Global private investment in AI by geographic area, 2024</t>
  </si>
  <si>
    <t>/GDP</t>
  </si>
  <si>
    <t>D3.1指标分</t>
  </si>
  <si>
    <t>D3.2AI刚获得融资公司数量2024年</t>
  </si>
  <si>
    <t>d3.2指标分</t>
  </si>
  <si>
    <t>D3.3Global private investment in AI by geographic area, 2013–24 (sum)</t>
  </si>
  <si>
    <t>d3.3指标分</t>
  </si>
  <si>
    <t>D3.4Number of newly funded AI companies by geographic area, 2013–24 (sum)</t>
  </si>
  <si>
    <t>d3.4指标分</t>
  </si>
  <si>
    <t>D3维度分</t>
  </si>
  <si>
    <t>P1</t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</si>
  <si>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汉仪书宋二KW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汉仪书宋二KW"/>
        <charset val="134"/>
      </rPr>
      <t>比例</t>
    </r>
    <r>
      <rPr>
        <sz val="11"/>
        <color rgb="FF000000"/>
        <rFont val="Times New Roman"/>
        <charset val="134"/>
      </rPr>
      <t>,AIID,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</si>
  <si>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,AIAIC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</si>
  <si>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,OECD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</si>
  <si>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,AIGO</t>
    </r>
  </si>
  <si>
    <t>案例求和</t>
  </si>
  <si>
    <t>d4.1指标分</t>
  </si>
  <si>
    <t>100-维度分</t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</si>
  <si>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发声和问责权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</si>
  <si>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政治稳定和没有暴力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</si>
  <si>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政府效率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</si>
  <si>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监管质量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</si>
  <si>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法治</t>
    </r>
  </si>
  <si>
    <r>
      <rPr>
        <sz val="10"/>
        <color rgb="FF000000"/>
        <rFont val="Microsoft YaHei"/>
        <charset val="134"/>
      </rPr>
      <t>WGI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控制腐败</t>
    </r>
  </si>
  <si>
    <t>D5.1HDI人类发展指数</t>
  </si>
  <si>
    <t>*100</t>
  </si>
  <si>
    <t>D5.1国家治理水平</t>
  </si>
  <si>
    <r>
      <rPr>
        <sz val="10"/>
        <color rgb="FF000000"/>
        <rFont val="Microsoft YaHei"/>
        <charset val="134"/>
      </rPr>
      <t>GTMI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政府技术成熟度</t>
    </r>
  </si>
  <si>
    <t>技术成熟度*100</t>
  </si>
  <si>
    <r>
      <rPr>
        <sz val="10"/>
        <color rgb="FF000000"/>
        <rFont val="Microsoft YaHei"/>
        <charset val="134"/>
      </rPr>
      <t>2024</t>
    </r>
    <r>
      <rPr>
        <sz val="10"/>
        <color rgb="FF000000"/>
        <rFont val="Microsoft YaHei"/>
        <charset val="134"/>
      </rPr>
      <t xml:space="preserve"> </t>
    </r>
    <r>
      <rPr>
        <sz val="10"/>
        <color rgb="FF000000"/>
        <rFont val="Microsoft YaHei"/>
        <charset val="134"/>
      </rPr>
      <t>年电子政务发展指数</t>
    </r>
  </si>
  <si>
    <t>发展指数*100</t>
  </si>
  <si>
    <t>2024电子参与情况（E-participation）</t>
  </si>
  <si>
    <t>参与情况*100</t>
  </si>
  <si>
    <t>D5.4互联网安全指数得分</t>
  </si>
  <si>
    <t>D5.5数据治理指数Barometer</t>
  </si>
  <si>
    <r>
      <rPr>
        <sz val="11"/>
        <color rgb="FF000000"/>
        <rFont val="Times New Roman"/>
        <charset val="134"/>
      </rPr>
      <t>D5.2</t>
    </r>
    <r>
      <rPr>
        <sz val="11"/>
        <color rgb="FF000000"/>
        <rFont val="汉仪书宋二KW"/>
        <charset val="134"/>
      </rPr>
      <t>电子政务水平指标分（五项平均分）</t>
    </r>
  </si>
  <si>
    <r>
      <rPr>
        <sz val="11"/>
        <color rgb="FF000000"/>
        <rFont val="Times New Roman"/>
        <charset val="134"/>
      </rPr>
      <t>D5.3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可持续发展目标实现的整体进程</t>
    </r>
  </si>
  <si>
    <t>D5平均分</t>
  </si>
  <si>
    <t>D5维度分</t>
  </si>
  <si>
    <t>P2</t>
  </si>
  <si>
    <r>
      <rPr>
        <sz val="11"/>
        <color rgb="FF000000"/>
        <rFont val="Times New Roman"/>
        <charset val="134"/>
      </rPr>
      <t>D6.1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战略</t>
    </r>
  </si>
  <si>
    <r>
      <rPr>
        <sz val="11"/>
        <color rgb="FF000000"/>
        <rFont val="Times New Roman"/>
        <charset val="134"/>
      </rPr>
      <t>D6.2 AI</t>
    </r>
    <r>
      <rPr>
        <sz val="11"/>
        <color rgb="FF000000"/>
        <rFont val="宋体"/>
        <charset val="134"/>
      </rPr>
      <t>战略是否有可衡量的目标（AI战略是否提供具体指标或举措？）</t>
    </r>
  </si>
  <si>
    <r>
      <rPr>
        <sz val="11"/>
        <color rgb="FF000000"/>
        <rFont val="Times New Roman"/>
        <charset val="134"/>
      </rPr>
      <t>D6.3 AI</t>
    </r>
    <r>
      <rPr>
        <sz val="11"/>
        <color rgb="FF000000"/>
        <rFont val="宋体"/>
        <charset val="134"/>
      </rPr>
      <t>战略是否提及培训或技能提升</t>
    </r>
  </si>
  <si>
    <t>D6.4 AI战略是否提及伦理影响</t>
  </si>
  <si>
    <r>
      <rPr>
        <sz val="11"/>
        <color rgb="FF000000"/>
        <rFont val="Times New Roman"/>
        <charset val="134"/>
      </rPr>
      <t>D6.5 AI</t>
    </r>
    <r>
      <rPr>
        <sz val="11"/>
        <color rgb="FF000000"/>
        <rFont val="宋体"/>
        <charset val="134"/>
      </rPr>
      <t>专项支出预算规模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</si>
  <si>
    <r>
      <rPr>
        <sz val="11"/>
        <color rgb="FF000000"/>
        <rFont val="Times New Roman"/>
        <charset val="134"/>
      </rPr>
      <t>D6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</si>
  <si>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D7.1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政府是否建立了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治理机构</t>
    </r>
  </si>
  <si>
    <r>
      <rPr>
        <sz val="11"/>
        <color rgb="FF000000"/>
        <rFont val="宋体-简"/>
        <charset val="134"/>
      </rPr>
      <t>变成</t>
    </r>
    <r>
      <rPr>
        <sz val="11"/>
        <color rgb="FF000000"/>
        <rFont val="Times New Roman"/>
        <charset val="134"/>
      </rPr>
      <t>01</t>
    </r>
  </si>
  <si>
    <r>
      <rPr>
        <sz val="11"/>
        <color rgb="FF000000"/>
        <rFont val="Times New Roman"/>
        <charset val="134"/>
      </rPr>
      <t>D7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</si>
  <si>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D8.1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原则规范</t>
    </r>
  </si>
  <si>
    <r>
      <rPr>
        <sz val="11"/>
        <color rgb="FF000000"/>
        <rFont val="Times New Roman"/>
        <charset val="134"/>
      </rPr>
      <t>D8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</si>
  <si>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D9.1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政府是否出台了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影响评估机制工具</t>
    </r>
  </si>
  <si>
    <r>
      <rPr>
        <sz val="11"/>
        <color rgb="FF000000"/>
        <rFont val="Times New Roman"/>
        <charset val="134"/>
      </rPr>
      <t>D9.2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安全实验（金融）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的监管沙箱数量</t>
    </r>
  </si>
  <si>
    <r>
      <rPr>
        <sz val="11"/>
        <color rgb="FF000000"/>
        <rFont val="Times New Roman"/>
        <charset val="134"/>
      </rPr>
      <t>D9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</si>
  <si>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D10.1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政府是否制定了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的标准和认证机制</t>
    </r>
  </si>
  <si>
    <r>
      <rPr>
        <sz val="11"/>
        <color rgb="FF000000"/>
        <rFont val="Times New Roman"/>
        <charset val="134"/>
      </rPr>
      <t>D10</t>
    </r>
    <r>
      <rPr>
        <sz val="11"/>
        <color rgb="FF000000"/>
        <rFont val="汉仪书宋二KW"/>
        <charset val="134"/>
      </rPr>
      <t>维度分</t>
    </r>
  </si>
  <si>
    <t>D11.1是否有正在实施的国家层面人工智能综合性法律法规？如果没有，是否有正在制定的国家层面的人工智能综合性法律法规？</t>
  </si>
  <si>
    <t>换成零和一</t>
  </si>
  <si>
    <t>D11.2该国是否有正在实施的国家层面人工智能垂直领域法律法规（laws or regulations)包括人工智能技术领域或应用领域</t>
  </si>
  <si>
    <r>
      <rPr>
        <sz val="11"/>
        <color rgb="FF000000"/>
        <rFont val="Times New Roman"/>
        <charset val="134"/>
      </rPr>
      <t>D11.3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是否制定了专门针对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的数据保护法</t>
    </r>
  </si>
  <si>
    <r>
      <rPr>
        <sz val="11"/>
        <color rgb="FF000000"/>
        <rFont val="Times New Roman"/>
        <charset val="134"/>
      </rPr>
      <t>D11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</si>
  <si>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国际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治理机制参与度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</si>
  <si>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</si>
  <si>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D12.2 ISO AI</t>
    </r>
    <r>
      <rPr>
        <sz val="11"/>
        <color rgb="FF000000"/>
        <rFont val="宋体"/>
        <charset val="134"/>
      </rPr>
      <t>标准制定参与度</t>
    </r>
  </si>
  <si>
    <r>
      <rPr>
        <sz val="11"/>
        <color rgb="FF000000"/>
        <rFont val="Times New Roman"/>
        <charset val="134"/>
      </rPr>
      <t>D12.2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</si>
  <si>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</t>
    </r>
    <r>
      <rPr>
        <sz val="11"/>
        <color rgb="FF000000"/>
        <rFont val="汉仪书宋二KW"/>
        <charset val="134"/>
      </rPr>
      <t>维度分</t>
    </r>
  </si>
  <si>
    <t>PILLAR 3</t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</si>
  <si>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,PISA2018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</si>
  <si>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,PISA2022</t>
    </r>
  </si>
  <si>
    <r>
      <rPr>
        <sz val="11"/>
        <color rgb="FF000000"/>
        <rFont val="Times New Roman"/>
        <charset val="134"/>
      </rPr>
      <t>Coursera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技能报告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学习者数量（</t>
    </r>
    <r>
      <rPr>
        <sz val="11"/>
        <color rgb="FF000000"/>
        <rFont val="Times New Roman"/>
        <charset val="134"/>
      </rPr>
      <t>m</t>
    </r>
    <r>
      <rPr>
        <sz val="11"/>
        <color rgb="FF000000"/>
        <rFont val="汉仪书宋二KW"/>
        <charset val="134"/>
      </rPr>
      <t>）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</si>
  <si>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</si>
  <si>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公众讨论度</t>
    </r>
    <r>
      <rPr>
        <sz val="11"/>
        <color rgb="FF000000"/>
        <rFont val="Times New Roman"/>
        <charset val="134"/>
      </rPr>
      <t>,GOOGLE\BING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</si>
  <si>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</si>
  <si>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应用与影响的意识水平</t>
    </r>
    <r>
      <rPr>
        <sz val="11"/>
        <color rgb="FF000000"/>
        <rFont val="Times New Roman"/>
        <charset val="134"/>
      </rPr>
      <t>,</t>
    </r>
    <r>
      <rPr>
        <sz val="11"/>
        <color rgb="FF000000"/>
        <rFont val="宋体-简"/>
        <charset val="134"/>
      </rPr>
      <t>公众在主观上感觉是否了解人工智能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-简"/>
        <charset val="134"/>
      </rPr>
      <t>同意</t>
    </r>
    <r>
      <rPr>
        <sz val="11"/>
        <color rgb="FF000000"/>
        <rFont val="Times New Roman"/>
        <charset val="134"/>
      </rPr>
      <t>)</t>
    </r>
  </si>
  <si>
    <t>是否意识到哪些产品和服务中使用人工智能（同意）</t>
  </si>
  <si>
    <r>
      <rPr>
        <sz val="11"/>
        <color rgb="FF000000"/>
        <rFont val="宋体"/>
        <charset val="134"/>
      </rPr>
      <t>成年人识别生成式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创建的在线虚假信息的能力</t>
    </r>
  </si>
  <si>
    <t>D13.3指标分</t>
  </si>
  <si>
    <t>维度分</t>
  </si>
  <si>
    <r>
      <rPr>
        <sz val="11"/>
        <color rgb="FF000000"/>
        <rFont val="Times New Roman"/>
        <charset val="134"/>
      </rPr>
      <t>D14.1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发展持积极态度的程度（使用AI的产品和服务利大于弊）</t>
    </r>
  </si>
  <si>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的产品和服务让我感到兴奋</t>
    </r>
  </si>
  <si>
    <r>
      <rPr>
        <sz val="11"/>
        <color rgb="FF000000"/>
        <rFont val="宋体"/>
        <charset val="134"/>
      </rPr>
      <t>成年人对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影响看法积极</t>
    </r>
  </si>
  <si>
    <t>D14.1指标分</t>
  </si>
  <si>
    <r>
      <rPr>
        <sz val="11"/>
        <color rgb="FF000000"/>
        <rFont val="宋体"/>
        <charset val="134"/>
      </rPr>
      <t>D14.2公众对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未来对日常生活影响的乐观程度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</si>
  <si>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互联网上虚假信息数量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"/>
        <charset val="134"/>
      </rPr>
      <t>更好</t>
    </r>
    <r>
      <rPr>
        <sz val="11"/>
        <color rgb="FF000000"/>
        <rFont val="Times New Roman"/>
        <charset val="134"/>
      </rPr>
      <t>)</t>
    </r>
  </si>
  <si>
    <t>不变</t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</si>
  <si>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我的娱乐选择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</si>
  <si>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完成事情花费的时间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</si>
  <si>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我的健康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</si>
  <si>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我的工作（更好）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</si>
  <si>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就业市场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</si>
  <si>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经济</t>
    </r>
  </si>
  <si>
    <r>
      <rPr>
        <sz val="11"/>
        <color rgb="FF000000"/>
        <rFont val="Times New Roman"/>
        <charset val="134"/>
      </rPr>
      <t>D14.2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</si>
  <si>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D14.3公众对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的信任程度</t>
    </r>
  </si>
  <si>
    <r>
      <rPr>
        <sz val="11"/>
        <color rgb="FF000000"/>
        <rFont val="宋体"/>
        <charset val="134"/>
      </rPr>
      <t>信任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不会对任何群体产生偏见或歧视</t>
    </r>
  </si>
  <si>
    <r>
      <rPr>
        <sz val="11"/>
        <color rgb="FF000000"/>
        <rFont val="Times New Roman"/>
        <charset val="134"/>
      </rPr>
      <t>D14.3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</si>
  <si>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部署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</si>
  <si>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正在探索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</si>
  <si>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汉仪书宋二KW"/>
        <charset val="134"/>
      </rPr>
      <t>指标分</t>
    </r>
  </si>
  <si>
    <t>D14平均分</t>
  </si>
  <si>
    <t>D14维度分</t>
  </si>
  <si>
    <t>D15.1 AI文献作者的性别比例</t>
  </si>
  <si>
    <r>
      <rPr>
        <sz val="11"/>
        <color rgb="FF000000"/>
        <rFont val="Times New Roman"/>
        <charset val="134"/>
      </rPr>
      <t>D15.1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</si>
  <si>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15.2</t>
    </r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fixed</t>
    </r>
  </si>
  <si>
    <r>
      <rPr>
        <sz val="11"/>
        <color rgb="FF000000"/>
        <rFont val="汉仪书宋二KW"/>
        <charset val="134"/>
      </rPr>
      <t>性别平等</t>
    </r>
    <r>
      <rPr>
        <sz val="11"/>
        <color rgb="FF000000"/>
        <rFont val="Times New Roman"/>
        <charset val="134"/>
      </rPr>
      <t>Internet gender equality,</t>
    </r>
    <r>
      <rPr>
        <sz val="11"/>
        <color rgb="FF000000"/>
        <rFont val="汉仪书宋二KW"/>
        <charset val="134"/>
      </rPr>
      <t>牛津</t>
    </r>
    <r>
      <rPr>
        <sz val="11"/>
        <color rgb="FF000000"/>
        <rFont val="Times New Roman"/>
        <charset val="134"/>
      </rPr>
      <t>Gendergaps</t>
    </r>
    <r>
      <rPr>
        <sz val="11"/>
        <color rgb="FF000000"/>
        <rFont val="汉仪书宋二KW"/>
        <charset val="134"/>
      </rPr>
      <t>（使用</t>
    </r>
    <r>
      <rPr>
        <sz val="11"/>
        <color rgb="FF000000"/>
        <rFont val="Times New Roman"/>
        <charset val="134"/>
      </rPr>
      <t>Facebook</t>
    </r>
    <r>
      <rPr>
        <sz val="11"/>
        <color rgb="FF000000"/>
        <rFont val="汉仪书宋二KW"/>
        <charset val="134"/>
      </rPr>
      <t>性别差距指数估计的女性与男性互联网使用比率）</t>
    </r>
    <r>
      <rPr>
        <sz val="11"/>
        <color rgb="FF000000"/>
        <rFont val="Times New Roman"/>
        <charset val="134"/>
      </rPr>
      <t>mobile</t>
    </r>
  </si>
  <si>
    <t>Disparity in Internet use between men and women</t>
  </si>
  <si>
    <r>
      <rPr>
        <sz val="11"/>
        <color rgb="FF000000"/>
        <rFont val="Times New Roman"/>
        <charset val="134"/>
      </rPr>
      <t>D15.2</t>
    </r>
    <r>
      <rPr>
        <sz val="11"/>
        <color rgb="FF000000"/>
        <rFont val="汉仪书宋二KW"/>
        <charset val="134"/>
      </rPr>
      <t>指标分</t>
    </r>
  </si>
  <si>
    <t>15.3young female coder</t>
  </si>
  <si>
    <r>
      <rPr>
        <sz val="11"/>
        <color rgb="FF000000"/>
        <rFont val="Times New Roman"/>
        <charset val="134"/>
      </rPr>
      <t>D15.3</t>
    </r>
    <r>
      <rPr>
        <sz val="11"/>
        <color rgb="FF000000"/>
        <rFont val="汉仪书宋二KW"/>
        <charset val="134"/>
      </rPr>
      <t>指标分</t>
    </r>
  </si>
  <si>
    <t>15.4OECD GDT指标（老年人使用互联网人口比例2023年数据）</t>
  </si>
  <si>
    <r>
      <rPr>
        <sz val="11"/>
        <color rgb="FF000000"/>
        <rFont val="Times New Roman"/>
        <charset val="134"/>
      </rPr>
      <t>D15.4</t>
    </r>
    <r>
      <rPr>
        <sz val="11"/>
        <color rgb="FF000000"/>
        <rFont val="汉仪书宋二KW"/>
        <charset val="134"/>
      </rPr>
      <t>指标分</t>
    </r>
  </si>
  <si>
    <t>D15.5OECD GDT指标（低收入人群使用互联网比例2022年数据）</t>
  </si>
  <si>
    <r>
      <rPr>
        <sz val="11"/>
        <color rgb="FF000000"/>
        <rFont val="Times New Roman"/>
        <charset val="134"/>
      </rPr>
      <t>D15.5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</si>
  <si>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平均分</t>
    </r>
  </si>
  <si>
    <r>
      <rPr>
        <sz val="11"/>
        <color rgb="FF000000"/>
        <rFont val="Times New Roman"/>
        <charset val="134"/>
      </rPr>
      <t>D15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</si>
  <si>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有影响力的开放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数据集数量</t>
    </r>
  </si>
  <si>
    <t>D16.1 有影响力的开放AI模型数量</t>
  </si>
  <si>
    <r>
      <rPr>
        <sz val="11"/>
        <color rgb="FF000000"/>
        <rFont val="Times New Roman"/>
        <charset val="134"/>
      </rPr>
      <t>D16.2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研究人员在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开发者社区中的活跃度</t>
    </r>
    <r>
      <rPr>
        <sz val="11"/>
        <color rgb="FF000000"/>
        <rFont val="Times New Roman"/>
        <charset val="134"/>
      </rPr>
      <t>.github</t>
    </r>
    <r>
      <rPr>
        <sz val="11"/>
        <color rgb="FF000000"/>
        <rFont val="汉仪书宋二KW"/>
        <charset val="134"/>
      </rPr>
      <t>热门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项目贡献者活跃度</t>
    </r>
  </si>
  <si>
    <t>D16平均分</t>
  </si>
  <si>
    <r>
      <rPr>
        <sz val="11"/>
        <color rgb="FF000000"/>
        <rFont val="Times New Roman"/>
        <charset val="134"/>
      </rPr>
      <t>D16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</si>
  <si>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D17.1 AI</t>
    </r>
    <r>
      <rPr>
        <sz val="11"/>
        <color rgb="FF000000"/>
        <rFont val="汉仪书宋二KW"/>
        <charset val="134"/>
      </rPr>
      <t>治理主题的文献数量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汉仪书宋二KW"/>
        <charset val="134"/>
      </rPr>
      <t>总数比例</t>
    </r>
  </si>
  <si>
    <t>/art*100</t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</si>
  <si>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人工智能安全相关文献发表数数目</t>
    </r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</si>
  <si>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</si>
  <si>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D17.3 AI与可持续发展主题的文献数量&amp;</t>
    </r>
    <r>
      <rPr>
        <sz val="11"/>
        <color rgb="FF000000"/>
        <rFont val="宋体-简"/>
        <charset val="134"/>
      </rPr>
      <t>文献</t>
    </r>
    <r>
      <rPr>
        <sz val="11"/>
        <color rgb="FF000000"/>
        <rFont val="宋体"/>
        <charset val="134"/>
      </rPr>
      <t>总数比例</t>
    </r>
  </si>
  <si>
    <t>/100art</t>
  </si>
  <si>
    <r>
      <rPr>
        <sz val="11"/>
        <color rgb="FF000000"/>
        <rFont val="Times New Roman"/>
        <charset val="134"/>
      </rPr>
      <t>D17.3</t>
    </r>
    <r>
      <rPr>
        <sz val="11"/>
        <color rgb="FF000000"/>
        <rFont val="汉仪书宋二KW"/>
        <charset val="134"/>
      </rPr>
      <t>指标分</t>
    </r>
  </si>
  <si>
    <t>D17平均分</t>
  </si>
  <si>
    <t>D17维度分</t>
  </si>
  <si>
    <t>PILLAR4</t>
  </si>
  <si>
    <t>美国</t>
  </si>
  <si>
    <t>United States</t>
  </si>
  <si>
    <t>USA</t>
  </si>
  <si>
    <t>usa</t>
  </si>
  <si>
    <t>US</t>
  </si>
  <si>
    <t>high income</t>
  </si>
  <si>
    <t>#2E86C1</t>
  </si>
  <si>
    <t>英国</t>
  </si>
  <si>
    <t>United Kingdom</t>
  </si>
  <si>
    <t>GBR</t>
  </si>
  <si>
    <t>uk</t>
  </si>
  <si>
    <t>UK</t>
  </si>
  <si>
    <t>#1E90FF</t>
  </si>
  <si>
    <t>法国</t>
  </si>
  <si>
    <t>France</t>
  </si>
  <si>
    <t>FRA</t>
  </si>
  <si>
    <t>france</t>
  </si>
  <si>
    <t>#006266</t>
  </si>
  <si>
    <t/>
  </si>
  <si>
    <t>德国</t>
  </si>
  <si>
    <t>Germany</t>
  </si>
  <si>
    <t>DEU</t>
  </si>
  <si>
    <t>germany</t>
  </si>
  <si>
    <t>#F1C40F</t>
  </si>
  <si>
    <t>日本</t>
  </si>
  <si>
    <t>Japan</t>
  </si>
  <si>
    <t>JPN</t>
  </si>
  <si>
    <t>japan</t>
  </si>
  <si>
    <t>#DAD0D6</t>
  </si>
  <si>
    <t>加拿大</t>
  </si>
  <si>
    <t>Canada</t>
  </si>
  <si>
    <t>CAN</t>
  </si>
  <si>
    <t>canada</t>
  </si>
  <si>
    <t>#A0522D</t>
  </si>
  <si>
    <t>意大利</t>
  </si>
  <si>
    <t>Italy</t>
  </si>
  <si>
    <t>ITA</t>
  </si>
  <si>
    <t>italy</t>
  </si>
  <si>
    <t>#90EE90</t>
  </si>
  <si>
    <t>中国</t>
  </si>
  <si>
    <t>China</t>
  </si>
  <si>
    <t>CHN</t>
  </si>
  <si>
    <t>china</t>
  </si>
  <si>
    <t>upper-middle income</t>
  </si>
  <si>
    <t>#FF2400</t>
  </si>
  <si>
    <t>俄罗斯</t>
  </si>
  <si>
    <t>Russian Federation</t>
  </si>
  <si>
    <t>RUS</t>
  </si>
  <si>
    <t>russia</t>
  </si>
  <si>
    <t>Russia</t>
  </si>
  <si>
    <t>#0F52BA</t>
  </si>
  <si>
    <t>印度</t>
  </si>
  <si>
    <t>India</t>
  </si>
  <si>
    <t>IND</t>
  </si>
  <si>
    <t>india</t>
  </si>
  <si>
    <t>low-middle income</t>
  </si>
  <si>
    <t>#FFA500</t>
  </si>
  <si>
    <t>巴西</t>
  </si>
  <si>
    <t>Brazil</t>
  </si>
  <si>
    <t>BRA</t>
  </si>
  <si>
    <t>brazil</t>
  </si>
  <si>
    <t>#6B8E23</t>
  </si>
  <si>
    <t>南非</t>
  </si>
  <si>
    <t>South Africa</t>
  </si>
  <si>
    <t>ZAF</t>
  </si>
  <si>
    <t>south africa</t>
  </si>
  <si>
    <t>S.Africa</t>
  </si>
  <si>
    <t>#228B22</t>
  </si>
  <si>
    <t>2.32335242863332</t>
  </si>
  <si>
    <t>沙特阿拉伯</t>
  </si>
  <si>
    <t>Saudi Arabia</t>
  </si>
  <si>
    <t>SAU</t>
  </si>
  <si>
    <t>saudi arabia</t>
  </si>
  <si>
    <t>S.Arabia</t>
  </si>
  <si>
    <t>#50C878</t>
  </si>
  <si>
    <t>阿根廷</t>
  </si>
  <si>
    <t>Argentina</t>
  </si>
  <si>
    <t>ARG</t>
  </si>
  <si>
    <t>argentina</t>
  </si>
  <si>
    <t>#AED6F1</t>
  </si>
  <si>
    <t>澳大利亚</t>
  </si>
  <si>
    <t>Australia</t>
  </si>
  <si>
    <t>AUS</t>
  </si>
  <si>
    <t>australia</t>
  </si>
  <si>
    <t>#5B5EA6</t>
  </si>
  <si>
    <t>韩国</t>
  </si>
  <si>
    <t>Republic of Korea</t>
  </si>
  <si>
    <t>KOR</t>
  </si>
  <si>
    <t>republic of korea</t>
  </si>
  <si>
    <t>S.Korea</t>
  </si>
  <si>
    <t>#DAC1A2</t>
  </si>
  <si>
    <t>墨西哥</t>
  </si>
  <si>
    <t>Mexico</t>
  </si>
  <si>
    <t>MEX</t>
  </si>
  <si>
    <t>mexico</t>
  </si>
  <si>
    <t>#C8A2C8</t>
  </si>
  <si>
    <t>土耳其</t>
  </si>
  <si>
    <t>Türkiye</t>
  </si>
  <si>
    <t>TUR</t>
  </si>
  <si>
    <t>turkey</t>
  </si>
  <si>
    <t>#FFB3DE</t>
  </si>
  <si>
    <t>印度尼西亚</t>
  </si>
  <si>
    <t>Indonesia</t>
  </si>
  <si>
    <t>IDN</t>
  </si>
  <si>
    <t>indonesia</t>
  </si>
  <si>
    <t>#EE82EE</t>
  </si>
  <si>
    <t>阿联酋</t>
  </si>
  <si>
    <t>United Arab Emirates</t>
  </si>
  <si>
    <t>ARE</t>
  </si>
  <si>
    <t>uae</t>
  </si>
  <si>
    <t>UAE</t>
  </si>
  <si>
    <t>#F3E5AB</t>
  </si>
  <si>
    <t>新加坡</t>
  </si>
  <si>
    <t>Singapore</t>
  </si>
  <si>
    <t>SGP</t>
  </si>
  <si>
    <t>singapore</t>
  </si>
  <si>
    <t>#E74C3C</t>
  </si>
  <si>
    <t>新西兰</t>
  </si>
  <si>
    <t>New Zealand</t>
  </si>
  <si>
    <t>NZL</t>
  </si>
  <si>
    <t>new zealand</t>
  </si>
  <si>
    <t>N.Zealand</t>
  </si>
  <si>
    <t>#F5C6CB</t>
  </si>
  <si>
    <t>荷兰</t>
  </si>
  <si>
    <t>Netherlands</t>
  </si>
  <si>
    <t>NLD</t>
  </si>
  <si>
    <t>netherlands</t>
  </si>
  <si>
    <t>#E0DAC6</t>
  </si>
  <si>
    <t>芬兰</t>
  </si>
  <si>
    <t>Finland</t>
  </si>
  <si>
    <t>FIN</t>
  </si>
  <si>
    <t>finland</t>
  </si>
  <si>
    <t>#DDBBBB</t>
  </si>
  <si>
    <t>西班牙</t>
  </si>
  <si>
    <t>Spain</t>
  </si>
  <si>
    <t>ESP</t>
  </si>
  <si>
    <t>spain</t>
  </si>
  <si>
    <t>#990012</t>
  </si>
  <si>
    <t>葡萄牙</t>
  </si>
  <si>
    <t>Portugal</t>
  </si>
  <si>
    <t>PRT</t>
  </si>
  <si>
    <t>portugal</t>
  </si>
  <si>
    <t>#808000</t>
  </si>
  <si>
    <t>以色列</t>
  </si>
  <si>
    <t>Israel</t>
  </si>
  <si>
    <t>ISR</t>
  </si>
  <si>
    <t>israel</t>
  </si>
  <si>
    <t>#9B59B6</t>
  </si>
  <si>
    <t>比利时</t>
  </si>
  <si>
    <t>Belgium</t>
  </si>
  <si>
    <t>BEL</t>
  </si>
  <si>
    <t>belgium</t>
  </si>
  <si>
    <t>#FCE883</t>
  </si>
  <si>
    <t>智利</t>
  </si>
  <si>
    <t>Chile</t>
  </si>
  <si>
    <t>CHL</t>
  </si>
  <si>
    <t>chile</t>
  </si>
  <si>
    <t>#CC7700</t>
  </si>
  <si>
    <t>哥伦比亚</t>
  </si>
  <si>
    <t>Colombia</t>
  </si>
  <si>
    <t>COL</t>
  </si>
  <si>
    <t>colombia</t>
  </si>
  <si>
    <t>#FFA07A</t>
  </si>
  <si>
    <t>丹麦</t>
  </si>
  <si>
    <t>Denmark</t>
  </si>
  <si>
    <t>DNK</t>
  </si>
  <si>
    <t>denmark</t>
  </si>
  <si>
    <t>#C21807</t>
  </si>
  <si>
    <t>匈牙利</t>
  </si>
  <si>
    <t>Hungary</t>
  </si>
  <si>
    <t>HUN</t>
  </si>
  <si>
    <t>hungary</t>
  </si>
  <si>
    <t>#9B30FF</t>
  </si>
  <si>
    <t>爱尔兰</t>
  </si>
  <si>
    <t>Ireland</t>
  </si>
  <si>
    <t>IRL</t>
  </si>
  <si>
    <t>ireland</t>
  </si>
  <si>
    <t>#5D478B</t>
  </si>
  <si>
    <t>挪威</t>
  </si>
  <si>
    <t>Norway</t>
  </si>
  <si>
    <t>NOR</t>
  </si>
  <si>
    <t>norway</t>
  </si>
  <si>
    <t>#BDC3C7</t>
  </si>
  <si>
    <t>波兰</t>
  </si>
  <si>
    <t>Poland</t>
  </si>
  <si>
    <t>POL</t>
  </si>
  <si>
    <t>poland</t>
  </si>
  <si>
    <t>瑞典</t>
  </si>
  <si>
    <t>Sweden</t>
  </si>
  <si>
    <t>SWE</t>
  </si>
  <si>
    <t>sweden</t>
  </si>
  <si>
    <t>#826644</t>
  </si>
  <si>
    <t>瑞士</t>
  </si>
  <si>
    <t>Switzerland</t>
  </si>
  <si>
    <t>CHE</t>
  </si>
  <si>
    <t>switzerland</t>
  </si>
  <si>
    <t>#B0C4DE</t>
  </si>
  <si>
    <t>秘鲁</t>
  </si>
  <si>
    <t>Peru</t>
  </si>
  <si>
    <t>PER</t>
  </si>
  <si>
    <t>peru</t>
  </si>
  <si>
    <t>#8E44AD</t>
  </si>
  <si>
    <t>泰国</t>
  </si>
  <si>
    <t>Thailand</t>
  </si>
  <si>
    <t>THA</t>
  </si>
  <si>
    <t>thailand</t>
  </si>
  <si>
    <t>#FFC0CB</t>
  </si>
  <si>
    <t>马来西亚</t>
  </si>
  <si>
    <t>Malaysia</t>
  </si>
  <si>
    <t>MYS</t>
  </si>
  <si>
    <t>malaysia</t>
  </si>
  <si>
    <t>#E6A9EC</t>
  </si>
  <si>
    <t>评估方面</t>
  </si>
  <si>
    <t>评估维度</t>
  </si>
  <si>
    <t>评估指标</t>
  </si>
  <si>
    <t>新版指标</t>
  </si>
  <si>
    <t>1.5修改</t>
  </si>
  <si>
    <t>P1. 发展水平</t>
  </si>
  <si>
    <t>D1. AI研发活跃度</t>
  </si>
  <si>
    <t>D1.2 AI专业人才数量&amp;人均比例</t>
  </si>
  <si>
    <t>D1.3 AI专利授权数量&amp;人均比例</t>
  </si>
  <si>
    <t>D1.4 AI系统研发数量&amp;GDP比例</t>
  </si>
  <si>
    <t>D2. AI基础设施</t>
  </si>
  <si>
    <t>D2.1 托管数据中心数量&amp;人均比例</t>
  </si>
  <si>
    <t>D2.1 托管数据中心数量&amp;人均GDP比例</t>
  </si>
  <si>
    <t>D2都改回人均比例</t>
  </si>
  <si>
    <t>D2.2非分布式超级计算机每秒浮点运算次数&amp;人均比例</t>
  </si>
  <si>
    <t>D2.2非分布式超级计算机每秒浮点运算次数&amp;人均GDP比例</t>
  </si>
  <si>
    <t>D2.3全球互联网速度</t>
  </si>
  <si>
    <t>D2.3改成互联网基础设施水平：ICT得分</t>
  </si>
  <si>
    <t>D3. AI研发活跃度</t>
  </si>
  <si>
    <t>D3.1 AI公司的资金规模&amp;GDP比例</t>
  </si>
  <si>
    <t>D3.2 AI初创公司数量&amp;GDP比例</t>
  </si>
  <si>
    <t>D3.3 证券交易所上市AI公司数量&amp;GDP比例</t>
  </si>
  <si>
    <t>P2. 治理环境</t>
  </si>
  <si>
    <t>D4. AI风险暴露度</t>
  </si>
  <si>
    <t>D4.1 AI相关风险案例/事故数量&amp;GDP比例</t>
  </si>
  <si>
    <t>D4.取100-得分</t>
  </si>
  <si>
    <t>D4.</t>
  </si>
  <si>
    <t>D5. AI治理准备度</t>
  </si>
  <si>
    <t>D5.1国家治理水平的整体评价</t>
  </si>
  <si>
    <t>D5.1 国家治理水平的整体评价（WGI&amp;HDI&amp;互联网安全&amp;数据治理Baro）</t>
  </si>
  <si>
    <t>D5.2 可持续发展目标实现的整体进程</t>
  </si>
  <si>
    <t>D5.2国家电子政务发展水平</t>
  </si>
  <si>
    <t>D5.2国家电子政务发展水平（GTMI&amp;UNUIS）</t>
  </si>
  <si>
    <t>D5.3可持续发展目标实现的整体进程</t>
  </si>
  <si>
    <t>P3. 治理工具</t>
  </si>
  <si>
    <t>D6. AI战略规划</t>
  </si>
  <si>
    <t>D6.1 是否发布了AI战略</t>
  </si>
  <si>
    <t>D6.2 AI战略是否有可衡量的目标</t>
  </si>
  <si>
    <t>D6.3 AI战略是否提及培训或技能提升</t>
  </si>
  <si>
    <t>D6.4 AI专项支出预算规模&amp;GDP比例</t>
  </si>
  <si>
    <t>D7. AI治理机构</t>
  </si>
  <si>
    <t>D7.1 是否建立了AI治理机构</t>
  </si>
  <si>
    <t>考虑添加7.2是否成立人工智能安全研究机构</t>
  </si>
  <si>
    <t>D8. AI原则规范</t>
  </si>
  <si>
    <t>D8.1 是否发布了AI原则规范</t>
  </si>
  <si>
    <t>D9. AI影响评估</t>
  </si>
  <si>
    <t>D9.1 是否出台了AI影响评估工具</t>
  </si>
  <si>
    <t>D9.2 安全实验（金融）AI的监管沙箱数量</t>
  </si>
  <si>
    <t>D10. AI标准认证</t>
  </si>
  <si>
    <t>D10.1 是否制定了AI的标准和认证机制</t>
  </si>
  <si>
    <t>D11. AI立法现状</t>
  </si>
  <si>
    <t>D11.1 是否制定了国家层面的AI法</t>
  </si>
  <si>
    <t>D11.2 是否制定了专门针对AI的数据保护法</t>
  </si>
  <si>
    <t>D11.3 是否制定了专门针对AI的消费者保护法</t>
  </si>
  <si>
    <t>D11.4 是否有处于后期颁布阶段的AI法律文书</t>
  </si>
  <si>
    <t>D12. AI治理国际参与</t>
  </si>
  <si>
    <t>D12.1 国际AI治理机制参与度</t>
  </si>
  <si>
    <t>D12.2 ISO AI标准制定参与度</t>
  </si>
  <si>
    <t>P4. 治理成效</t>
  </si>
  <si>
    <t>D13. 公众AI认知度</t>
  </si>
  <si>
    <t>D13.1 公众在AI相关能力上的熟练度</t>
  </si>
  <si>
    <t>D13.2 公众对AI应用与影响的意识水平</t>
  </si>
  <si>
    <t>D13.2 公众讨论度</t>
  </si>
  <si>
    <t>D13.3 公众对AI应用与影响的意识水平</t>
  </si>
  <si>
    <t>D14. 公众AI信任度</t>
  </si>
  <si>
    <t>D14.1 公众对AI发展持积极态度的程度</t>
  </si>
  <si>
    <t>D14.2公众对AI未来对日常生活影响的乐观程度</t>
  </si>
  <si>
    <t>D14.3公众对AI应用的信任程度</t>
  </si>
  <si>
    <t>D14.2 企业对采用AI持积极态度的程度</t>
  </si>
  <si>
    <t>D14.4 企业对采用AI持积极态度的程度</t>
  </si>
  <si>
    <t>D15. AI发展包容度</t>
  </si>
  <si>
    <t>D15.2 AI相关专业中的毕业生性别比例</t>
  </si>
  <si>
    <t>D15.2互联网使用性别比例</t>
  </si>
  <si>
    <t>D15.3 弱势群体参与AI应用场景的比例</t>
  </si>
  <si>
    <t>D15.3 年轻女性中具有编程能力的占比</t>
  </si>
  <si>
    <t>D15.4 老年人参与AI应用的比例</t>
  </si>
  <si>
    <t>D15.5 低收入</t>
  </si>
  <si>
    <t>D16. 数据算法开放度</t>
  </si>
  <si>
    <t>D16.1 开放AI模型及数据集统计</t>
  </si>
  <si>
    <t>D16.2 研究人员在AI开发者社区中的活跃度</t>
  </si>
  <si>
    <t>github已添加</t>
  </si>
  <si>
    <t>D17. AI治理研究活跃度</t>
  </si>
  <si>
    <t>D17.1 AI治理主题的文献数量&amp;总数比例</t>
  </si>
  <si>
    <t>D17.2 AI安全主题的文献数&amp;总数比例</t>
  </si>
  <si>
    <t>D18.1 AI与可持续发展主题的文献数量&amp;总数比例</t>
  </si>
  <si>
    <t>D17.3 AI与可持续发展主题的文献数量&amp;文献总数比例</t>
  </si>
  <si>
    <t>D18.2 AI应用于可持续发展目标的案例数量&amp;GDP比例</t>
  </si>
  <si>
    <t>Pillar1</t>
  </si>
  <si>
    <r>
      <rPr>
        <b/>
        <sz val="11"/>
        <color rgb="FF000000"/>
        <rFont val="宋体"/>
        <charset val="134"/>
      </rPr>
      <t>国家组织</t>
    </r>
    <r>
      <rPr>
        <b/>
        <sz val="11"/>
        <color rgb="FF000000"/>
        <rFont val="Times New Roman"/>
        <charset val="134"/>
      </rPr>
      <t xml:space="preserve"> ZH</t>
    </r>
  </si>
  <si>
    <t>PILLAR（正分）</t>
  </si>
  <si>
    <t>PILLAR（100-）</t>
  </si>
  <si>
    <t>Pillar</t>
  </si>
  <si>
    <t>PILLAR</t>
  </si>
  <si>
    <t>正分</t>
  </si>
  <si>
    <t>100-</t>
  </si>
  <si>
    <r>
      <rPr>
        <sz val="11"/>
        <color rgb="FF000000"/>
        <rFont val="宋体"/>
        <charset val="134"/>
      </rPr>
      <t>国家组织</t>
    </r>
    <r>
      <rPr>
        <sz val="11"/>
        <color rgb="FF000000"/>
        <rFont val="Times New Roman"/>
        <charset val="134"/>
      </rPr>
      <t xml:space="preserve"> ZH</t>
    </r>
  </si>
  <si>
    <t>风险求和后pillar</t>
  </si>
  <si>
    <r>
      <rPr>
        <sz val="11"/>
        <color rgb="FFFFFFFF"/>
        <rFont val="Times New Roman"/>
        <charset val="134"/>
      </rPr>
      <t>25.1.16</t>
    </r>
    <r>
      <rPr>
        <sz val="11"/>
        <color rgb="FFFFFFFF"/>
        <rFont val="宋体"/>
        <charset val="134"/>
      </rPr>
      <t>版本</t>
    </r>
  </si>
  <si>
    <r>
      <rPr>
        <sz val="11"/>
        <color rgb="FF000000"/>
        <rFont val="汉仪书宋二KW"/>
        <charset val="134"/>
      </rPr>
      <t>英文名</t>
    </r>
  </si>
  <si>
    <t>P 3</t>
  </si>
  <si>
    <t>P4</t>
  </si>
  <si>
    <t>AGILE</t>
  </si>
  <si>
    <t>RANK</t>
  </si>
  <si>
    <t>去年</t>
  </si>
  <si>
    <t>变化</t>
  </si>
  <si>
    <t>1.17版本</t>
  </si>
  <si>
    <r>
      <rPr>
        <b/>
        <sz val="11"/>
        <color theme="1"/>
        <rFont val="宋体"/>
        <charset val="134"/>
      </rPr>
      <t>美国</t>
    </r>
  </si>
  <si>
    <r>
      <rPr>
        <b/>
        <sz val="11"/>
        <color theme="1"/>
        <rFont val="宋体"/>
        <charset val="134"/>
      </rPr>
      <t>英国</t>
    </r>
  </si>
  <si>
    <r>
      <rPr>
        <b/>
        <sz val="11"/>
        <color theme="1"/>
        <rFont val="宋体"/>
        <charset val="134"/>
      </rPr>
      <t>中国</t>
    </r>
  </si>
  <si>
    <r>
      <rPr>
        <b/>
        <sz val="11"/>
        <color theme="1"/>
        <rFont val="宋体"/>
        <charset val="134"/>
      </rPr>
      <t>法国</t>
    </r>
  </si>
  <si>
    <r>
      <rPr>
        <b/>
        <sz val="11"/>
        <color theme="1"/>
        <rFont val="宋体"/>
        <charset val="134"/>
      </rPr>
      <t>韩国</t>
    </r>
  </si>
  <si>
    <t>下滑明显</t>
  </si>
  <si>
    <r>
      <rPr>
        <b/>
        <sz val="11"/>
        <color theme="1"/>
        <rFont val="宋体"/>
        <charset val="134"/>
      </rPr>
      <t>德国</t>
    </r>
  </si>
  <si>
    <r>
      <rPr>
        <b/>
        <sz val="11"/>
        <color theme="1"/>
        <rFont val="宋体"/>
        <charset val="134"/>
      </rPr>
      <t>日本</t>
    </r>
  </si>
  <si>
    <r>
      <rPr>
        <b/>
        <sz val="11"/>
        <color theme="1"/>
        <rFont val="宋体"/>
        <charset val="134"/>
      </rPr>
      <t>新加坡</t>
    </r>
  </si>
  <si>
    <r>
      <rPr>
        <b/>
        <sz val="11"/>
        <color theme="1"/>
        <rFont val="宋体"/>
        <charset val="134"/>
      </rPr>
      <t>加拿大</t>
    </r>
  </si>
  <si>
    <r>
      <rPr>
        <b/>
        <sz val="11"/>
        <color theme="1"/>
        <rFont val="宋体"/>
        <charset val="134"/>
      </rPr>
      <t>意大利</t>
    </r>
  </si>
  <si>
    <r>
      <rPr>
        <b/>
        <sz val="11"/>
        <color theme="1"/>
        <rFont val="宋体"/>
        <charset val="134"/>
      </rPr>
      <t>芬兰</t>
    </r>
  </si>
  <si>
    <t>上升明显</t>
  </si>
  <si>
    <r>
      <rPr>
        <b/>
        <sz val="11"/>
        <color theme="1"/>
        <rFont val="宋体"/>
        <charset val="134"/>
      </rPr>
      <t>俄罗斯</t>
    </r>
  </si>
  <si>
    <r>
      <rPr>
        <b/>
        <sz val="11"/>
        <color theme="1"/>
        <rFont val="宋体"/>
        <charset val="134"/>
      </rPr>
      <t>印度</t>
    </r>
  </si>
  <si>
    <r>
      <rPr>
        <b/>
        <sz val="11"/>
        <color theme="1"/>
        <rFont val="宋体"/>
        <charset val="134"/>
      </rPr>
      <t>挪威</t>
    </r>
  </si>
  <si>
    <r>
      <rPr>
        <b/>
        <sz val="11"/>
        <color theme="1"/>
        <rFont val="宋体"/>
        <charset val="134"/>
      </rPr>
      <t>巴西</t>
    </r>
  </si>
  <si>
    <r>
      <rPr>
        <b/>
        <sz val="11"/>
        <color theme="1"/>
        <rFont val="宋体"/>
        <charset val="134"/>
      </rPr>
      <t>瑞典</t>
    </r>
  </si>
  <si>
    <t>沙特</t>
  </si>
  <si>
    <r>
      <rPr>
        <b/>
        <sz val="11"/>
        <color theme="1"/>
        <rFont val="宋体"/>
        <charset val="134"/>
      </rPr>
      <t>南非</t>
    </r>
  </si>
  <si>
    <r>
      <rPr>
        <b/>
        <sz val="11"/>
        <color theme="1"/>
        <rFont val="宋体"/>
        <charset val="134"/>
      </rPr>
      <t>荷兰</t>
    </r>
  </si>
  <si>
    <r>
      <rPr>
        <b/>
        <sz val="11"/>
        <color theme="1"/>
        <rFont val="宋体"/>
        <charset val="134"/>
      </rPr>
      <t>沙特阿拉伯</t>
    </r>
  </si>
  <si>
    <r>
      <rPr>
        <b/>
        <sz val="11"/>
        <color theme="1"/>
        <rFont val="宋体"/>
        <charset val="134"/>
      </rPr>
      <t>阿根廷</t>
    </r>
  </si>
  <si>
    <r>
      <rPr>
        <b/>
        <sz val="11"/>
        <color theme="1"/>
        <rFont val="宋体"/>
        <charset val="134"/>
      </rPr>
      <t>澳大利亚</t>
    </r>
  </si>
  <si>
    <r>
      <rPr>
        <b/>
        <sz val="11"/>
        <color theme="1"/>
        <rFont val="宋体"/>
        <charset val="134"/>
      </rPr>
      <t>丹麦</t>
    </r>
  </si>
  <si>
    <r>
      <rPr>
        <b/>
        <sz val="11"/>
        <color theme="1"/>
        <rFont val="宋体"/>
        <charset val="134"/>
      </rPr>
      <t>墨西哥</t>
    </r>
  </si>
  <si>
    <r>
      <rPr>
        <b/>
        <sz val="11"/>
        <color theme="1"/>
        <rFont val="宋体"/>
        <charset val="134"/>
      </rPr>
      <t>土耳其</t>
    </r>
  </si>
  <si>
    <r>
      <rPr>
        <b/>
        <sz val="11"/>
        <color theme="1"/>
        <rFont val="宋体"/>
        <charset val="134"/>
      </rPr>
      <t>瑞士</t>
    </r>
  </si>
  <si>
    <r>
      <rPr>
        <b/>
        <sz val="11"/>
        <color theme="1"/>
        <rFont val="宋体"/>
        <charset val="134"/>
      </rPr>
      <t>印度尼西亚</t>
    </r>
  </si>
  <si>
    <r>
      <rPr>
        <b/>
        <sz val="11"/>
        <color theme="1"/>
        <rFont val="宋体"/>
        <charset val="134"/>
      </rPr>
      <t>西班牙</t>
    </r>
  </si>
  <si>
    <r>
      <rPr>
        <b/>
        <sz val="11"/>
        <color theme="1"/>
        <rFont val="宋体"/>
        <charset val="134"/>
      </rPr>
      <t>阿联酋</t>
    </r>
  </si>
  <si>
    <r>
      <rPr>
        <b/>
        <sz val="11"/>
        <color theme="1"/>
        <rFont val="宋体"/>
        <charset val="134"/>
      </rPr>
      <t>新西兰</t>
    </r>
  </si>
  <si>
    <r>
      <rPr>
        <b/>
        <sz val="11"/>
        <color theme="1"/>
        <rFont val="宋体"/>
        <charset val="134"/>
      </rPr>
      <t>爱尔兰</t>
    </r>
  </si>
  <si>
    <r>
      <rPr>
        <b/>
        <sz val="11"/>
        <color theme="1"/>
        <rFont val="宋体"/>
        <charset val="134"/>
      </rPr>
      <t>马来西亚</t>
    </r>
  </si>
  <si>
    <r>
      <rPr>
        <b/>
        <sz val="11"/>
        <color theme="1"/>
        <rFont val="宋体"/>
        <charset val="134"/>
      </rPr>
      <t>葡萄牙</t>
    </r>
  </si>
  <si>
    <r>
      <rPr>
        <b/>
        <sz val="11"/>
        <color theme="1"/>
        <rFont val="宋体"/>
        <charset val="134"/>
      </rPr>
      <t>以色列</t>
    </r>
  </si>
  <si>
    <r>
      <rPr>
        <b/>
        <sz val="11"/>
        <color theme="1"/>
        <rFont val="宋体"/>
        <charset val="134"/>
      </rPr>
      <t>比利时</t>
    </r>
  </si>
  <si>
    <r>
      <rPr>
        <b/>
        <sz val="11"/>
        <color theme="1"/>
        <rFont val="宋体"/>
        <charset val="134"/>
      </rPr>
      <t>泰国</t>
    </r>
  </si>
  <si>
    <r>
      <rPr>
        <b/>
        <sz val="11"/>
        <color theme="1"/>
        <rFont val="宋体"/>
        <charset val="134"/>
      </rPr>
      <t>智利</t>
    </r>
  </si>
  <si>
    <r>
      <rPr>
        <b/>
        <sz val="11"/>
        <color theme="1"/>
        <rFont val="宋体"/>
        <charset val="134"/>
      </rPr>
      <t>哥伦比亚</t>
    </r>
  </si>
  <si>
    <r>
      <rPr>
        <b/>
        <sz val="11"/>
        <color theme="1"/>
        <rFont val="宋体"/>
        <charset val="134"/>
      </rPr>
      <t>匈牙利</t>
    </r>
  </si>
  <si>
    <r>
      <rPr>
        <b/>
        <sz val="11"/>
        <color theme="1"/>
        <rFont val="宋体"/>
        <charset val="134"/>
      </rPr>
      <t>波兰</t>
    </r>
  </si>
  <si>
    <r>
      <rPr>
        <b/>
        <sz val="11"/>
        <color theme="1"/>
        <rFont val="宋体"/>
        <charset val="134"/>
      </rPr>
      <t>秘鲁</t>
    </r>
  </si>
  <si>
    <r>
      <rPr>
        <b/>
        <sz val="11"/>
        <color rgb="FFFFFFFF"/>
        <rFont val="宋体"/>
        <charset val="134"/>
      </rPr>
      <t>来源链接</t>
    </r>
  </si>
  <si>
    <t>来源链接</t>
  </si>
  <si>
    <t>Countries</t>
  </si>
  <si>
    <t>AI Safety Research and Development</t>
  </si>
  <si>
    <t>AI Safety Environment</t>
  </si>
  <si>
    <t>AI Safety Bodies</t>
  </si>
  <si>
    <t>AI Safety Tools</t>
  </si>
  <si>
    <t>International Participation in AI Safety</t>
  </si>
  <si>
    <r>
      <rPr>
        <sz val="11"/>
        <color rgb="FF000000"/>
        <rFont val="汉仪书宋二KW"/>
        <charset val="134"/>
      </rPr>
      <t>安全论文数量</t>
    </r>
  </si>
  <si>
    <r>
      <rPr>
        <sz val="11"/>
        <color rgb="FF000000"/>
        <rFont val="汉仪书宋二KW"/>
        <charset val="134"/>
      </rPr>
      <t>安全论文数量与论文总数比例</t>
    </r>
  </si>
  <si>
    <r>
      <rPr>
        <sz val="11"/>
        <color rgb="FF000000"/>
        <rFont val="汉仪书宋二KW"/>
        <charset val="134"/>
      </rPr>
      <t>安全专利</t>
    </r>
  </si>
  <si>
    <r>
      <rPr>
        <sz val="11"/>
        <color rgb="FF000000"/>
        <rFont val="汉仪书宋二KW"/>
        <charset val="134"/>
      </rPr>
      <t>网络安全指数、</t>
    </r>
  </si>
  <si>
    <r>
      <rPr>
        <sz val="11"/>
        <color theme="1"/>
        <rFont val="汉仪书宋二KW"/>
        <charset val="134"/>
      </rPr>
      <t>人工智能安全风险事件数量</t>
    </r>
  </si>
  <si>
    <r>
      <rPr>
        <sz val="11"/>
        <color rgb="FF000000"/>
        <rFont val="汉仪书宋二KW"/>
        <charset val="134"/>
      </rPr>
      <t>研究所、网络或者联盟</t>
    </r>
  </si>
  <si>
    <t>研究所备注</t>
  </si>
  <si>
    <r>
      <rPr>
        <sz val="11"/>
        <color rgb="FF000000"/>
        <rFont val="汉仪书宋二KW"/>
        <charset val="134"/>
      </rPr>
      <t>法律（数据</t>
    </r>
    <r>
      <rPr>
        <sz val="11"/>
        <color rgb="FF000000"/>
        <rFont val="Times New Roman"/>
        <charset val="134"/>
      </rPr>
      <t>/</t>
    </r>
    <r>
      <rPr>
        <sz val="11"/>
        <color rgb="FF000000"/>
        <rFont val="汉仪书宋二KW"/>
        <charset val="134"/>
      </rPr>
      <t>网络安全法</t>
    </r>
    <r>
      <rPr>
        <sz val="11"/>
        <color rgb="FF000000"/>
        <rFont val="Times New Roman"/>
        <charset val="134"/>
      </rPr>
      <t>data/cyber/ai safety</t>
    </r>
    <r>
      <rPr>
        <sz val="11"/>
        <color rgb="FF000000"/>
        <rFont val="汉仪书宋二KW"/>
        <charset val="134"/>
      </rPr>
      <t>）</t>
    </r>
    <r>
      <rPr>
        <sz val="11"/>
        <color rgb="FF000000"/>
        <rFont val="Times New Roman"/>
        <charset val="134"/>
      </rPr>
      <t>&lt;</t>
    </r>
    <r>
      <rPr>
        <sz val="11"/>
        <color rgb="FF000000"/>
        <rFont val="汉仪书宋二KW"/>
        <charset val="134"/>
      </rPr>
      <t>基于不完全调研</t>
    </r>
    <r>
      <rPr>
        <sz val="11"/>
        <color rgb="FF000000"/>
        <rFont val="Times New Roman"/>
        <charset val="134"/>
      </rPr>
      <t>&gt;</t>
    </r>
  </si>
  <si>
    <r>
      <rPr>
        <sz val="11"/>
        <color rgb="FF000000"/>
        <rFont val="汉仪书宋二KW"/>
        <charset val="134"/>
      </rPr>
      <t>框架（技术性或政策性的指南框架）</t>
    </r>
  </si>
  <si>
    <r>
      <rPr>
        <sz val="11"/>
        <color rgb="FF000000"/>
        <rFont val="汉仪书宋二KW"/>
        <charset val="134"/>
      </rPr>
      <t>政府</t>
    </r>
  </si>
  <si>
    <r>
      <rPr>
        <sz val="11"/>
        <color rgb="FF000000"/>
        <rFont val="汉仪书宋二KW"/>
        <charset val="134"/>
      </rPr>
      <t>产业界</t>
    </r>
  </si>
  <si>
    <r>
      <rPr>
        <sz val="11"/>
        <color theme="1"/>
        <rFont val="汉仪书宋二KW"/>
        <charset val="134"/>
      </rPr>
      <t>科学界（和民间社会团体、</t>
    </r>
    <r>
      <rPr>
        <sz val="11"/>
        <color theme="1"/>
        <rFont val="Times New Roman"/>
        <charset val="134"/>
      </rPr>
      <t>or Center for AI Safety</t>
    </r>
    <r>
      <rPr>
        <sz val="11"/>
        <color theme="1"/>
        <rFont val="汉仪书宋二KW"/>
        <charset val="134"/>
      </rPr>
      <t>）</t>
    </r>
  </si>
  <si>
    <t>1美国人工智能安全研究所（USAISI）；2人工智能安全研究所联盟（AISIC）；3 International Network of AI Safety Institutes</t>
  </si>
  <si>
    <t>2023.11.1 https://www.nist.gov/aisi；2024.2.8https://www.nist.gov/aisi/artificial-intelligence-safety-institute-consortium-aisic；2024.11.21 https://www.nist.gov/system/files/documents/2024/11/20/Mission%20Statement%20-%20International%20Network%20of%20AISIs.pdf</t>
  </si>
  <si>
    <t>1人工智能安全研究所（AISI）；2AI Safety Research Labs（LASR）</t>
  </si>
  <si>
    <t>2023年11月 https://www.aisi.gov.uk/；2024.11 https://www.lasrlabs.org/</t>
  </si>
  <si>
    <t>人工智能安全研究所（AISI）</t>
  </si>
  <si>
    <t>2024.2.14https://aisi.go.jp/</t>
  </si>
  <si>
    <t>2024.11.12 https://ised-isde.canada.ca/site/ised/en/canadian-artificial-intelligence-safety-institute</t>
  </si>
  <si>
    <t>China AI Development and Safety Network</t>
  </si>
  <si>
    <t>Unidad de Inteligencia Artificial Aplicada a la Seguridad  (UIAAS)</t>
  </si>
  <si>
    <t>2024.8 https://www.argentina.gob.ar/noticias/nuevas-herramientas-para-combatir-el-ciberdelito</t>
  </si>
  <si>
    <t>2024.11.27https://www.aisi.re.kr/kor</t>
  </si>
  <si>
    <t>来源</t>
  </si>
  <si>
    <t>逐个写</t>
  </si>
  <si>
    <t>来源直接贴表</t>
  </si>
  <si>
    <t>https://www.gov.uk/government/publications/frontier-ai-safety-commitments-ai-seoul-summit-2024/frontier-ai-safety-commitments-ai-seoul-summit-2024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</si>
</sst>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  <numFmt numFmtId="179" formatCode="0_ "/>
  </numFmts>
  <fonts count="55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FFFFFF"/>
      <name val="Times New Roman"/>
      <charset val="134"/>
    </font>
    <font>
      <sz val="11"/>
      <color rgb="FF000000"/>
      <name val="汉仪书宋二KW"/>
      <charset val="134"/>
    </font>
    <font>
      <u/>
      <sz val="11"/>
      <color rgb="FF0000FF"/>
      <name val="Times New Roman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FFFF"/>
      <name val="宋体"/>
      <charset val="134"/>
      <scheme val="minor"/>
    </font>
    <font>
      <b/>
      <sz val="11"/>
      <color rgb="FFFFFFFF"/>
      <name val="Times New Roman"/>
      <charset val="134"/>
    </font>
    <font>
      <b/>
      <sz val="11"/>
      <name val="宋体"/>
      <charset val="134"/>
      <scheme val="minor"/>
    </font>
    <font>
      <b/>
      <sz val="11"/>
      <color rgb="FFFFFFFF"/>
      <name val="宋体"/>
      <charset val="134"/>
    </font>
    <font>
      <sz val="11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FFFF"/>
      <name val="宋体"/>
      <charset val="134"/>
    </font>
    <font>
      <sz val="11"/>
      <color rgb="FF417FF9"/>
      <name val="宋体"/>
      <charset val="134"/>
    </font>
    <font>
      <sz val="11"/>
      <color rgb="FF417FF9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宋体-简"/>
      <charset val="134"/>
    </font>
    <font>
      <u/>
      <sz val="11"/>
      <color rgb="FFFFFFFF"/>
      <name val="Times New Roman"/>
      <charset val="134"/>
    </font>
    <font>
      <u/>
      <sz val="11"/>
      <color rgb="FFFFFFFF"/>
      <name val="宋体"/>
      <charset val="134"/>
    </font>
    <font>
      <sz val="11"/>
      <name val="宋体"/>
      <charset val="134"/>
    </font>
    <font>
      <strike/>
      <sz val="11"/>
      <color rgb="FF000000"/>
      <name val="宋体"/>
      <charset val="134"/>
    </font>
    <font>
      <u/>
      <sz val="10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汉仪书宋二KW"/>
      <charset val="134"/>
    </font>
  </fonts>
  <fills count="56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874CB"/>
        <bgColor indexed="64"/>
      </patternFill>
    </fill>
    <fill>
      <patternFill patternType="solid">
        <fgColor rgb="FFEE822F"/>
        <bgColor indexed="64"/>
      </patternFill>
    </fill>
    <fill>
      <patternFill patternType="solid">
        <fgColor rgb="FFFFBAD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11" applyNumberFormat="0" applyAlignment="0" applyProtection="0">
      <alignment vertical="center"/>
    </xf>
    <xf numFmtId="0" fontId="43" fillId="28" borderId="12" applyNumberFormat="0" applyAlignment="0" applyProtection="0">
      <alignment vertical="center"/>
    </xf>
    <xf numFmtId="0" fontId="44" fillId="28" borderId="11" applyNumberFormat="0" applyAlignment="0" applyProtection="0">
      <alignment vertical="center"/>
    </xf>
    <xf numFmtId="0" fontId="45" fillId="8" borderId="13" applyNumberFormat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</cellStyleXfs>
  <cellXfs count="242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76" fontId="4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6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0" fillId="0" borderId="0" xfId="6" applyFont="1" applyAlignment="1">
      <alignment wrapText="1"/>
    </xf>
    <xf numFmtId="0" fontId="0" fillId="2" borderId="0" xfId="0" applyFill="1"/>
    <xf numFmtId="0" fontId="0" fillId="3" borderId="0" xfId="0" applyFill="1"/>
    <xf numFmtId="177" fontId="0" fillId="3" borderId="0" xfId="0" applyNumberFormat="1" applyFill="1"/>
    <xf numFmtId="177" fontId="0" fillId="0" borderId="0" xfId="0" applyNumberFormat="1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/>
    <xf numFmtId="177" fontId="0" fillId="3" borderId="0" xfId="0" applyNumberFormat="1" applyFont="1" applyFill="1"/>
    <xf numFmtId="0" fontId="0" fillId="3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177" fontId="1" fillId="4" borderId="0" xfId="0" applyNumberFormat="1" applyFont="1" applyFill="1" applyBorder="1" applyAlignment="1">
      <alignment horizontal="center"/>
    </xf>
    <xf numFmtId="177" fontId="2" fillId="4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2" borderId="0" xfId="0" applyFont="1" applyFill="1"/>
    <xf numFmtId="0" fontId="0" fillId="2" borderId="0" xfId="0" applyFont="1" applyFill="1"/>
    <xf numFmtId="178" fontId="0" fillId="0" borderId="0" xfId="0" applyNumberFormat="1" applyFont="1"/>
    <xf numFmtId="178" fontId="0" fillId="3" borderId="0" xfId="0" applyNumberFormat="1" applyFont="1" applyFill="1"/>
    <xf numFmtId="178" fontId="0" fillId="3" borderId="0" xfId="0" applyNumberFormat="1" applyFont="1" applyFill="1" applyBorder="1"/>
    <xf numFmtId="178" fontId="0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2" fillId="3" borderId="0" xfId="0" applyFont="1" applyFill="1"/>
    <xf numFmtId="177" fontId="4" fillId="3" borderId="1" xfId="0" applyNumberFormat="1" applyFont="1" applyFill="1" applyBorder="1" applyAlignment="1">
      <alignment vertical="center" wrapText="1"/>
    </xf>
    <xf numFmtId="177" fontId="12" fillId="0" borderId="0" xfId="0" applyNumberFormat="1" applyFont="1"/>
    <xf numFmtId="0" fontId="0" fillId="5" borderId="0" xfId="0" applyFill="1"/>
    <xf numFmtId="177" fontId="0" fillId="6" borderId="0" xfId="0" applyNumberFormat="1" applyFill="1"/>
    <xf numFmtId="0" fontId="0" fillId="7" borderId="0" xfId="0" applyFill="1"/>
    <xf numFmtId="177" fontId="5" fillId="6" borderId="0" xfId="0" applyNumberFormat="1" applyFont="1" applyFill="1"/>
    <xf numFmtId="177" fontId="0" fillId="8" borderId="0" xfId="0" applyNumberFormat="1" applyFill="1"/>
    <xf numFmtId="0" fontId="12" fillId="0" borderId="0" xfId="0" applyFont="1"/>
    <xf numFmtId="0" fontId="12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3" fillId="3" borderId="0" xfId="0" applyFont="1" applyFill="1" applyBorder="1" applyAlignment="1">
      <alignment vertical="center" wrapText="1"/>
    </xf>
    <xf numFmtId="177" fontId="13" fillId="9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77" fontId="0" fillId="0" borderId="0" xfId="0" applyNumberFormat="1" applyFont="1" applyFill="1"/>
    <xf numFmtId="177" fontId="1" fillId="4" borderId="1" xfId="0" applyNumberFormat="1" applyFont="1" applyFill="1" applyBorder="1" applyAlignment="1">
      <alignment horizontal="center"/>
    </xf>
    <xf numFmtId="177" fontId="2" fillId="4" borderId="1" xfId="0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7" fontId="14" fillId="4" borderId="0" xfId="0" applyNumberFormat="1" applyFont="1" applyFill="1" applyBorder="1" applyAlignment="1">
      <alignment horizontal="center" vertical="center" wrapText="1"/>
    </xf>
    <xf numFmtId="177" fontId="7" fillId="4" borderId="0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8" fontId="7" fillId="9" borderId="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1" fillId="7" borderId="0" xfId="0" applyFont="1" applyFill="1"/>
    <xf numFmtId="0" fontId="16" fillId="9" borderId="0" xfId="0" applyFont="1" applyFill="1" applyBorder="1" applyAlignment="1">
      <alignment vertical="center" wrapText="1"/>
    </xf>
    <xf numFmtId="0" fontId="11" fillId="0" borderId="0" xfId="0" applyFont="1" applyFill="1"/>
    <xf numFmtId="0" fontId="17" fillId="0" borderId="3" xfId="0" applyFont="1" applyFill="1" applyBorder="1" applyAlignment="1">
      <alignment horizontal="center" vertical="top"/>
    </xf>
    <xf numFmtId="178" fontId="12" fillId="3" borderId="3" xfId="0" applyNumberFormat="1" applyFont="1" applyFill="1" applyBorder="1" applyAlignment="1">
      <alignment horizontal="center" vertical="top"/>
    </xf>
    <xf numFmtId="0" fontId="17" fillId="3" borderId="3" xfId="0" applyFont="1" applyFill="1" applyBorder="1" applyAlignment="1">
      <alignment horizontal="center" vertical="top"/>
    </xf>
    <xf numFmtId="178" fontId="12" fillId="3" borderId="0" xfId="0" applyNumberFormat="1" applyFont="1" applyFill="1" applyBorder="1" applyAlignment="1">
      <alignment horizontal="center" vertical="top"/>
    </xf>
    <xf numFmtId="178" fontId="12" fillId="0" borderId="0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vertical="center" wrapText="1"/>
    </xf>
    <xf numFmtId="178" fontId="4" fillId="3" borderId="1" xfId="0" applyNumberFormat="1" applyFont="1" applyFill="1" applyBorder="1" applyAlignment="1">
      <alignment vertical="center" wrapText="1"/>
    </xf>
    <xf numFmtId="178" fontId="4" fillId="3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3" fillId="9" borderId="0" xfId="0" applyFont="1" applyFill="1" applyBorder="1" applyAlignment="1">
      <alignment vertical="center" wrapText="1"/>
    </xf>
    <xf numFmtId="178" fontId="19" fillId="9" borderId="0" xfId="0" applyNumberFormat="1" applyFont="1" applyFill="1" applyBorder="1" applyAlignment="1">
      <alignment vertical="center" wrapText="1"/>
    </xf>
    <xf numFmtId="178" fontId="13" fillId="9" borderId="0" xfId="0" applyNumberFormat="1" applyFont="1" applyFill="1" applyBorder="1" applyAlignment="1">
      <alignment vertical="center" wrapText="1"/>
    </xf>
    <xf numFmtId="178" fontId="13" fillId="3" borderId="0" xfId="0" applyNumberFormat="1" applyFont="1" applyFill="1" applyBorder="1" applyAlignment="1">
      <alignment vertical="center" wrapText="1"/>
    </xf>
    <xf numFmtId="0" fontId="0" fillId="0" borderId="0" xfId="0" applyFont="1" applyFill="1"/>
    <xf numFmtId="178" fontId="0" fillId="0" borderId="0" xfId="0" applyNumberFormat="1" applyFont="1" applyFill="1"/>
    <xf numFmtId="0" fontId="1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wrapText="1"/>
    </xf>
    <xf numFmtId="0" fontId="13" fillId="12" borderId="0" xfId="0" applyFont="1" applyFill="1" applyAlignment="1">
      <alignment wrapText="1"/>
    </xf>
    <xf numFmtId="0" fontId="19" fillId="12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19" fillId="13" borderId="0" xfId="0" applyFont="1" applyFill="1" applyAlignment="1">
      <alignment wrapText="1"/>
    </xf>
    <xf numFmtId="0" fontId="13" fillId="14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13" fillId="15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9" fillId="16" borderId="0" xfId="0" applyFont="1" applyFill="1" applyAlignment="1">
      <alignment wrapText="1"/>
    </xf>
    <xf numFmtId="0" fontId="22" fillId="16" borderId="0" xfId="0" applyFont="1" applyFill="1" applyAlignment="1">
      <alignment wrapText="1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13" fillId="9" borderId="3" xfId="0" applyFont="1" applyFill="1" applyBorder="1" applyAlignment="1">
      <alignment vertical="center" wrapText="1"/>
    </xf>
    <xf numFmtId="0" fontId="11" fillId="2" borderId="3" xfId="0" applyFont="1" applyFill="1" applyBorder="1" applyAlignment="1"/>
    <xf numFmtId="0" fontId="0" fillId="2" borderId="3" xfId="0" applyFont="1" applyFill="1" applyBorder="1" applyAlignment="1"/>
    <xf numFmtId="0" fontId="23" fillId="0" borderId="3" xfId="0" applyFont="1" applyFill="1" applyBorder="1" applyAlignment="1"/>
    <xf numFmtId="0" fontId="23" fillId="17" borderId="3" xfId="0" applyFont="1" applyFill="1" applyBorder="1" applyAlignment="1"/>
    <xf numFmtId="0" fontId="0" fillId="6" borderId="3" xfId="0" applyFont="1" applyFill="1" applyBorder="1" applyAlignment="1"/>
    <xf numFmtId="0" fontId="0" fillId="11" borderId="3" xfId="0" applyFont="1" applyFill="1" applyBorder="1" applyAlignment="1"/>
    <xf numFmtId="0" fontId="2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6" fillId="5" borderId="0" xfId="0" applyFont="1" applyFill="1" applyAlignment="1"/>
    <xf numFmtId="0" fontId="26" fillId="0" borderId="0" xfId="0" applyFont="1" applyFill="1" applyAlignment="1"/>
    <xf numFmtId="0" fontId="6" fillId="2" borderId="0" xfId="0" applyFont="1" applyFill="1" applyAlignment="1"/>
    <xf numFmtId="0" fontId="6" fillId="7" borderId="0" xfId="0" applyFont="1" applyFill="1" applyAlignment="1"/>
    <xf numFmtId="0" fontId="16" fillId="9" borderId="0" xfId="0" applyFont="1" applyFill="1" applyAlignment="1">
      <alignment vertical="center" wrapText="1"/>
    </xf>
    <xf numFmtId="0" fontId="19" fillId="9" borderId="0" xfId="0" applyFont="1" applyFill="1" applyAlignment="1">
      <alignment vertical="center" wrapText="1"/>
    </xf>
    <xf numFmtId="0" fontId="27" fillId="9" borderId="0" xfId="6" applyFont="1" applyFill="1" applyBorder="1" applyAlignment="1">
      <alignment vertical="center" wrapText="1"/>
    </xf>
    <xf numFmtId="0" fontId="6" fillId="0" borderId="0" xfId="0" applyFont="1" applyFill="1" applyAlignment="1"/>
    <xf numFmtId="0" fontId="11" fillId="0" borderId="3" xfId="0" applyFont="1" applyFill="1" applyBorder="1" applyAlignment="1"/>
    <xf numFmtId="177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/>
    <xf numFmtId="0" fontId="26" fillId="0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6" fillId="19" borderId="0" xfId="0" applyFont="1" applyFill="1" applyAlignment="1">
      <alignment vertical="center"/>
    </xf>
    <xf numFmtId="0" fontId="26" fillId="19" borderId="0" xfId="0" applyFont="1" applyFill="1" applyAlignment="1"/>
    <xf numFmtId="0" fontId="7" fillId="9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8" fillId="20" borderId="1" xfId="0" applyFont="1" applyFill="1" applyBorder="1" applyAlignment="1">
      <alignment vertical="center" wrapText="1"/>
    </xf>
    <xf numFmtId="0" fontId="27" fillId="9" borderId="0" xfId="6" applyFont="1" applyFill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8" fillId="20" borderId="1" xfId="0" applyFont="1" applyFill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 wrapText="1"/>
    </xf>
    <xf numFmtId="0" fontId="29" fillId="9" borderId="0" xfId="6" applyFont="1" applyFill="1" applyAlignment="1">
      <alignment horizontal="center" vertical="center" wrapText="1"/>
    </xf>
    <xf numFmtId="0" fontId="29" fillId="9" borderId="0" xfId="6" applyFont="1" applyFill="1" applyBorder="1" applyAlignment="1">
      <alignment horizontal="center" vertical="center" wrapText="1"/>
    </xf>
    <xf numFmtId="0" fontId="28" fillId="2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left" vertical="center" wrapText="1"/>
    </xf>
    <xf numFmtId="0" fontId="19" fillId="0" borderId="0" xfId="0" applyFont="1" applyFill="1" applyAlignment="1"/>
    <xf numFmtId="0" fontId="30" fillId="0" borderId="0" xfId="6" applyFont="1" applyFill="1" applyBorder="1" applyAlignment="1">
      <alignment vertical="center" wrapText="1"/>
    </xf>
    <xf numFmtId="0" fontId="30" fillId="9" borderId="0" xfId="6" applyFont="1" applyFill="1" applyBorder="1" applyAlignment="1">
      <alignment vertical="center" wrapText="1"/>
    </xf>
    <xf numFmtId="178" fontId="28" fillId="19" borderId="1" xfId="0" applyNumberFormat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18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22" borderId="0" xfId="0" applyFont="1" applyFill="1"/>
    <xf numFmtId="0" fontId="0" fillId="0" borderId="0" xfId="0" applyFill="1" applyAlignment="1"/>
    <xf numFmtId="0" fontId="28" fillId="19" borderId="1" xfId="0" applyFont="1" applyFill="1" applyBorder="1" applyAlignment="1">
      <alignment vertical="center" wrapText="1"/>
    </xf>
    <xf numFmtId="0" fontId="28" fillId="21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1" fillId="0" borderId="0" xfId="0" applyFont="1" applyFill="1" applyAlignment="1">
      <alignment vertical="center" wrapText="1"/>
    </xf>
    <xf numFmtId="0" fontId="19" fillId="4" borderId="0" xfId="0" applyFont="1" applyFill="1" applyAlignment="1">
      <alignment vertical="center" wrapText="1"/>
    </xf>
    <xf numFmtId="0" fontId="30" fillId="9" borderId="0" xfId="6" applyFont="1" applyFill="1" applyAlignment="1">
      <alignment vertical="center" wrapText="1"/>
    </xf>
    <xf numFmtId="0" fontId="26" fillId="4" borderId="0" xfId="0" applyFont="1" applyFill="1" applyAlignment="1"/>
    <xf numFmtId="0" fontId="24" fillId="19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179" fontId="26" fillId="6" borderId="0" xfId="0" applyNumberFormat="1" applyFont="1" applyFill="1" applyAlignment="1"/>
    <xf numFmtId="0" fontId="30" fillId="9" borderId="0" xfId="6" applyFont="1" applyFill="1" applyBorder="1" applyAlignment="1">
      <alignment horizontal="center" vertical="center" wrapText="1"/>
    </xf>
    <xf numFmtId="0" fontId="27" fillId="0" borderId="0" xfId="6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178" fontId="8" fillId="19" borderId="1" xfId="0" applyNumberFormat="1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32" fillId="0" borderId="0" xfId="0" applyFont="1" applyFill="1" applyAlignment="1"/>
    <xf numFmtId="0" fontId="12" fillId="23" borderId="0" xfId="0" applyFont="1" applyFill="1"/>
    <xf numFmtId="0" fontId="4" fillId="24" borderId="1" xfId="0" applyFont="1" applyFill="1" applyBorder="1" applyAlignment="1">
      <alignment horizontal="center" vertical="center" wrapText="1"/>
    </xf>
    <xf numFmtId="0" fontId="33" fillId="9" borderId="0" xfId="6" applyFont="1" applyFill="1" applyAlignment="1">
      <alignment horizontal="left" vertical="center" wrapText="1"/>
    </xf>
    <xf numFmtId="0" fontId="33" fillId="9" borderId="0" xfId="6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9" fillId="9" borderId="0" xfId="6" applyFont="1" applyFill="1" applyAlignment="1">
      <alignment horizontal="center" vertical="center" wrapText="1"/>
    </xf>
    <xf numFmtId="0" fontId="8" fillId="19" borderId="1" xfId="0" applyFont="1" applyFill="1" applyBorder="1" applyAlignment="1">
      <alignment vertical="center" wrapText="1"/>
    </xf>
    <xf numFmtId="0" fontId="4" fillId="21" borderId="1" xfId="0" applyFont="1" applyFill="1" applyBorder="1" applyAlignment="1">
      <alignment vertical="center" wrapText="1"/>
    </xf>
    <xf numFmtId="0" fontId="9" fillId="9" borderId="0" xfId="6" applyFont="1" applyFill="1" applyBorder="1" applyAlignment="1">
      <alignment horizontal="center" vertical="center" wrapText="1"/>
    </xf>
    <xf numFmtId="0" fontId="30" fillId="9" borderId="0" xfId="6" applyFont="1" applyFill="1" applyAlignment="1">
      <alignment vertical="center"/>
    </xf>
    <xf numFmtId="0" fontId="30" fillId="9" borderId="0" xfId="6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25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2" fillId="23" borderId="0" xfId="0" applyFont="1" applyFill="1" applyAlignment="1">
      <alignment vertical="center"/>
    </xf>
    <xf numFmtId="0" fontId="27" fillId="9" borderId="0" xfId="6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wrapText="1"/>
    </xf>
    <xf numFmtId="0" fontId="12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CD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rontier-ai-safety-commitments-ai-seoul-summit-2024/frontier-ai-safety-commitments-ai-seoul-summi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L1353"/>
  <sheetViews>
    <sheetView tabSelected="1" zoomScale="70" zoomScaleNormal="70" workbookViewId="0">
      <pane xSplit="1" topLeftCell="DP1" activePane="topRight" state="frozen"/>
      <selection/>
      <selection pane="topRight" activeCell="EH2" sqref="EH2"/>
    </sheetView>
  </sheetViews>
  <sheetFormatPr defaultColWidth="9" defaultRowHeight="14"/>
  <cols>
    <col min="1" max="1" width="15.5636363636364" style="126" customWidth="1"/>
    <col min="2" max="2" width="26.2727272727273" style="127" customWidth="1"/>
    <col min="3" max="3" width="12.4181818181818" style="127" hidden="1" customWidth="1"/>
    <col min="4" max="4" width="22.0090909090909" style="127" hidden="1" customWidth="1"/>
    <col min="5" max="5" width="17.9727272727273" style="127" customWidth="1"/>
    <col min="6" max="6" width="50.7818181818182" style="127" customWidth="1"/>
    <col min="7" max="7" width="14.0818181818182" style="127" customWidth="1"/>
    <col min="8" max="8" width="16.6727272727273" style="127" customWidth="1"/>
    <col min="9" max="9" width="16.6727272727273" style="122" customWidth="1"/>
    <col min="10" max="10" width="16.4909090909091" style="122" customWidth="1"/>
    <col min="11" max="11" width="16.6727272727273" style="122" customWidth="1"/>
    <col min="12" max="12" width="24.0454545454545" style="122" customWidth="1"/>
    <col min="13" max="13" width="16.4909090909091" style="122" customWidth="1"/>
    <col min="14" max="14" width="8.34545454545455" style="122" customWidth="1"/>
    <col min="15" max="15" width="40.0818181818182" style="122" customWidth="1"/>
    <col min="16" max="16" width="11.6727272727273" style="122" customWidth="1"/>
    <col min="17" max="17" width="8.52727272727273" style="122" customWidth="1"/>
    <col min="18" max="18" width="16.4909090909091" style="122" customWidth="1"/>
    <col min="19" max="19" width="10.9363636363636" style="122" customWidth="1"/>
    <col min="20" max="20" width="9.08181818181818" style="122" customWidth="1"/>
    <col min="21" max="21" width="26.3090909090909" style="122" customWidth="1"/>
    <col min="22" max="22" width="8.52727272727273" style="122" customWidth="1"/>
    <col min="23" max="23" width="16.4909090909091" style="122" customWidth="1"/>
    <col min="24" max="24" width="10.9363636363636" style="122" customWidth="1"/>
    <col min="25" max="25" width="8.34545454545455" style="122" customWidth="1"/>
    <col min="26" max="26" width="8.52727272727273" style="122" customWidth="1"/>
    <col min="27" max="27" width="16.4909090909091" style="122" customWidth="1"/>
    <col min="28" max="28" width="10.9363636363636" style="122" customWidth="1"/>
    <col min="29" max="29" width="8.34545454545455" style="122" customWidth="1"/>
    <col min="30" max="30" width="8.52727272727273" style="122" customWidth="1"/>
    <col min="31" max="31" width="16.4909090909091" style="122" customWidth="1"/>
    <col min="32" max="32" width="10.9363636363636" style="122" customWidth="1"/>
    <col min="33" max="33" width="8.34545454545455" style="122" customWidth="1"/>
    <col min="34" max="34" width="8.52727272727273" style="122" customWidth="1"/>
    <col min="35" max="35" width="16.4909090909091" style="122" customWidth="1"/>
    <col min="36" max="37" width="10.9363636363636" style="122" customWidth="1"/>
    <col min="38" max="38" width="10.5636363636364" style="122" customWidth="1"/>
    <col min="39" max="39" width="8.52727272727273" style="122" customWidth="1"/>
    <col min="40" max="40" width="16.4909090909091" style="122" customWidth="1"/>
    <col min="41" max="41" width="10.9363636363636" style="122" customWidth="1"/>
    <col min="42" max="42" width="9.82727272727273" style="122" customWidth="1"/>
    <col min="43" max="43" width="7.41818181818182" style="122" customWidth="1"/>
    <col min="44" max="44" width="8.52727272727273" style="122" customWidth="1"/>
    <col min="45" max="45" width="16.4909090909091" style="122" customWidth="1"/>
    <col min="46" max="46" width="10.9363636363636" style="122" customWidth="1"/>
    <col min="47" max="47" width="9.08181818181818" style="122" customWidth="1"/>
    <col min="48" max="48" width="13.1545454545455" style="122" customWidth="1"/>
    <col min="49" max="49" width="8.34545454545455" style="122" customWidth="1"/>
    <col min="50" max="50" width="9.45454545454546" style="122" customWidth="1"/>
    <col min="51" max="51" width="8.52727272727273" style="122" customWidth="1"/>
    <col min="52" max="52" width="16.4909090909091" style="122" customWidth="1"/>
    <col min="53" max="53" width="10.9363636363636" style="122" customWidth="1"/>
    <col min="54" max="54" width="9.08181818181818" style="122" customWidth="1"/>
    <col min="55" max="55" width="16.4909090909091" style="122" customWidth="1"/>
    <col min="56" max="56" width="8.52727272727273" style="122" customWidth="1"/>
    <col min="57" max="57" width="16.4909090909091" style="122" customWidth="1"/>
    <col min="58" max="58" width="10.9363636363636" style="122" customWidth="1"/>
    <col min="59" max="59" width="16.4909090909091" style="122" customWidth="1"/>
    <col min="60" max="60" width="9.63636363636364" style="122" customWidth="1"/>
    <col min="61" max="61" width="16.4909090909091" style="122" customWidth="1"/>
    <col min="62" max="62" width="12.0454545454545" style="122" customWidth="1"/>
    <col min="63" max="63" width="9.08181818181818" style="128" customWidth="1"/>
    <col min="64" max="64" width="46.8909090909091" style="122" customWidth="1"/>
    <col min="65" max="65" width="9.82727272727273" style="122" customWidth="1"/>
    <col min="66" max="66" width="8.34545454545455" style="122" customWidth="1"/>
    <col min="67" max="67" width="9.82727272727273" style="122" customWidth="1"/>
    <col min="68" max="68" width="8.52727272727273" style="122" customWidth="1"/>
    <col min="69" max="69" width="16.4909090909091" style="122" customWidth="1"/>
    <col min="70" max="70" width="10.9363636363636" style="122" customWidth="1"/>
    <col min="71" max="71" width="9.08181818181818" style="122" customWidth="1"/>
    <col min="72" max="72" width="8.34545454545455" style="122" customWidth="1"/>
    <col min="73" max="73" width="8.52727272727273" style="122" customWidth="1"/>
    <col min="74" max="74" width="16.4909090909091" style="122" customWidth="1"/>
    <col min="75" max="75" width="10.9363636363636" style="122" customWidth="1"/>
    <col min="76" max="86" width="9.08181818181818" style="122" customWidth="1"/>
    <col min="87" max="87" width="9.82727272727273" style="122" customWidth="1"/>
    <col min="88" max="88" width="8.34545454545455" style="122" customWidth="1"/>
    <col min="89" max="89" width="16.4909090909091" style="122" customWidth="1"/>
    <col min="90" max="93" width="17.7909090909091" style="122" customWidth="1"/>
    <col min="94" max="94" width="9.45454545454546" style="122" customWidth="1"/>
    <col min="95" max="95" width="8.52727272727273" style="122" customWidth="1"/>
    <col min="96" max="96" width="16.4909090909091" style="122" customWidth="1"/>
    <col min="97" max="97" width="10.9363636363636" style="122" customWidth="1"/>
    <col min="98" max="98" width="10.0090909090909" style="129" hidden="1" customWidth="1"/>
    <col min="99" max="99" width="8.34545454545455" style="129" hidden="1" customWidth="1"/>
    <col min="100" max="100" width="9.08181818181818" style="122" customWidth="1"/>
    <col min="101" max="101" width="8.70909090909091" style="122" customWidth="1"/>
    <col min="102" max="102" width="7.97272727272727" style="122" customWidth="1"/>
    <col min="103" max="103" width="50.7818181818182" style="122" customWidth="1"/>
    <col min="104" max="104" width="25.9363636363636" style="122" customWidth="1"/>
    <col min="105" max="108" width="17.7909090909091" style="122" customWidth="1"/>
    <col min="109" max="109" width="16.4909090909091" style="122" customWidth="1"/>
    <col min="110" max="110" width="25.7090909090909" style="122" customWidth="1"/>
    <col min="111" max="111" width="9.27272727272727" style="122" customWidth="1"/>
    <col min="112" max="112" width="22.1909090909091" style="130" customWidth="1"/>
    <col min="113" max="113" width="50.7818181818182" style="122" customWidth="1"/>
    <col min="114" max="114" width="18.5272727272727" style="122" customWidth="1"/>
    <col min="115" max="115" width="50.7818181818182" style="122" customWidth="1"/>
    <col min="116" max="116" width="20.9" style="122" customWidth="1"/>
    <col min="117" max="117" width="38.6" style="122" customWidth="1"/>
    <col min="118" max="118" width="20.9" style="122" customWidth="1"/>
    <col min="119" max="119" width="28.9" style="122" customWidth="1"/>
    <col min="120" max="120" width="50.7818181818182" style="122" customWidth="1"/>
    <col min="121" max="121" width="13.1545454545455" style="122" customWidth="1"/>
    <col min="122" max="122" width="17.7909090909091" style="122" customWidth="1"/>
    <col min="123" max="123" width="9.08181818181818" style="122" customWidth="1"/>
    <col min="124" max="124" width="16.4909090909091" style="122" customWidth="1"/>
    <col min="125" max="125" width="7.97272727272727" style="122" customWidth="1"/>
    <col min="126" max="126" width="10.9363636363636" style="122" customWidth="1"/>
    <col min="127" max="127" width="17.7909090909091" style="122" customWidth="1"/>
    <col min="128" max="128" width="9.08181818181818" style="122" customWidth="1"/>
    <col min="129" max="129" width="17.7909090909091" style="122" customWidth="1"/>
    <col min="130" max="130" width="9.08181818181818" style="122" customWidth="1"/>
    <col min="131" max="131" width="17.7909090909091" style="122" customWidth="1"/>
    <col min="132" max="132" width="9.08181818181818" style="122" customWidth="1"/>
    <col min="133" max="133" width="20.9" style="122" customWidth="1"/>
    <col min="134" max="134" width="17.0454545454545" style="122" customWidth="1"/>
    <col min="135" max="135" width="8.15454545454545" style="131" customWidth="1"/>
    <col min="136" max="136" width="10.5636363636364" style="130" customWidth="1"/>
    <col min="137" max="137" width="14.8090909090909" style="132" customWidth="1"/>
    <col min="138" max="138" width="14.5363636363636" style="132" customWidth="1"/>
    <col min="139" max="139" width="16.4909090909091" style="122" customWidth="1"/>
    <col min="140" max="140" width="8.52727272727273" style="122" customWidth="1"/>
    <col min="141" max="141" width="16.4909090909091" style="122" customWidth="1"/>
    <col min="142" max="142" width="10.9363636363636" style="122" customWidth="1"/>
    <col min="143" max="143" width="9.08181818181818" style="122" customWidth="1"/>
    <col min="144" max="144" width="8.70909090909091" style="122" customWidth="1"/>
    <col min="145" max="145" width="7.97272727272727" style="122" customWidth="1"/>
    <col min="146" max="147" width="17.7909090909091" style="122" customWidth="1"/>
    <col min="148" max="148" width="9.08181818181818" style="122" customWidth="1"/>
    <col min="149" max="149" width="8.34545454545455" style="122" customWidth="1"/>
    <col min="150" max="151" width="17.7909090909091" style="122" customWidth="1"/>
    <col min="152" max="152" width="9.08181818181818" style="122" customWidth="1"/>
    <col min="153" max="153" width="8.34545454545455" style="122" customWidth="1"/>
    <col min="154" max="154" width="17.7909090909091" style="122" customWidth="1"/>
    <col min="155" max="155" width="9.08181818181818" style="122" customWidth="1"/>
    <col min="156" max="156" width="7.41818181818182" style="122" customWidth="1"/>
    <col min="157" max="157" width="8.52727272727273" style="122" customWidth="1"/>
    <col min="158" max="158" width="21.8272727272727" style="122" customWidth="1"/>
    <col min="159" max="159" width="8.70909090909091" style="122" customWidth="1"/>
    <col min="160" max="160" width="8.34545454545455" style="122" customWidth="1"/>
    <col min="161" max="161" width="17.7909090909091" style="122" customWidth="1"/>
    <col min="162" max="162" width="10.1909090909091" style="122" customWidth="1"/>
    <col min="163" max="163" width="9.08181818181818" style="122" customWidth="1"/>
    <col min="164" max="165" width="17.7909090909091" style="122" customWidth="1"/>
    <col min="166" max="166" width="10.1909090909091" style="122" customWidth="1"/>
    <col min="167" max="167" width="17.7909090909091" style="122" customWidth="1"/>
    <col min="168" max="168" width="10.1909090909091" style="122" customWidth="1"/>
    <col min="169" max="169" width="17.7909090909091" style="122" customWidth="1"/>
    <col min="170" max="170" width="10.1909090909091" style="122" customWidth="1"/>
    <col min="171" max="171" width="16.4909090909091" style="122" customWidth="1"/>
    <col min="172" max="172" width="9.08181818181818" style="122" customWidth="1"/>
    <col min="173" max="173" width="7.41818181818182" style="122" customWidth="1"/>
    <col min="174" max="174" width="8.52727272727273" style="122" customWidth="1"/>
    <col min="175" max="175" width="10.1909090909091" style="122" customWidth="1"/>
    <col min="176" max="176" width="17.7909090909091" style="122" customWidth="1"/>
    <col min="177" max="177" width="10.1909090909091" style="122" customWidth="1"/>
    <col min="178" max="178" width="8.70909090909091" style="122" customWidth="1"/>
    <col min="179" max="179" width="9.08181818181818" style="122" customWidth="1"/>
    <col min="180" max="180" width="16.4909090909091" style="122" customWidth="1"/>
    <col min="181" max="181" width="8.34545454545455" style="122" customWidth="1"/>
    <col min="182" max="182" width="8.52727272727273" style="122" customWidth="1"/>
    <col min="183" max="183" width="8.34545454545455" style="122" customWidth="1"/>
    <col min="184" max="184" width="8.52727272727273" style="122" customWidth="1"/>
    <col min="185" max="185" width="9.82727272727273" style="122" customWidth="1"/>
    <col min="186" max="186" width="9.63636363636364" style="122" customWidth="1"/>
    <col min="187" max="187" width="16.4909090909091" style="122" customWidth="1"/>
    <col min="188" max="188" width="12.0454545454545" style="122" customWidth="1"/>
    <col min="189" max="189" width="10.1909090909091" style="130" customWidth="1"/>
    <col min="190" max="190" width="16.4909090909091" style="122" customWidth="1"/>
    <col min="191" max="191" width="8.52727272727273" style="122" customWidth="1"/>
    <col min="192" max="192" width="10.1909090909091" style="122" customWidth="1"/>
    <col min="193" max="193" width="8.70909090909091" style="122" customWidth="1"/>
    <col min="194" max="194" width="8.52727272727273" style="122" customWidth="1"/>
    <col min="195" max="195" width="8.70909090909091" style="122" customWidth="1"/>
    <col min="196" max="196" width="8.52727272727273" style="122" customWidth="1"/>
    <col min="197" max="197" width="16.4909090909091" style="122" customWidth="1"/>
    <col min="198" max="198" width="8.52727272727273" style="122" customWidth="1"/>
    <col min="199" max="200" width="16.4909090909091" style="122" customWidth="1"/>
    <col min="201" max="201" width="9.08181818181818" style="122" customWidth="1"/>
    <col min="202" max="202" width="8.70909090909091" style="122" customWidth="1"/>
    <col min="203" max="203" width="8.52727272727273" style="122" customWidth="1"/>
    <col min="204" max="204" width="8.70909090909091" style="122" customWidth="1"/>
    <col min="205" max="205" width="9.63636363636364" style="122" customWidth="1"/>
    <col min="206" max="206" width="16.4909090909091" style="122" customWidth="1"/>
    <col min="207" max="207" width="9.63636363636364" style="122" customWidth="1"/>
    <col min="208" max="208" width="16.4909090909091" style="122" customWidth="1"/>
    <col min="209" max="209" width="8.70909090909091" style="122" customWidth="1"/>
    <col min="210" max="210" width="9.63636363636364" style="122" customWidth="1"/>
    <col min="211" max="211" width="8.70909090909091" style="122" customWidth="1"/>
    <col min="212" max="212" width="9.63636363636364" style="122" customWidth="1"/>
    <col min="213" max="213" width="8.70909090909091" style="122" customWidth="1"/>
    <col min="214" max="214" width="9.63636363636364" style="122" customWidth="1"/>
    <col min="215" max="215" width="8.70909090909091" style="122" customWidth="1"/>
    <col min="216" max="216" width="9.63636363636364" style="122" customWidth="1"/>
    <col min="217" max="217" width="8.70909090909091" style="122" customWidth="1"/>
    <col min="218" max="218" width="9.63636363636364" style="122" customWidth="1"/>
    <col min="219" max="219" width="8.70909090909091" style="122" customWidth="1"/>
    <col min="220" max="220" width="9.63636363636364" style="122" customWidth="1"/>
    <col min="221" max="221" width="8.70909090909091" style="122" customWidth="1"/>
    <col min="222" max="222" width="9.63636363636364" style="122" customWidth="1"/>
    <col min="223" max="223" width="8.70909090909091" style="122" customWidth="1"/>
    <col min="224" max="224" width="9.63636363636364" style="122" customWidth="1"/>
    <col min="225" max="225" width="8.70909090909091" style="122" customWidth="1"/>
    <col min="226" max="226" width="9.63636363636364" style="122" customWidth="1"/>
    <col min="227" max="227" width="8.70909090909091" style="122" customWidth="1"/>
    <col min="228" max="228" width="9.63636363636364" style="122" customWidth="1"/>
    <col min="229" max="229" width="8.70909090909091" style="122" customWidth="1"/>
    <col min="230" max="230" width="9.63636363636364" style="122" customWidth="1"/>
    <col min="231" max="231" width="8.70909090909091" style="122" customWidth="1"/>
    <col min="232" max="232" width="9.63636363636364" style="122" customWidth="1"/>
    <col min="233" max="233" width="8.70909090909091" style="122" customWidth="1"/>
    <col min="234" max="234" width="9.63636363636364" style="122" customWidth="1"/>
    <col min="235" max="235" width="8.70909090909091" style="122" customWidth="1"/>
    <col min="236" max="236" width="9.63636363636364" style="122" customWidth="1"/>
    <col min="237" max="237" width="8.70909090909091" style="122" customWidth="1"/>
    <col min="238" max="238" width="9.63636363636364" style="122" customWidth="1"/>
    <col min="239" max="239" width="16.4909090909091" style="122" customWidth="1"/>
    <col min="240" max="240" width="8.70909090909091" style="122" customWidth="1"/>
    <col min="241" max="241" width="9.63636363636364" style="122" customWidth="1"/>
    <col min="242" max="242" width="8.70909090909091" style="122" customWidth="1"/>
    <col min="243" max="243" width="9.63636363636364" style="122" customWidth="1"/>
    <col min="244" max="244" width="10.1909090909091" style="122" customWidth="1"/>
    <col min="245" max="245" width="8.70909090909091" style="122" customWidth="1"/>
    <col min="246" max="246" width="9.63636363636364" style="122" customWidth="1"/>
    <col min="247" max="247" width="8.70909090909091" style="122" customWidth="1"/>
    <col min="248" max="248" width="9.63636363636364" style="122" customWidth="1"/>
    <col min="249" max="249" width="10.1909090909091" style="122" customWidth="1"/>
    <col min="250" max="250" width="16.4909090909091" style="122" customWidth="1"/>
    <col min="251" max="251" width="9.08181818181818" style="122" customWidth="1"/>
    <col min="252" max="252" width="13.1545454545455" style="122" customWidth="1"/>
    <col min="253" max="253" width="9.63636363636364" style="122" customWidth="1"/>
    <col min="254" max="254" width="10.1909090909091" style="122" customWidth="1"/>
    <col min="255" max="255" width="9.82727272727273" style="122" customWidth="1"/>
    <col min="256" max="256" width="9.63636363636364" style="122" customWidth="1"/>
    <col min="257" max="257" width="9.82727272727273" style="122" customWidth="1"/>
    <col min="258" max="258" width="9.63636363636364" style="122" customWidth="1"/>
    <col min="259" max="259" width="9.45454545454546" style="122" customWidth="1"/>
    <col min="260" max="260" width="9.63636363636364" style="122" customWidth="1"/>
    <col min="261" max="262" width="16.4909090909091" style="122" customWidth="1"/>
    <col min="263" max="263" width="9.63636363636364" style="122" customWidth="1"/>
    <col min="264" max="264" width="10.1909090909091" style="122" customWidth="1"/>
    <col min="265" max="265" width="9.82727272727273" style="122" customWidth="1"/>
    <col min="266" max="266" width="9.63636363636364" style="122" customWidth="1"/>
    <col min="267" max="267" width="10.1909090909091" style="122" customWidth="1"/>
    <col min="268" max="268" width="16.4909090909091" style="122" customWidth="1"/>
    <col min="269" max="269" width="9.63636363636364" style="122" customWidth="1"/>
    <col min="270" max="270" width="10.1909090909091" style="122" customWidth="1"/>
    <col min="271" max="271" width="16.4909090909091" style="122" customWidth="1"/>
    <col min="272" max="272" width="9.08181818181818" style="122" customWidth="1"/>
    <col min="273" max="273" width="9.45454545454546" style="122" customWidth="1"/>
    <col min="274" max="274" width="9.63636363636364" style="122" customWidth="1"/>
    <col min="275" max="275" width="9.45454545454546" style="122" customWidth="1"/>
    <col min="276" max="276" width="9.63636363636364" style="122" customWidth="1"/>
    <col min="277" max="277" width="10.1909090909091" style="122" customWidth="1"/>
    <col min="278" max="278" width="11.6727272727273" style="122" customWidth="1"/>
    <col min="279" max="279" width="9.63636363636364" style="122" customWidth="1"/>
    <col min="280" max="280" width="10.1909090909091" style="122" customWidth="1"/>
    <col min="281" max="281" width="9.82727272727273" style="122" customWidth="1"/>
    <col min="282" max="282" width="9.08181818181818" style="122" customWidth="1"/>
    <col min="283" max="283" width="10.5636363636364" style="122" customWidth="1"/>
    <col min="284" max="284" width="8.9" style="122" customWidth="1"/>
    <col min="285" max="285" width="16.4909090909091" style="122" customWidth="1"/>
    <col min="286" max="286" width="11.3090909090909" style="122" customWidth="1"/>
    <col min="287" max="287" width="10.1909090909091" style="122" customWidth="1"/>
    <col min="288" max="288" width="9.45454545454546" style="122" customWidth="1"/>
    <col min="289" max="290" width="8.9" style="122" customWidth="1"/>
    <col min="291" max="291" width="11.3090909090909" style="122" customWidth="1"/>
    <col min="292" max="292" width="10.1909090909091" style="122" customWidth="1"/>
    <col min="293" max="293" width="9.45454545454546" style="122" customWidth="1"/>
    <col min="294" max="294" width="8.9" style="122" customWidth="1"/>
    <col min="295" max="295" width="16.4909090909091" style="122" customWidth="1"/>
    <col min="296" max="16384" width="9" style="122"/>
  </cols>
  <sheetData>
    <row r="1" s="122" customFormat="1" ht="22.5" customHeight="1" spans="1:297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3" t="s">
        <v>14</v>
      </c>
      <c r="P1" s="133" t="s">
        <v>15</v>
      </c>
      <c r="Q1" s="133" t="s">
        <v>16</v>
      </c>
      <c r="R1" s="133" t="s">
        <v>17</v>
      </c>
      <c r="S1" s="133" t="s">
        <v>18</v>
      </c>
      <c r="T1" s="133" t="s">
        <v>19</v>
      </c>
      <c r="U1" s="133" t="s">
        <v>20</v>
      </c>
      <c r="V1" s="133" t="s">
        <v>21</v>
      </c>
      <c r="W1" s="133" t="s">
        <v>22</v>
      </c>
      <c r="X1" s="133" t="s">
        <v>23</v>
      </c>
      <c r="Y1" s="133" t="s">
        <v>24</v>
      </c>
      <c r="Z1" s="133" t="s">
        <v>25</v>
      </c>
      <c r="AA1" s="133" t="s">
        <v>26</v>
      </c>
      <c r="AB1" s="133" t="s">
        <v>27</v>
      </c>
      <c r="AC1" s="133" t="s">
        <v>28</v>
      </c>
      <c r="AD1" s="133" t="s">
        <v>29</v>
      </c>
      <c r="AE1" s="133" t="s">
        <v>30</v>
      </c>
      <c r="AF1" s="133" t="s">
        <v>31</v>
      </c>
      <c r="AG1" s="133" t="s">
        <v>32</v>
      </c>
      <c r="AH1" s="133" t="s">
        <v>33</v>
      </c>
      <c r="AI1" s="133" t="s">
        <v>34</v>
      </c>
      <c r="AJ1" s="133" t="s">
        <v>35</v>
      </c>
      <c r="AK1" s="133" t="s">
        <v>36</v>
      </c>
      <c r="AL1" s="133" t="s">
        <v>37</v>
      </c>
      <c r="AM1" s="133" t="s">
        <v>38</v>
      </c>
      <c r="AN1" s="133" t="s">
        <v>39</v>
      </c>
      <c r="AO1" s="133" t="s">
        <v>40</v>
      </c>
      <c r="AP1" s="133" t="s">
        <v>41</v>
      </c>
      <c r="AQ1" s="133" t="s">
        <v>42</v>
      </c>
      <c r="AR1" s="133" t="s">
        <v>43</v>
      </c>
      <c r="AS1" s="133" t="s">
        <v>44</v>
      </c>
      <c r="AT1" s="133" t="s">
        <v>45</v>
      </c>
      <c r="AU1" s="133" t="s">
        <v>46</v>
      </c>
      <c r="AV1" s="133" t="s">
        <v>47</v>
      </c>
      <c r="AW1" s="133" t="s">
        <v>48</v>
      </c>
      <c r="AX1" s="133" t="s">
        <v>49</v>
      </c>
      <c r="AY1" s="133" t="s">
        <v>50</v>
      </c>
      <c r="AZ1" s="133" t="s">
        <v>51</v>
      </c>
      <c r="BA1" s="133" t="s">
        <v>52</v>
      </c>
      <c r="BB1" s="133" t="s">
        <v>53</v>
      </c>
      <c r="BC1" s="133" t="s">
        <v>54</v>
      </c>
      <c r="BD1" s="133" t="s">
        <v>55</v>
      </c>
      <c r="BE1" s="133" t="s">
        <v>56</v>
      </c>
      <c r="BF1" s="133" t="s">
        <v>57</v>
      </c>
      <c r="BG1" s="133" t="s">
        <v>58</v>
      </c>
      <c r="BH1" s="133" t="s">
        <v>59</v>
      </c>
      <c r="BI1" s="133" t="s">
        <v>60</v>
      </c>
      <c r="BJ1" s="133" t="s">
        <v>61</v>
      </c>
      <c r="BK1" s="133" t="s">
        <v>62</v>
      </c>
      <c r="BL1" s="133" t="s">
        <v>63</v>
      </c>
      <c r="BM1" s="133" t="s">
        <v>64</v>
      </c>
      <c r="BN1" s="133" t="s">
        <v>65</v>
      </c>
      <c r="BO1" s="133" t="s">
        <v>66</v>
      </c>
      <c r="BP1" s="133" t="s">
        <v>67</v>
      </c>
      <c r="BQ1" s="133" t="s">
        <v>68</v>
      </c>
      <c r="BR1" s="133" t="s">
        <v>69</v>
      </c>
      <c r="BS1" s="133" t="s">
        <v>70</v>
      </c>
      <c r="BT1" s="133" t="s">
        <v>71</v>
      </c>
      <c r="BU1" s="133" t="s">
        <v>72</v>
      </c>
      <c r="BV1" s="133" t="s">
        <v>73</v>
      </c>
      <c r="BW1" s="133" t="s">
        <v>74</v>
      </c>
      <c r="BX1" s="133" t="s">
        <v>75</v>
      </c>
      <c r="BY1" s="133" t="s">
        <v>76</v>
      </c>
      <c r="BZ1" s="133" t="s">
        <v>77</v>
      </c>
      <c r="CA1" s="133" t="s">
        <v>78</v>
      </c>
      <c r="CB1" s="133" t="s">
        <v>79</v>
      </c>
      <c r="CC1" s="122" t="s">
        <v>80</v>
      </c>
      <c r="CD1" s="133" t="s">
        <v>81</v>
      </c>
      <c r="CE1" s="133" t="s">
        <v>82</v>
      </c>
      <c r="CF1" s="133" t="s">
        <v>83</v>
      </c>
      <c r="CG1" s="133" t="s">
        <v>84</v>
      </c>
      <c r="CH1" s="133" t="s">
        <v>85</v>
      </c>
      <c r="CI1" s="133" t="s">
        <v>86</v>
      </c>
      <c r="CJ1" s="133" t="s">
        <v>87</v>
      </c>
      <c r="CK1" s="133" t="s">
        <v>88</v>
      </c>
      <c r="CL1" s="133" t="s">
        <v>89</v>
      </c>
      <c r="CM1" s="133" t="s">
        <v>90</v>
      </c>
      <c r="CN1" s="133" t="s">
        <v>91</v>
      </c>
      <c r="CO1" s="133" t="s">
        <v>92</v>
      </c>
      <c r="CP1" s="133" t="s">
        <v>93</v>
      </c>
      <c r="CQ1" s="133" t="s">
        <v>94</v>
      </c>
      <c r="CR1" s="133" t="s">
        <v>95</v>
      </c>
      <c r="CS1" s="133" t="s">
        <v>96</v>
      </c>
      <c r="CT1" s="133" t="s">
        <v>97</v>
      </c>
      <c r="CU1" s="133" t="s">
        <v>98</v>
      </c>
      <c r="CV1" s="133" t="s">
        <v>99</v>
      </c>
      <c r="CW1" s="133" t="s">
        <v>100</v>
      </c>
      <c r="CX1" s="133" t="s">
        <v>101</v>
      </c>
      <c r="CY1" s="133" t="s">
        <v>102</v>
      </c>
      <c r="CZ1" s="133" t="s">
        <v>103</v>
      </c>
      <c r="DA1" s="133" t="s">
        <v>104</v>
      </c>
      <c r="DB1" s="133" t="s">
        <v>105</v>
      </c>
      <c r="DC1" s="133" t="s">
        <v>106</v>
      </c>
      <c r="DD1" s="133" t="s">
        <v>107</v>
      </c>
      <c r="DE1" s="133" t="s">
        <v>108</v>
      </c>
      <c r="DF1" s="133" t="s">
        <v>109</v>
      </c>
      <c r="DG1" s="133" t="s">
        <v>110</v>
      </c>
      <c r="DH1" s="133" t="s">
        <v>111</v>
      </c>
      <c r="DI1" s="133" t="s">
        <v>112</v>
      </c>
      <c r="DJ1" s="133" t="s">
        <v>113</v>
      </c>
      <c r="DK1" s="133" t="s">
        <v>114</v>
      </c>
      <c r="DL1" s="133" t="s">
        <v>115</v>
      </c>
      <c r="DM1" s="133" t="s">
        <v>116</v>
      </c>
      <c r="DN1" s="133" t="s">
        <v>117</v>
      </c>
      <c r="DO1" s="133" t="s">
        <v>118</v>
      </c>
      <c r="DP1" s="133" t="s">
        <v>119</v>
      </c>
      <c r="DQ1" s="133" t="s">
        <v>120</v>
      </c>
      <c r="DR1" s="133" t="s">
        <v>121</v>
      </c>
      <c r="DS1" s="133" t="s">
        <v>122</v>
      </c>
      <c r="DT1" s="133" t="s">
        <v>123</v>
      </c>
      <c r="DU1" s="133" t="s">
        <v>124</v>
      </c>
      <c r="DV1" s="133" t="s">
        <v>125</v>
      </c>
      <c r="DW1" s="133" t="s">
        <v>126</v>
      </c>
      <c r="DX1" s="133" t="s">
        <v>127</v>
      </c>
      <c r="DY1" s="133" t="s">
        <v>128</v>
      </c>
      <c r="DZ1" s="133" t="s">
        <v>129</v>
      </c>
      <c r="EA1" s="133" t="s">
        <v>130</v>
      </c>
      <c r="EB1" s="133" t="s">
        <v>131</v>
      </c>
      <c r="EC1" s="133" t="s">
        <v>132</v>
      </c>
      <c r="ED1" s="133" t="s">
        <v>133</v>
      </c>
      <c r="EE1" s="133" t="s">
        <v>134</v>
      </c>
      <c r="EF1" s="133" t="s">
        <v>135</v>
      </c>
      <c r="EG1" s="133" t="s">
        <v>136</v>
      </c>
      <c r="EH1" s="133" t="s">
        <v>137</v>
      </c>
      <c r="EI1" s="133" t="s">
        <v>138</v>
      </c>
      <c r="EJ1" s="133" t="s">
        <v>139</v>
      </c>
      <c r="EK1" s="133" t="s">
        <v>140</v>
      </c>
      <c r="EL1" s="133" t="s">
        <v>141</v>
      </c>
      <c r="EM1" s="133" t="s">
        <v>142</v>
      </c>
      <c r="EN1" s="133" t="s">
        <v>143</v>
      </c>
      <c r="EO1" s="133" t="s">
        <v>144</v>
      </c>
      <c r="EP1" s="133" t="s">
        <v>145</v>
      </c>
      <c r="EQ1" s="133" t="s">
        <v>146</v>
      </c>
      <c r="ER1" s="133" t="s">
        <v>147</v>
      </c>
      <c r="ES1" s="133" t="s">
        <v>148</v>
      </c>
      <c r="ET1" s="133" t="s">
        <v>149</v>
      </c>
      <c r="EU1" s="133" t="s">
        <v>150</v>
      </c>
      <c r="EV1" s="133" t="s">
        <v>151</v>
      </c>
      <c r="EW1" s="133" t="s">
        <v>152</v>
      </c>
      <c r="EX1" s="133" t="s">
        <v>153</v>
      </c>
      <c r="EY1" s="133" t="s">
        <v>154</v>
      </c>
      <c r="EZ1" s="133" t="s">
        <v>155</v>
      </c>
      <c r="FA1" s="133" t="s">
        <v>156</v>
      </c>
      <c r="FB1" s="133" t="s">
        <v>157</v>
      </c>
      <c r="FC1" s="133" t="s">
        <v>158</v>
      </c>
      <c r="FD1" s="133" t="s">
        <v>159</v>
      </c>
      <c r="FE1" s="133" t="s">
        <v>160</v>
      </c>
      <c r="FF1" s="133" t="s">
        <v>161</v>
      </c>
      <c r="FG1" s="133" t="s">
        <v>162</v>
      </c>
      <c r="FH1" s="133" t="s">
        <v>163</v>
      </c>
      <c r="FI1" s="133" t="s">
        <v>164</v>
      </c>
      <c r="FJ1" s="133" t="s">
        <v>165</v>
      </c>
      <c r="FK1" s="133" t="s">
        <v>166</v>
      </c>
      <c r="FL1" s="133" t="s">
        <v>167</v>
      </c>
      <c r="FM1" s="133" t="s">
        <v>168</v>
      </c>
      <c r="FN1" s="133" t="s">
        <v>169</v>
      </c>
      <c r="FO1" s="133" t="s">
        <v>170</v>
      </c>
      <c r="FP1" s="133" t="s">
        <v>171</v>
      </c>
      <c r="FQ1" s="133" t="s">
        <v>172</v>
      </c>
      <c r="FR1" s="133" t="s">
        <v>173</v>
      </c>
      <c r="FS1" s="133" t="s">
        <v>174</v>
      </c>
      <c r="FT1" s="133" t="s">
        <v>175</v>
      </c>
      <c r="FU1" s="133" t="s">
        <v>176</v>
      </c>
      <c r="FV1" s="133" t="s">
        <v>177</v>
      </c>
      <c r="FW1" s="133" t="s">
        <v>178</v>
      </c>
      <c r="FX1" s="133" t="s">
        <v>179</v>
      </c>
      <c r="FY1" s="133" t="s">
        <v>180</v>
      </c>
      <c r="FZ1" s="133" t="s">
        <v>181</v>
      </c>
      <c r="GA1" s="133" t="s">
        <v>182</v>
      </c>
      <c r="GB1" s="133" t="s">
        <v>183</v>
      </c>
      <c r="GC1" s="133" t="s">
        <v>184</v>
      </c>
      <c r="GD1" s="133" t="s">
        <v>185</v>
      </c>
      <c r="GE1" s="133" t="s">
        <v>186</v>
      </c>
      <c r="GF1" s="133" t="s">
        <v>187</v>
      </c>
      <c r="GG1" s="133" t="s">
        <v>188</v>
      </c>
      <c r="GH1" s="133" t="s">
        <v>189</v>
      </c>
      <c r="GI1" s="133" t="s">
        <v>190</v>
      </c>
      <c r="GJ1" s="133" t="s">
        <v>191</v>
      </c>
      <c r="GK1" s="133" t="s">
        <v>192</v>
      </c>
      <c r="GL1" s="133" t="s">
        <v>193</v>
      </c>
      <c r="GM1" s="133" t="s">
        <v>194</v>
      </c>
      <c r="GN1" s="133" t="s">
        <v>195</v>
      </c>
      <c r="GO1" s="133" t="s">
        <v>196</v>
      </c>
      <c r="GP1" s="133" t="s">
        <v>197</v>
      </c>
      <c r="GQ1" s="133" t="s">
        <v>198</v>
      </c>
      <c r="GR1" s="133" t="s">
        <v>199</v>
      </c>
      <c r="GS1" s="133" t="s">
        <v>200</v>
      </c>
      <c r="GT1" s="133" t="s">
        <v>201</v>
      </c>
      <c r="GU1" s="133" t="s">
        <v>202</v>
      </c>
      <c r="GV1" s="133" t="s">
        <v>203</v>
      </c>
      <c r="GW1" s="133" t="s">
        <v>204</v>
      </c>
      <c r="GX1" s="133" t="s">
        <v>205</v>
      </c>
      <c r="GY1" s="133" t="s">
        <v>206</v>
      </c>
      <c r="GZ1" s="133" t="s">
        <v>207</v>
      </c>
      <c r="HA1" s="133" t="s">
        <v>208</v>
      </c>
      <c r="HB1" s="133" t="s">
        <v>209</v>
      </c>
      <c r="HC1" s="133" t="s">
        <v>210</v>
      </c>
      <c r="HD1" s="133" t="s">
        <v>211</v>
      </c>
      <c r="HE1" s="133" t="s">
        <v>212</v>
      </c>
      <c r="HF1" s="133" t="s">
        <v>213</v>
      </c>
      <c r="HG1" s="133" t="s">
        <v>214</v>
      </c>
      <c r="HH1" s="133" t="s">
        <v>215</v>
      </c>
      <c r="HI1" s="133" t="s">
        <v>216</v>
      </c>
      <c r="HJ1" s="133" t="s">
        <v>217</v>
      </c>
      <c r="HK1" s="133" t="s">
        <v>218</v>
      </c>
      <c r="HL1" s="133" t="s">
        <v>219</v>
      </c>
      <c r="HM1" s="133" t="s">
        <v>220</v>
      </c>
      <c r="HN1" s="133" t="s">
        <v>221</v>
      </c>
      <c r="HO1" s="133" t="s">
        <v>222</v>
      </c>
      <c r="HP1" s="133" t="s">
        <v>223</v>
      </c>
      <c r="HQ1" s="133" t="s">
        <v>224</v>
      </c>
      <c r="HR1" s="133" t="s">
        <v>225</v>
      </c>
      <c r="HS1" s="133" t="s">
        <v>226</v>
      </c>
      <c r="HT1" s="133" t="s">
        <v>227</v>
      </c>
      <c r="HU1" s="133" t="s">
        <v>228</v>
      </c>
      <c r="HV1" s="133" t="s">
        <v>229</v>
      </c>
      <c r="HW1" s="133" t="s">
        <v>230</v>
      </c>
      <c r="HX1" s="133" t="s">
        <v>231</v>
      </c>
      <c r="HY1" s="133" t="s">
        <v>232</v>
      </c>
      <c r="HZ1" s="133" t="s">
        <v>233</v>
      </c>
      <c r="IA1" s="133" t="s">
        <v>234</v>
      </c>
      <c r="IB1" s="133" t="s">
        <v>235</v>
      </c>
      <c r="IC1" s="133" t="s">
        <v>236</v>
      </c>
      <c r="ID1" s="133" t="s">
        <v>237</v>
      </c>
      <c r="IE1" s="133" t="s">
        <v>238</v>
      </c>
      <c r="IF1" s="133" t="s">
        <v>239</v>
      </c>
      <c r="IG1" s="133" t="s">
        <v>240</v>
      </c>
      <c r="IH1" s="133" t="s">
        <v>241</v>
      </c>
      <c r="II1" s="133" t="s">
        <v>242</v>
      </c>
      <c r="IJ1" s="133" t="s">
        <v>243</v>
      </c>
      <c r="IK1" s="133" t="s">
        <v>244</v>
      </c>
      <c r="IL1" s="133" t="s">
        <v>245</v>
      </c>
      <c r="IM1" s="133" t="s">
        <v>246</v>
      </c>
      <c r="IN1" s="133" t="s">
        <v>247</v>
      </c>
      <c r="IO1" s="133" t="s">
        <v>248</v>
      </c>
      <c r="IP1" s="133" t="s">
        <v>249</v>
      </c>
      <c r="IQ1" s="133" t="s">
        <v>250</v>
      </c>
      <c r="IR1" s="133" t="s">
        <v>251</v>
      </c>
      <c r="IS1" s="133" t="s">
        <v>252</v>
      </c>
      <c r="IT1" s="133" t="s">
        <v>253</v>
      </c>
      <c r="IU1" s="133" t="s">
        <v>254</v>
      </c>
      <c r="IV1" s="133" t="s">
        <v>255</v>
      </c>
      <c r="IW1" s="133" t="s">
        <v>256</v>
      </c>
      <c r="IX1" s="133" t="s">
        <v>257</v>
      </c>
      <c r="IY1" s="133" t="s">
        <v>258</v>
      </c>
      <c r="IZ1" s="133" t="s">
        <v>259</v>
      </c>
      <c r="JA1" s="133" t="s">
        <v>260</v>
      </c>
      <c r="JB1" s="133" t="s">
        <v>261</v>
      </c>
      <c r="JC1" s="133" t="s">
        <v>262</v>
      </c>
      <c r="JD1" s="133" t="s">
        <v>263</v>
      </c>
      <c r="JE1" s="133" t="s">
        <v>264</v>
      </c>
      <c r="JF1" s="133" t="s">
        <v>265</v>
      </c>
      <c r="JG1" s="133" t="s">
        <v>266</v>
      </c>
      <c r="JH1" s="133" t="s">
        <v>267</v>
      </c>
      <c r="JI1" s="133" t="s">
        <v>268</v>
      </c>
      <c r="JJ1" s="133" t="s">
        <v>269</v>
      </c>
      <c r="JK1" s="133" t="s">
        <v>270</v>
      </c>
      <c r="JL1" s="133" t="s">
        <v>271</v>
      </c>
      <c r="JM1" s="133" t="s">
        <v>272</v>
      </c>
      <c r="JN1" s="133" t="s">
        <v>273</v>
      </c>
      <c r="JO1" s="133" t="s">
        <v>274</v>
      </c>
      <c r="JP1" s="133" t="s">
        <v>275</v>
      </c>
      <c r="JQ1" s="133" t="s">
        <v>276</v>
      </c>
      <c r="JR1" s="133" t="s">
        <v>277</v>
      </c>
      <c r="JS1" s="133" t="s">
        <v>278</v>
      </c>
      <c r="JT1" s="133" t="s">
        <v>279</v>
      </c>
      <c r="JU1" s="133" t="s">
        <v>280</v>
      </c>
      <c r="JV1" s="133" t="s">
        <v>281</v>
      </c>
      <c r="JW1" s="133" t="s">
        <v>282</v>
      </c>
      <c r="JX1" s="133" t="s">
        <v>283</v>
      </c>
      <c r="JY1" s="133" t="s">
        <v>284</v>
      </c>
      <c r="JZ1" s="133" t="s">
        <v>285</v>
      </c>
      <c r="KA1" s="133" t="s">
        <v>286</v>
      </c>
      <c r="KB1" s="133" t="s">
        <v>287</v>
      </c>
      <c r="KC1" s="133" t="s">
        <v>288</v>
      </c>
      <c r="KD1" s="133" t="s">
        <v>289</v>
      </c>
      <c r="KE1" s="133" t="s">
        <v>290</v>
      </c>
      <c r="KF1" s="133" t="s">
        <v>291</v>
      </c>
      <c r="KG1" s="133" t="s">
        <v>292</v>
      </c>
      <c r="KH1" s="133" t="s">
        <v>293</v>
      </c>
      <c r="KI1" s="133" t="s">
        <v>294</v>
      </c>
      <c r="KJ1" s="233"/>
      <c r="KK1" s="89"/>
    </row>
    <row r="2" s="123" customFormat="1" ht="210" spans="1:298">
      <c r="A2" s="134" t="s">
        <v>295</v>
      </c>
      <c r="B2" s="135" t="s">
        <v>296</v>
      </c>
      <c r="C2" s="135" t="s">
        <v>297</v>
      </c>
      <c r="D2" s="135" t="s">
        <v>298</v>
      </c>
      <c r="E2" s="135" t="s">
        <v>299</v>
      </c>
      <c r="F2" s="136" t="s">
        <v>300</v>
      </c>
      <c r="G2" s="135" t="s">
        <v>301</v>
      </c>
      <c r="H2" s="135" t="s">
        <v>302</v>
      </c>
      <c r="I2" s="135" t="s">
        <v>303</v>
      </c>
      <c r="J2" s="146">
        <v>5213944</v>
      </c>
      <c r="K2" s="147" t="s">
        <v>304</v>
      </c>
      <c r="L2" s="147"/>
      <c r="M2" s="147" t="s">
        <v>305</v>
      </c>
      <c r="N2" s="147"/>
      <c r="O2" s="135" t="s">
        <v>306</v>
      </c>
      <c r="P2" s="7" t="s">
        <v>307</v>
      </c>
      <c r="Q2" s="151" t="s">
        <v>308</v>
      </c>
      <c r="R2" s="7" t="s">
        <v>309</v>
      </c>
      <c r="S2" s="152" t="s">
        <v>308</v>
      </c>
      <c r="T2" s="153" t="s">
        <v>310</v>
      </c>
      <c r="U2" s="7" t="s">
        <v>311</v>
      </c>
      <c r="V2" s="154" t="s">
        <v>308</v>
      </c>
      <c r="W2" s="155" t="s">
        <v>309</v>
      </c>
      <c r="X2" s="154" t="s">
        <v>308</v>
      </c>
      <c r="Y2" s="159" t="s">
        <v>312</v>
      </c>
      <c r="Z2" s="154" t="s">
        <v>308</v>
      </c>
      <c r="AA2" s="155" t="s">
        <v>309</v>
      </c>
      <c r="AB2" s="154" t="s">
        <v>308</v>
      </c>
      <c r="AC2" s="7" t="s">
        <v>313</v>
      </c>
      <c r="AD2" s="154" t="s">
        <v>308</v>
      </c>
      <c r="AE2" s="155" t="s">
        <v>309</v>
      </c>
      <c r="AF2" s="154" t="s">
        <v>308</v>
      </c>
      <c r="AG2" s="7" t="s">
        <v>314</v>
      </c>
      <c r="AH2" s="154" t="s">
        <v>308</v>
      </c>
      <c r="AI2" s="155" t="s">
        <v>309</v>
      </c>
      <c r="AJ2" s="154" t="s">
        <v>308</v>
      </c>
      <c r="AK2" s="160" t="s">
        <v>310</v>
      </c>
      <c r="AL2" s="155" t="s">
        <v>315</v>
      </c>
      <c r="AM2" s="154" t="s">
        <v>308</v>
      </c>
      <c r="AN2" s="155" t="s">
        <v>309</v>
      </c>
      <c r="AO2" s="154" t="s">
        <v>308</v>
      </c>
      <c r="AP2" s="160" t="s">
        <v>310</v>
      </c>
      <c r="AQ2" s="162" t="s">
        <v>316</v>
      </c>
      <c r="AR2" s="154" t="s">
        <v>308</v>
      </c>
      <c r="AS2" s="155" t="s">
        <v>317</v>
      </c>
      <c r="AT2" s="154" t="s">
        <v>308</v>
      </c>
      <c r="AU2" s="163" t="s">
        <v>310</v>
      </c>
      <c r="AV2" s="164" t="s">
        <v>318</v>
      </c>
      <c r="AW2" s="167" t="s">
        <v>319</v>
      </c>
      <c r="AX2" s="168" t="s">
        <v>320</v>
      </c>
      <c r="AY2" s="151" t="s">
        <v>308</v>
      </c>
      <c r="AZ2" s="7" t="s">
        <v>309</v>
      </c>
      <c r="BA2" s="152" t="s">
        <v>308</v>
      </c>
      <c r="BB2" s="163" t="s">
        <v>310</v>
      </c>
      <c r="BC2" s="155" t="s">
        <v>321</v>
      </c>
      <c r="BD2" s="154" t="s">
        <v>308</v>
      </c>
      <c r="BE2" s="155" t="s">
        <v>309</v>
      </c>
      <c r="BF2" s="154" t="s">
        <v>308</v>
      </c>
      <c r="BG2" s="155" t="s">
        <v>322</v>
      </c>
      <c r="BH2" s="154" t="s">
        <v>308</v>
      </c>
      <c r="BI2" s="155" t="s">
        <v>309</v>
      </c>
      <c r="BJ2" s="154" t="s">
        <v>308</v>
      </c>
      <c r="BK2" s="169" t="s">
        <v>310</v>
      </c>
      <c r="BL2" s="170" t="s">
        <v>323</v>
      </c>
      <c r="BM2" s="174" t="s">
        <v>318</v>
      </c>
      <c r="BN2" s="167" t="s">
        <v>324</v>
      </c>
      <c r="BO2" s="175" t="s">
        <v>325</v>
      </c>
      <c r="BP2" s="176" t="s">
        <v>308</v>
      </c>
      <c r="BQ2" s="177" t="s">
        <v>326</v>
      </c>
      <c r="BR2" s="176" t="s">
        <v>308</v>
      </c>
      <c r="BS2" s="178" t="s">
        <v>327</v>
      </c>
      <c r="BT2" s="177" t="s">
        <v>328</v>
      </c>
      <c r="BU2" s="176" t="s">
        <v>308</v>
      </c>
      <c r="BV2" s="177" t="s">
        <v>326</v>
      </c>
      <c r="BW2" s="176" t="s">
        <v>308</v>
      </c>
      <c r="BX2" s="153" t="s">
        <v>329</v>
      </c>
      <c r="BY2" s="177" t="s">
        <v>330</v>
      </c>
      <c r="BZ2" s="176" t="s">
        <v>308</v>
      </c>
      <c r="CA2" s="177" t="s">
        <v>326</v>
      </c>
      <c r="CB2" s="176" t="s">
        <v>308</v>
      </c>
      <c r="CC2" s="153" t="s">
        <v>331</v>
      </c>
      <c r="CD2" s="177" t="s">
        <v>332</v>
      </c>
      <c r="CE2" s="176" t="s">
        <v>308</v>
      </c>
      <c r="CF2" s="177" t="s">
        <v>326</v>
      </c>
      <c r="CG2" s="176" t="s">
        <v>308</v>
      </c>
      <c r="CH2" s="153" t="s">
        <v>333</v>
      </c>
      <c r="CI2" s="181" t="s">
        <v>318</v>
      </c>
      <c r="CJ2" s="182" t="s">
        <v>334</v>
      </c>
      <c r="CK2" s="96" t="s">
        <v>335</v>
      </c>
      <c r="CL2" s="155" t="s">
        <v>336</v>
      </c>
      <c r="CM2" s="155" t="s">
        <v>337</v>
      </c>
      <c r="CN2" s="155" t="s">
        <v>338</v>
      </c>
      <c r="CO2" s="155" t="s">
        <v>339</v>
      </c>
      <c r="CP2" s="183" t="s">
        <v>340</v>
      </c>
      <c r="CQ2" s="154" t="s">
        <v>308</v>
      </c>
      <c r="CR2" s="183" t="s">
        <v>317</v>
      </c>
      <c r="CS2" s="154" t="s">
        <v>308</v>
      </c>
      <c r="CT2" s="169" t="s">
        <v>341</v>
      </c>
      <c r="CU2" s="188" t="s">
        <v>318</v>
      </c>
      <c r="CV2" s="189" t="s">
        <v>342</v>
      </c>
      <c r="CW2" s="136" t="s">
        <v>343</v>
      </c>
      <c r="CX2" s="135" t="s">
        <v>344</v>
      </c>
      <c r="CY2" s="135" t="s">
        <v>345</v>
      </c>
      <c r="CZ2" s="135" t="s">
        <v>346</v>
      </c>
      <c r="DA2" s="135" t="s">
        <v>347</v>
      </c>
      <c r="DB2" s="135" t="s">
        <v>348</v>
      </c>
      <c r="DC2" s="135" t="s">
        <v>318</v>
      </c>
      <c r="DD2" s="135" t="s">
        <v>349</v>
      </c>
      <c r="DE2" s="135" t="s">
        <v>350</v>
      </c>
      <c r="DF2" s="190" t="s">
        <v>351</v>
      </c>
      <c r="DG2" s="136" t="s">
        <v>352</v>
      </c>
      <c r="DH2" s="191" t="s">
        <v>353</v>
      </c>
      <c r="DI2" s="191" t="s">
        <v>354</v>
      </c>
      <c r="DJ2" s="191" t="s">
        <v>355</v>
      </c>
      <c r="DK2" s="191" t="s">
        <v>356</v>
      </c>
      <c r="DL2" s="135" t="s">
        <v>357</v>
      </c>
      <c r="DM2" s="135" t="s">
        <v>358</v>
      </c>
      <c r="DN2" s="135" t="s">
        <v>359</v>
      </c>
      <c r="DO2" s="193" t="s">
        <v>360</v>
      </c>
      <c r="DP2" s="7" t="s">
        <v>361</v>
      </c>
      <c r="DQ2" s="197" t="s">
        <v>310</v>
      </c>
      <c r="DR2" s="198" t="s">
        <v>362</v>
      </c>
      <c r="DS2" s="199" t="s">
        <v>363</v>
      </c>
      <c r="DT2" s="60" t="s">
        <v>364</v>
      </c>
      <c r="DU2" s="7" t="s">
        <v>365</v>
      </c>
      <c r="DV2" s="197" t="s">
        <v>310</v>
      </c>
      <c r="DW2" s="7" t="s">
        <v>366</v>
      </c>
      <c r="DX2" s="197" t="s">
        <v>310</v>
      </c>
      <c r="DY2" s="7" t="s">
        <v>367</v>
      </c>
      <c r="DZ2" s="197" t="s">
        <v>310</v>
      </c>
      <c r="EA2" s="200" t="s">
        <v>368</v>
      </c>
      <c r="EB2" s="197" t="s">
        <v>310</v>
      </c>
      <c r="EC2" s="7" t="s">
        <v>369</v>
      </c>
      <c r="ED2" s="151" t="s">
        <v>308</v>
      </c>
      <c r="EE2" s="7" t="s">
        <v>317</v>
      </c>
      <c r="EF2" s="151" t="s">
        <v>308</v>
      </c>
      <c r="EG2" s="197" t="s">
        <v>310</v>
      </c>
      <c r="EH2" s="203" t="s">
        <v>318</v>
      </c>
      <c r="EI2" s="204" t="s">
        <v>370</v>
      </c>
      <c r="EJ2" s="7" t="s">
        <v>371</v>
      </c>
      <c r="EK2" s="177" t="s">
        <v>372</v>
      </c>
      <c r="EL2" s="203" t="s">
        <v>310</v>
      </c>
      <c r="EM2" s="204" t="s">
        <v>373</v>
      </c>
      <c r="EN2" s="7" t="s">
        <v>374</v>
      </c>
      <c r="EO2" s="177" t="s">
        <v>372</v>
      </c>
      <c r="EP2" s="203" t="s">
        <v>310</v>
      </c>
      <c r="EQ2" s="204" t="s">
        <v>375</v>
      </c>
      <c r="ER2" s="7" t="s">
        <v>376</v>
      </c>
      <c r="ES2" s="197" t="s">
        <v>310</v>
      </c>
      <c r="ET2" s="7" t="s">
        <v>377</v>
      </c>
      <c r="EU2" s="7" t="s">
        <v>308</v>
      </c>
      <c r="EV2" s="197" t="s">
        <v>310</v>
      </c>
      <c r="EW2" s="203" t="s">
        <v>318</v>
      </c>
      <c r="EX2" s="204" t="s">
        <v>378</v>
      </c>
      <c r="EY2" s="7" t="s">
        <v>379</v>
      </c>
      <c r="EZ2" s="203" t="s">
        <v>318</v>
      </c>
      <c r="FA2" s="204" t="s">
        <v>380</v>
      </c>
      <c r="FB2" s="210" t="s">
        <v>381</v>
      </c>
      <c r="FC2" s="94" t="s">
        <v>382</v>
      </c>
      <c r="FD2" s="197" t="s">
        <v>310</v>
      </c>
      <c r="FE2" s="211" t="s">
        <v>383</v>
      </c>
      <c r="FF2" s="197" t="s">
        <v>310</v>
      </c>
      <c r="FG2" s="7" t="s">
        <v>384</v>
      </c>
      <c r="FH2" s="197" t="s">
        <v>310</v>
      </c>
      <c r="FI2" s="203" t="s">
        <v>318</v>
      </c>
      <c r="FJ2" s="204" t="s">
        <v>385</v>
      </c>
      <c r="FK2" s="7" t="s">
        <v>386</v>
      </c>
      <c r="FL2" s="212" t="s">
        <v>308</v>
      </c>
      <c r="FM2" s="193" t="s">
        <v>387</v>
      </c>
      <c r="FN2" s="7" t="s">
        <v>388</v>
      </c>
      <c r="FO2" s="193" t="s">
        <v>389</v>
      </c>
      <c r="FP2" s="215" t="s">
        <v>318</v>
      </c>
      <c r="FQ2" s="216" t="s">
        <v>390</v>
      </c>
      <c r="FR2" s="96" t="s">
        <v>391</v>
      </c>
      <c r="FS2" s="155" t="s">
        <v>392</v>
      </c>
      <c r="FT2" s="154" t="s">
        <v>308</v>
      </c>
      <c r="FU2" s="155" t="s">
        <v>393</v>
      </c>
      <c r="FV2" s="154" t="s">
        <v>308</v>
      </c>
      <c r="FW2" s="210" t="s">
        <v>394</v>
      </c>
      <c r="FX2" s="151" t="s">
        <v>308</v>
      </c>
      <c r="FY2" s="7" t="s">
        <v>309</v>
      </c>
      <c r="FZ2" s="151" t="s">
        <v>308</v>
      </c>
      <c r="GA2" s="193" t="s">
        <v>395</v>
      </c>
      <c r="GB2" s="7" t="s">
        <v>396</v>
      </c>
      <c r="GC2" s="151" t="s">
        <v>308</v>
      </c>
      <c r="GD2" s="193" t="s">
        <v>397</v>
      </c>
      <c r="GE2" s="155" t="s">
        <v>398</v>
      </c>
      <c r="GF2" s="154" t="s">
        <v>308</v>
      </c>
      <c r="GG2" s="220" t="s">
        <v>399</v>
      </c>
      <c r="GH2" s="154" t="s">
        <v>308</v>
      </c>
      <c r="GI2" s="159" t="s">
        <v>400</v>
      </c>
      <c r="GJ2" s="151" t="s">
        <v>308</v>
      </c>
      <c r="GK2" s="221" t="s">
        <v>401</v>
      </c>
      <c r="GL2" s="222" t="s">
        <v>318</v>
      </c>
      <c r="GM2" s="216" t="s">
        <v>402</v>
      </c>
      <c r="GN2" s="155" t="s">
        <v>403</v>
      </c>
      <c r="GO2" s="154" t="s">
        <v>308</v>
      </c>
      <c r="GP2" s="159" t="s">
        <v>404</v>
      </c>
      <c r="GQ2" s="154" t="s">
        <v>308</v>
      </c>
      <c r="GR2" s="159" t="s">
        <v>405</v>
      </c>
      <c r="GS2" s="151" t="s">
        <v>308</v>
      </c>
      <c r="GT2" s="223" t="s">
        <v>406</v>
      </c>
      <c r="GU2" s="224" t="s">
        <v>407</v>
      </c>
      <c r="GV2" s="154" t="s">
        <v>308</v>
      </c>
      <c r="GW2" s="159" t="s">
        <v>408</v>
      </c>
      <c r="GX2" s="154" t="s">
        <v>308</v>
      </c>
      <c r="GY2" s="159" t="s">
        <v>409</v>
      </c>
      <c r="GZ2" s="154" t="s">
        <v>308</v>
      </c>
      <c r="HA2" s="159" t="s">
        <v>410</v>
      </c>
      <c r="HB2" s="154" t="s">
        <v>308</v>
      </c>
      <c r="HC2" s="159" t="s">
        <v>409</v>
      </c>
      <c r="HD2" s="154" t="s">
        <v>308</v>
      </c>
      <c r="HE2" s="159" t="s">
        <v>411</v>
      </c>
      <c r="HF2" s="154" t="s">
        <v>308</v>
      </c>
      <c r="HG2" s="159" t="s">
        <v>409</v>
      </c>
      <c r="HH2" s="154" t="s">
        <v>308</v>
      </c>
      <c r="HI2" s="159" t="s">
        <v>412</v>
      </c>
      <c r="HJ2" s="151" t="s">
        <v>308</v>
      </c>
      <c r="HK2" s="159" t="s">
        <v>409</v>
      </c>
      <c r="HL2" s="151" t="s">
        <v>308</v>
      </c>
      <c r="HM2" s="159" t="s">
        <v>413</v>
      </c>
      <c r="HN2" s="154" t="s">
        <v>308</v>
      </c>
      <c r="HO2" s="159" t="s">
        <v>409</v>
      </c>
      <c r="HP2" s="154" t="s">
        <v>308</v>
      </c>
      <c r="HQ2" s="159" t="s">
        <v>414</v>
      </c>
      <c r="HR2" s="154" t="s">
        <v>308</v>
      </c>
      <c r="HS2" s="159" t="s">
        <v>409</v>
      </c>
      <c r="HT2" s="154" t="s">
        <v>308</v>
      </c>
      <c r="HU2" s="159" t="s">
        <v>415</v>
      </c>
      <c r="HV2" s="151" t="s">
        <v>308</v>
      </c>
      <c r="HW2" s="159" t="s">
        <v>409</v>
      </c>
      <c r="HX2" s="151" t="s">
        <v>308</v>
      </c>
      <c r="HY2" s="193" t="s">
        <v>416</v>
      </c>
      <c r="HZ2" s="224" t="s">
        <v>417</v>
      </c>
      <c r="IA2" s="154" t="s">
        <v>308</v>
      </c>
      <c r="IB2" s="159" t="s">
        <v>418</v>
      </c>
      <c r="IC2" s="154" t="s">
        <v>308</v>
      </c>
      <c r="ID2" s="221" t="s">
        <v>419</v>
      </c>
      <c r="IE2" s="155" t="s">
        <v>420</v>
      </c>
      <c r="IF2" s="154" t="s">
        <v>308</v>
      </c>
      <c r="IG2" s="155" t="s">
        <v>421</v>
      </c>
      <c r="IH2" s="154" t="s">
        <v>308</v>
      </c>
      <c r="II2" s="221" t="s">
        <v>422</v>
      </c>
      <c r="IJ2" s="225" t="s">
        <v>423</v>
      </c>
      <c r="IK2" s="226" t="s">
        <v>424</v>
      </c>
      <c r="IL2" s="159" t="s">
        <v>425</v>
      </c>
      <c r="IM2" s="154" t="s">
        <v>308</v>
      </c>
      <c r="IN2" s="193" t="s">
        <v>426</v>
      </c>
      <c r="IO2" s="7" t="s">
        <v>427</v>
      </c>
      <c r="IP2" s="152" t="s">
        <v>308</v>
      </c>
      <c r="IQ2" s="94" t="s">
        <v>428</v>
      </c>
      <c r="IR2" s="152" t="s">
        <v>308</v>
      </c>
      <c r="IS2" s="7" t="s">
        <v>429</v>
      </c>
      <c r="IT2" s="152" t="s">
        <v>308</v>
      </c>
      <c r="IU2" s="193" t="s">
        <v>430</v>
      </c>
      <c r="IV2" s="7" t="s">
        <v>431</v>
      </c>
      <c r="IW2" s="152" t="s">
        <v>308</v>
      </c>
      <c r="IX2" s="193" t="s">
        <v>432</v>
      </c>
      <c r="IY2" s="159" t="s">
        <v>433</v>
      </c>
      <c r="IZ2" s="151" t="s">
        <v>308</v>
      </c>
      <c r="JA2" s="193" t="s">
        <v>434</v>
      </c>
      <c r="JB2" s="159" t="s">
        <v>435</v>
      </c>
      <c r="JC2" s="151" t="s">
        <v>308</v>
      </c>
      <c r="JD2" s="193" t="s">
        <v>436</v>
      </c>
      <c r="JE2" s="229" t="s">
        <v>437</v>
      </c>
      <c r="JF2" s="216" t="s">
        <v>438</v>
      </c>
      <c r="JG2" s="155" t="s">
        <v>439</v>
      </c>
      <c r="JH2" s="154" t="s">
        <v>308</v>
      </c>
      <c r="JI2" s="159" t="s">
        <v>440</v>
      </c>
      <c r="JJ2" s="151" t="s">
        <v>308</v>
      </c>
      <c r="JK2" s="197" t="s">
        <v>310</v>
      </c>
      <c r="JL2" s="7" t="s">
        <v>441</v>
      </c>
      <c r="JM2" s="152" t="s">
        <v>308</v>
      </c>
      <c r="JN2" s="197" t="s">
        <v>310</v>
      </c>
      <c r="JO2" s="230" t="s">
        <v>442</v>
      </c>
      <c r="JP2" s="204" t="s">
        <v>443</v>
      </c>
      <c r="JQ2" s="7" t="s">
        <v>444</v>
      </c>
      <c r="JR2" s="151" t="s">
        <v>308</v>
      </c>
      <c r="JS2" s="155" t="s">
        <v>445</v>
      </c>
      <c r="JT2" s="154" t="s">
        <v>308</v>
      </c>
      <c r="JU2" s="231" t="s">
        <v>310</v>
      </c>
      <c r="JV2" s="155" t="s">
        <v>446</v>
      </c>
      <c r="JW2" s="154" t="s">
        <v>308</v>
      </c>
      <c r="JX2" s="155" t="s">
        <v>445</v>
      </c>
      <c r="JY2" s="154" t="s">
        <v>308</v>
      </c>
      <c r="JZ2" s="221" t="s">
        <v>447</v>
      </c>
      <c r="KA2" s="159" t="s">
        <v>448</v>
      </c>
      <c r="KB2" s="154" t="s">
        <v>308</v>
      </c>
      <c r="KC2" s="155" t="s">
        <v>449</v>
      </c>
      <c r="KD2" s="151" t="s">
        <v>308</v>
      </c>
      <c r="KE2" s="193" t="s">
        <v>450</v>
      </c>
      <c r="KF2" s="222" t="s">
        <v>451</v>
      </c>
      <c r="KG2" s="216" t="s">
        <v>452</v>
      </c>
      <c r="KH2" s="96" t="s">
        <v>453</v>
      </c>
      <c r="KI2" s="234"/>
      <c r="KJ2" s="235"/>
      <c r="KK2" s="239"/>
      <c r="KL2" s="240"/>
    </row>
    <row r="3" s="124" customFormat="1" ht="22.5" customHeight="1" spans="1:297">
      <c r="A3" s="137" t="s">
        <v>454</v>
      </c>
      <c r="B3" s="98" t="s">
        <v>455</v>
      </c>
      <c r="C3" s="98" t="s">
        <v>456</v>
      </c>
      <c r="D3" s="98" t="s">
        <v>457</v>
      </c>
      <c r="E3" s="98" t="s">
        <v>458</v>
      </c>
      <c r="F3" s="98" t="s">
        <v>459</v>
      </c>
      <c r="G3" s="98" t="s">
        <v>460</v>
      </c>
      <c r="H3" s="138">
        <v>109</v>
      </c>
      <c r="I3" s="138">
        <v>345426571</v>
      </c>
      <c r="J3" s="138">
        <v>66.2505333774202</v>
      </c>
      <c r="K3" s="138">
        <v>28962460000000</v>
      </c>
      <c r="L3" s="138">
        <v>139.423578683868</v>
      </c>
      <c r="M3" s="138">
        <f t="shared" ref="M3:M42" si="0">K3/I3</f>
        <v>83845.4896974327</v>
      </c>
      <c r="N3" s="138">
        <v>1</v>
      </c>
      <c r="O3" s="148">
        <v>54215</v>
      </c>
      <c r="P3" s="148">
        <v>54215</v>
      </c>
      <c r="Q3" s="150"/>
      <c r="R3" s="156">
        <f t="shared" ref="R3:R42" si="1">P3/J3</f>
        <v>818.333034258677</v>
      </c>
      <c r="S3" s="150"/>
      <c r="T3" s="150"/>
      <c r="U3" s="148">
        <v>113489</v>
      </c>
      <c r="V3" s="138"/>
      <c r="W3" s="157">
        <f t="shared" ref="W3:W42" si="2">U3/J3</f>
        <v>1713.02771788219</v>
      </c>
      <c r="X3" s="138"/>
      <c r="Y3" s="149">
        <v>148</v>
      </c>
      <c r="Z3" s="149">
        <v>77</v>
      </c>
      <c r="AA3" s="149">
        <v>2.2339442787104</v>
      </c>
      <c r="AB3" s="149">
        <v>100</v>
      </c>
      <c r="AC3" s="149">
        <v>267</v>
      </c>
      <c r="AD3" s="149">
        <v>100</v>
      </c>
      <c r="AE3" s="149">
        <v>4.03015623253835</v>
      </c>
      <c r="AF3" s="149">
        <v>100</v>
      </c>
      <c r="AG3" s="149">
        <v>259</v>
      </c>
      <c r="AH3" s="149">
        <v>100</v>
      </c>
      <c r="AI3" s="149">
        <v>3.90940248774319</v>
      </c>
      <c r="AJ3" s="149">
        <v>100</v>
      </c>
      <c r="AK3" s="138"/>
      <c r="AL3" s="148">
        <v>3830</v>
      </c>
      <c r="AM3" s="149">
        <v>79</v>
      </c>
      <c r="AN3" s="149">
        <v>120.67827370466</v>
      </c>
      <c r="AO3" s="149">
        <v>75</v>
      </c>
      <c r="AP3" s="138"/>
      <c r="AQ3" s="57">
        <v>125</v>
      </c>
      <c r="AR3" s="138"/>
      <c r="AS3" s="157">
        <f t="shared" ref="AS3:AS8" si="3">AQ3/L3</f>
        <v>0.896548497606905</v>
      </c>
      <c r="AT3" s="138"/>
      <c r="AU3" s="138"/>
      <c r="AV3" s="138"/>
      <c r="AW3" s="138"/>
      <c r="AX3" s="57">
        <v>3389</v>
      </c>
      <c r="AY3" s="138"/>
      <c r="AZ3" s="157">
        <f t="shared" ref="AZ3:AZ42" si="4">AX3/J3</f>
        <v>51.1543051388482</v>
      </c>
      <c r="BA3" s="138"/>
      <c r="BB3" s="138"/>
      <c r="BC3" s="149">
        <v>6477869.13</v>
      </c>
      <c r="BD3" s="149">
        <v>100</v>
      </c>
      <c r="BE3" s="149">
        <v>97778.3694675554</v>
      </c>
      <c r="BF3" s="149">
        <v>75</v>
      </c>
      <c r="BG3" s="49">
        <v>10267226.5682</v>
      </c>
      <c r="BH3" s="149">
        <v>100</v>
      </c>
      <c r="BI3" s="149">
        <v>154975.757096309</v>
      </c>
      <c r="BJ3" s="149">
        <v>76</v>
      </c>
      <c r="BK3" s="149">
        <v>87.75</v>
      </c>
      <c r="BL3" s="138">
        <v>96.7</v>
      </c>
      <c r="BM3" s="138"/>
      <c r="BN3" s="138"/>
      <c r="BO3" s="179">
        <v>109.08</v>
      </c>
      <c r="BP3" s="149">
        <v>100</v>
      </c>
      <c r="BQ3" s="149">
        <v>0.482127920073089</v>
      </c>
      <c r="BR3" s="149">
        <v>100</v>
      </c>
      <c r="BS3" s="149">
        <v>100</v>
      </c>
      <c r="BT3" s="179">
        <v>1073</v>
      </c>
      <c r="BU3" s="149">
        <v>100</v>
      </c>
      <c r="BV3" s="149">
        <v>6.43363201882715</v>
      </c>
      <c r="BW3" s="149">
        <v>75</v>
      </c>
      <c r="BX3" s="149">
        <v>87.5</v>
      </c>
      <c r="BY3" s="180">
        <v>470.92</v>
      </c>
      <c r="BZ3" s="149"/>
      <c r="CA3" s="149"/>
      <c r="CB3" s="149"/>
      <c r="CC3" s="149"/>
      <c r="CD3" s="180">
        <v>6956</v>
      </c>
      <c r="CE3" s="149"/>
      <c r="CF3" s="149"/>
      <c r="CG3" s="149"/>
      <c r="CH3" s="149"/>
      <c r="CI3" s="149">
        <v>93.75</v>
      </c>
      <c r="CJ3" s="149">
        <v>100</v>
      </c>
      <c r="CK3" s="138"/>
      <c r="CL3" s="138">
        <v>2036</v>
      </c>
      <c r="CM3" s="138">
        <v>1020</v>
      </c>
      <c r="CN3" s="149">
        <v>4248</v>
      </c>
      <c r="CO3" s="138">
        <v>108</v>
      </c>
      <c r="CP3" s="157">
        <f t="shared" ref="CP3:CP39" si="5">SUM(CL3,CM3,CN3,CO3)</f>
        <v>7412</v>
      </c>
      <c r="CQ3" s="138"/>
      <c r="CR3" s="157">
        <f t="shared" ref="CR3:CR39" si="6">CP3/L3</f>
        <v>53.1617397140991</v>
      </c>
      <c r="CS3" s="138"/>
      <c r="CT3" s="138"/>
      <c r="CU3" s="138"/>
      <c r="CV3" s="138"/>
      <c r="CW3" s="149">
        <v>75.49</v>
      </c>
      <c r="CX3" s="149">
        <v>47.39</v>
      </c>
      <c r="CY3" s="149">
        <v>87.74</v>
      </c>
      <c r="CZ3" s="149">
        <v>90.57</v>
      </c>
      <c r="DA3" s="149">
        <v>88.68</v>
      </c>
      <c r="DB3" s="149">
        <v>83.02</v>
      </c>
      <c r="DC3" s="149">
        <v>78.815</v>
      </c>
      <c r="DD3" s="149">
        <v>0.927</v>
      </c>
      <c r="DE3" s="149">
        <v>92.7</v>
      </c>
      <c r="DF3" s="149">
        <v>85.7575</v>
      </c>
      <c r="DG3" s="138">
        <v>0.766</v>
      </c>
      <c r="DH3" s="138">
        <v>76.6</v>
      </c>
      <c r="DI3" s="138">
        <v>0.91945</v>
      </c>
      <c r="DJ3" s="138">
        <v>91.945</v>
      </c>
      <c r="DK3" s="138">
        <v>0.9452</v>
      </c>
      <c r="DL3" s="138">
        <v>94.52</v>
      </c>
      <c r="DM3" s="138">
        <v>99.86</v>
      </c>
      <c r="DN3" s="138">
        <v>38</v>
      </c>
      <c r="DO3" s="194">
        <f t="shared" ref="DO3:DO42" si="7">AVERAGE(DH3,DJ3,DL3,DM3,DN3)</f>
        <v>80.185</v>
      </c>
      <c r="DP3" s="138">
        <v>74.4</v>
      </c>
      <c r="DQ3" s="149">
        <v>74</v>
      </c>
      <c r="DR3" s="149">
        <v>79.9808333333333</v>
      </c>
      <c r="DS3" s="149">
        <v>57</v>
      </c>
      <c r="DT3" s="138"/>
      <c r="DU3" s="149">
        <v>57</v>
      </c>
      <c r="DV3" s="149">
        <v>100</v>
      </c>
      <c r="DW3" s="149">
        <v>1</v>
      </c>
      <c r="DX3" s="149">
        <v>100</v>
      </c>
      <c r="DY3" s="149">
        <v>1</v>
      </c>
      <c r="DZ3" s="149">
        <v>100</v>
      </c>
      <c r="EA3" s="149">
        <v>1</v>
      </c>
      <c r="EB3" s="149">
        <v>100</v>
      </c>
      <c r="EC3" s="138">
        <v>12.1</v>
      </c>
      <c r="ED3" s="149">
        <v>80</v>
      </c>
      <c r="EE3" s="149">
        <v>0.0867858945683484</v>
      </c>
      <c r="EF3" s="149">
        <v>25</v>
      </c>
      <c r="EG3" s="149"/>
      <c r="EH3" s="149"/>
      <c r="EI3" s="149">
        <v>69</v>
      </c>
      <c r="EJ3" s="205">
        <v>11</v>
      </c>
      <c r="EK3" s="168">
        <v>1</v>
      </c>
      <c r="EL3" s="149">
        <v>100</v>
      </c>
      <c r="EM3" s="149">
        <v>100</v>
      </c>
      <c r="EN3" s="205">
        <v>41</v>
      </c>
      <c r="EO3" s="7">
        <v>1</v>
      </c>
      <c r="EP3" s="149">
        <v>100</v>
      </c>
      <c r="EQ3" s="149">
        <v>100</v>
      </c>
      <c r="ER3" s="7">
        <v>1</v>
      </c>
      <c r="ES3" s="149">
        <v>100</v>
      </c>
      <c r="ET3" s="206">
        <v>5</v>
      </c>
      <c r="EU3" s="149">
        <v>100</v>
      </c>
      <c r="EV3" s="149">
        <v>100</v>
      </c>
      <c r="EW3" s="149">
        <v>100</v>
      </c>
      <c r="EX3" s="149">
        <v>100</v>
      </c>
      <c r="EY3" s="149">
        <v>1</v>
      </c>
      <c r="EZ3" s="149">
        <v>100</v>
      </c>
      <c r="FA3" s="149">
        <v>100</v>
      </c>
      <c r="FB3" s="149">
        <v>27</v>
      </c>
      <c r="FC3" s="149">
        <v>2</v>
      </c>
      <c r="FD3" s="149">
        <v>100</v>
      </c>
      <c r="FE3" s="149">
        <v>1</v>
      </c>
      <c r="FF3" s="149">
        <v>100</v>
      </c>
      <c r="FG3" s="7">
        <v>0</v>
      </c>
      <c r="FH3" s="149">
        <f t="shared" ref="FH3:FH42" si="8">100*FG3</f>
        <v>0</v>
      </c>
      <c r="FI3" s="149">
        <v>66.6666666666667</v>
      </c>
      <c r="FJ3" s="149">
        <v>65</v>
      </c>
      <c r="FK3" s="149">
        <v>7</v>
      </c>
      <c r="FL3" s="149">
        <v>85</v>
      </c>
      <c r="FM3" s="149">
        <v>85</v>
      </c>
      <c r="FN3" s="149">
        <v>1</v>
      </c>
      <c r="FO3" s="149">
        <v>100</v>
      </c>
      <c r="FP3" s="149">
        <v>92.5</v>
      </c>
      <c r="FQ3" s="149">
        <v>77</v>
      </c>
      <c r="FR3" s="149">
        <v>87.2857142857143</v>
      </c>
      <c r="FS3" s="149">
        <v>478</v>
      </c>
      <c r="FT3" s="149">
        <v>35</v>
      </c>
      <c r="FU3" s="149">
        <v>465</v>
      </c>
      <c r="FV3" s="149">
        <v>35</v>
      </c>
      <c r="FW3" s="149">
        <v>27.7</v>
      </c>
      <c r="FX3" s="149">
        <v>100</v>
      </c>
      <c r="FY3" s="149">
        <v>0.41810984135323</v>
      </c>
      <c r="FZ3" s="149">
        <v>75</v>
      </c>
      <c r="GA3" s="149">
        <v>61.25</v>
      </c>
      <c r="GB3" s="149">
        <v>0.692592593</v>
      </c>
      <c r="GC3" s="149">
        <v>31</v>
      </c>
      <c r="GD3" s="149">
        <v>31</v>
      </c>
      <c r="GE3" s="149">
        <v>0.68</v>
      </c>
      <c r="GF3" s="149">
        <v>34</v>
      </c>
      <c r="GG3" s="149">
        <v>0.39</v>
      </c>
      <c r="GH3" s="149">
        <v>11</v>
      </c>
      <c r="GI3" s="149">
        <v>65.53008695</v>
      </c>
      <c r="GJ3" s="149">
        <v>1</v>
      </c>
      <c r="GK3" s="149">
        <v>15.3333333333333</v>
      </c>
      <c r="GL3" s="149">
        <v>35.8611111111111</v>
      </c>
      <c r="GM3" s="149">
        <v>44</v>
      </c>
      <c r="GN3" s="149">
        <v>0.39</v>
      </c>
      <c r="GO3" s="149">
        <v>6</v>
      </c>
      <c r="GP3" s="149">
        <v>0.34</v>
      </c>
      <c r="GQ3" s="149">
        <v>4</v>
      </c>
      <c r="GR3" s="149">
        <v>33.40060399</v>
      </c>
      <c r="GS3" s="149">
        <v>76</v>
      </c>
      <c r="GT3" s="149">
        <v>28.6666666666667</v>
      </c>
      <c r="GU3" s="149">
        <v>0.58</v>
      </c>
      <c r="GV3" s="149">
        <v>15</v>
      </c>
      <c r="GW3" s="149">
        <v>0.19</v>
      </c>
      <c r="GX3" s="149">
        <v>12</v>
      </c>
      <c r="GY3" s="149">
        <v>0.2</v>
      </c>
      <c r="GZ3" s="149">
        <v>16</v>
      </c>
      <c r="HA3" s="149">
        <v>0.39</v>
      </c>
      <c r="HB3" s="149">
        <v>11</v>
      </c>
      <c r="HC3" s="149">
        <v>0.28</v>
      </c>
      <c r="HD3" s="149">
        <v>36</v>
      </c>
      <c r="HE3" s="149">
        <v>0.43</v>
      </c>
      <c r="HF3" s="149">
        <v>10</v>
      </c>
      <c r="HG3" s="149">
        <v>0.32</v>
      </c>
      <c r="HH3" s="149">
        <v>77</v>
      </c>
      <c r="HI3" s="149">
        <v>0.28</v>
      </c>
      <c r="HJ3" s="149">
        <v>15</v>
      </c>
      <c r="HK3" s="149">
        <v>0.45</v>
      </c>
      <c r="HL3" s="149">
        <v>60</v>
      </c>
      <c r="HM3" s="149">
        <v>0.31</v>
      </c>
      <c r="HN3" s="149">
        <v>27</v>
      </c>
      <c r="HO3" s="149">
        <v>0.42</v>
      </c>
      <c r="HP3" s="149">
        <v>51</v>
      </c>
      <c r="HQ3" s="149">
        <v>0.21</v>
      </c>
      <c r="HR3" s="149">
        <v>20</v>
      </c>
      <c r="HS3" s="149">
        <v>0.23</v>
      </c>
      <c r="HT3" s="149">
        <v>36</v>
      </c>
      <c r="HU3" s="149">
        <v>0.24</v>
      </c>
      <c r="HV3" s="149">
        <v>10</v>
      </c>
      <c r="HW3" s="149">
        <v>0.27</v>
      </c>
      <c r="HX3" s="149">
        <v>19</v>
      </c>
      <c r="HY3" s="149">
        <v>27.6666666666667</v>
      </c>
      <c r="HZ3" s="149">
        <v>0.33</v>
      </c>
      <c r="IA3" s="149">
        <v>10</v>
      </c>
      <c r="IB3" s="149">
        <v>0.41</v>
      </c>
      <c r="IC3" s="149">
        <v>14</v>
      </c>
      <c r="ID3" s="149">
        <v>12</v>
      </c>
      <c r="IE3" s="149">
        <v>0.25</v>
      </c>
      <c r="IF3" s="149">
        <v>9</v>
      </c>
      <c r="IG3" s="149">
        <v>0.43</v>
      </c>
      <c r="IH3" s="149">
        <v>32</v>
      </c>
      <c r="II3" s="149">
        <v>20.5</v>
      </c>
      <c r="IJ3" s="149">
        <v>22.2083333333333</v>
      </c>
      <c r="IK3" s="149">
        <v>19</v>
      </c>
      <c r="IL3" s="227">
        <v>0.230445241389033</v>
      </c>
      <c r="IM3" s="138"/>
      <c r="IN3" s="138"/>
      <c r="IO3" s="149">
        <v>1</v>
      </c>
      <c r="IP3" s="149">
        <v>32</v>
      </c>
      <c r="IQ3" s="149">
        <v>1</v>
      </c>
      <c r="IR3" s="149">
        <v>31</v>
      </c>
      <c r="IS3" s="149">
        <v>-0.65</v>
      </c>
      <c r="IT3" s="149">
        <v>15</v>
      </c>
      <c r="IU3" s="149">
        <v>26</v>
      </c>
      <c r="IV3" s="149"/>
      <c r="IW3" s="149">
        <v>32</v>
      </c>
      <c r="IX3" s="149">
        <v>32</v>
      </c>
      <c r="IY3" s="149">
        <v>80.44</v>
      </c>
      <c r="IZ3" s="149">
        <v>32</v>
      </c>
      <c r="JA3" s="149">
        <v>32</v>
      </c>
      <c r="JB3" s="149">
        <v>73.9700012207031</v>
      </c>
      <c r="JC3" s="149">
        <v>16</v>
      </c>
      <c r="JD3" s="149">
        <v>16</v>
      </c>
      <c r="JE3" s="138"/>
      <c r="JF3" s="138"/>
      <c r="JG3" s="157">
        <v>922</v>
      </c>
      <c r="JH3" s="138"/>
      <c r="JI3" s="157">
        <v>995</v>
      </c>
      <c r="JJ3" s="150"/>
      <c r="JK3" s="150"/>
      <c r="JL3" s="156">
        <v>202118</v>
      </c>
      <c r="JM3" s="150"/>
      <c r="JN3" s="150"/>
      <c r="JO3" s="150"/>
      <c r="JP3" s="150"/>
      <c r="JQ3" s="156">
        <v>12269</v>
      </c>
      <c r="JR3" s="150"/>
      <c r="JS3" s="150"/>
      <c r="JT3" s="150"/>
      <c r="JU3" s="150"/>
      <c r="JV3" s="156">
        <v>4321</v>
      </c>
      <c r="JW3" s="150"/>
      <c r="JX3" s="150"/>
      <c r="JY3" s="150"/>
      <c r="JZ3" s="150"/>
      <c r="KA3" s="156">
        <v>4031</v>
      </c>
      <c r="KB3" s="232"/>
      <c r="KC3" s="232"/>
      <c r="KD3" s="232"/>
      <c r="KE3" s="232"/>
      <c r="KF3" s="232"/>
      <c r="KG3" s="232"/>
      <c r="KH3" s="232"/>
      <c r="KI3" s="232"/>
      <c r="KJ3" s="236"/>
      <c r="KK3" s="241"/>
    </row>
    <row r="4" s="122" customFormat="1" ht="22.5" customHeight="1" spans="1:296">
      <c r="A4" s="139" t="s">
        <v>461</v>
      </c>
      <c r="B4" s="98" t="s">
        <v>462</v>
      </c>
      <c r="C4" s="98" t="s">
        <v>463</v>
      </c>
      <c r="D4" s="98" t="s">
        <v>464</v>
      </c>
      <c r="E4" s="98" t="s">
        <v>465</v>
      </c>
      <c r="F4" s="98" t="s">
        <v>459</v>
      </c>
      <c r="G4" s="98" t="s">
        <v>466</v>
      </c>
      <c r="H4" s="138">
        <v>109</v>
      </c>
      <c r="I4" s="138">
        <v>69138192</v>
      </c>
      <c r="J4" s="138">
        <v>13.2602482880522</v>
      </c>
      <c r="K4" s="138">
        <v>4273020000000</v>
      </c>
      <c r="L4" s="138">
        <v>20.5700669137823</v>
      </c>
      <c r="M4" s="138">
        <f t="shared" si="0"/>
        <v>61804.0460184438</v>
      </c>
      <c r="N4" s="138">
        <v>1</v>
      </c>
      <c r="O4" s="148">
        <v>10147</v>
      </c>
      <c r="P4" s="148">
        <v>10147</v>
      </c>
      <c r="Q4" s="150"/>
      <c r="R4" s="156">
        <f t="shared" si="1"/>
        <v>765.219457402068</v>
      </c>
      <c r="S4" s="150"/>
      <c r="T4" s="150"/>
      <c r="U4" s="148">
        <v>16346</v>
      </c>
      <c r="V4" s="138"/>
      <c r="W4" s="157">
        <f t="shared" si="2"/>
        <v>1232.70693315208</v>
      </c>
      <c r="X4" s="138"/>
      <c r="Y4" s="149">
        <v>19</v>
      </c>
      <c r="Z4" s="149">
        <v>12</v>
      </c>
      <c r="AA4" s="149">
        <v>1.4328540150428</v>
      </c>
      <c r="AB4" s="149">
        <v>28</v>
      </c>
      <c r="AC4" s="149">
        <v>38</v>
      </c>
      <c r="AD4" s="149">
        <v>23</v>
      </c>
      <c r="AE4" s="149">
        <v>2.8657080300856</v>
      </c>
      <c r="AF4" s="149">
        <v>82</v>
      </c>
      <c r="AG4" s="149">
        <v>42</v>
      </c>
      <c r="AH4" s="149">
        <v>24</v>
      </c>
      <c r="AI4" s="149">
        <v>3.16736150693671</v>
      </c>
      <c r="AJ4" s="149">
        <v>100</v>
      </c>
      <c r="AK4" s="138"/>
      <c r="AL4" s="148">
        <v>83</v>
      </c>
      <c r="AM4" s="149">
        <v>34</v>
      </c>
      <c r="AN4" s="149">
        <v>10.7086984282146</v>
      </c>
      <c r="AO4" s="149">
        <v>25</v>
      </c>
      <c r="AP4" s="138"/>
      <c r="AQ4" s="57">
        <v>20</v>
      </c>
      <c r="AR4" s="138"/>
      <c r="AS4" s="157">
        <f t="shared" si="3"/>
        <v>0.972286579515191</v>
      </c>
      <c r="AT4" s="138"/>
      <c r="AU4" s="138"/>
      <c r="AV4" s="138"/>
      <c r="AW4" s="138"/>
      <c r="AX4" s="57">
        <v>378</v>
      </c>
      <c r="AY4" s="138"/>
      <c r="AZ4" s="157">
        <f t="shared" si="4"/>
        <v>28.5062535624304</v>
      </c>
      <c r="BA4" s="138"/>
      <c r="BB4" s="138"/>
      <c r="BC4" s="149">
        <v>84813.684</v>
      </c>
      <c r="BD4" s="149">
        <v>28</v>
      </c>
      <c r="BE4" s="149">
        <v>6396.08566578796</v>
      </c>
      <c r="BF4" s="149">
        <v>17</v>
      </c>
      <c r="BG4" s="49">
        <v>142257.3236</v>
      </c>
      <c r="BH4" s="149">
        <v>30</v>
      </c>
      <c r="BI4" s="149">
        <v>10728.1040678686</v>
      </c>
      <c r="BJ4" s="149">
        <v>20</v>
      </c>
      <c r="BK4" s="149">
        <v>23.75</v>
      </c>
      <c r="BL4" s="138">
        <v>93.6</v>
      </c>
      <c r="BM4" s="138"/>
      <c r="BN4" s="138"/>
      <c r="BO4" s="179">
        <v>4.52</v>
      </c>
      <c r="BP4" s="149">
        <v>25</v>
      </c>
      <c r="BQ4" s="149">
        <v>0.183762163528371</v>
      </c>
      <c r="BR4" s="149">
        <v>28</v>
      </c>
      <c r="BS4" s="149">
        <v>26.5</v>
      </c>
      <c r="BT4" s="179">
        <v>116</v>
      </c>
      <c r="BU4" s="149">
        <v>32</v>
      </c>
      <c r="BV4" s="149">
        <v>5.055890213479</v>
      </c>
      <c r="BW4" s="149">
        <v>53</v>
      </c>
      <c r="BX4" s="149">
        <v>42.5</v>
      </c>
      <c r="BY4" s="180">
        <v>28.17</v>
      </c>
      <c r="BZ4" s="149"/>
      <c r="CA4" s="149"/>
      <c r="CB4" s="149"/>
      <c r="CC4" s="149"/>
      <c r="CD4" s="180">
        <v>885</v>
      </c>
      <c r="CE4" s="149"/>
      <c r="CF4" s="149"/>
      <c r="CG4" s="149"/>
      <c r="CH4" s="149"/>
      <c r="CI4" s="149">
        <v>34.5</v>
      </c>
      <c r="CJ4" s="149">
        <v>56</v>
      </c>
      <c r="CK4" s="138"/>
      <c r="CL4" s="138">
        <v>74</v>
      </c>
      <c r="CM4" s="138">
        <v>239</v>
      </c>
      <c r="CN4" s="149">
        <v>1115</v>
      </c>
      <c r="CO4" s="138">
        <v>8</v>
      </c>
      <c r="CP4" s="157">
        <f t="shared" si="5"/>
        <v>1436</v>
      </c>
      <c r="CQ4" s="138"/>
      <c r="CR4" s="157">
        <f t="shared" si="6"/>
        <v>69.8101764091907</v>
      </c>
      <c r="CS4" s="138"/>
      <c r="CT4" s="138"/>
      <c r="CU4" s="138"/>
      <c r="CV4" s="138"/>
      <c r="CW4" s="149">
        <v>90.2</v>
      </c>
      <c r="CX4" s="149">
        <v>62.09</v>
      </c>
      <c r="CY4" s="149">
        <v>84.43</v>
      </c>
      <c r="CZ4" s="149">
        <v>92.92</v>
      </c>
      <c r="DA4" s="149">
        <v>89.15</v>
      </c>
      <c r="DB4" s="149">
        <v>90.57</v>
      </c>
      <c r="DC4" s="149">
        <v>84.8933333333333</v>
      </c>
      <c r="DD4" s="149">
        <v>0.94</v>
      </c>
      <c r="DE4" s="149">
        <v>94</v>
      </c>
      <c r="DF4" s="149">
        <v>89.4466666666667</v>
      </c>
      <c r="DG4" s="138">
        <v>0.84</v>
      </c>
      <c r="DH4" s="138">
        <v>84</v>
      </c>
      <c r="DI4" s="138">
        <v>0.95773</v>
      </c>
      <c r="DJ4" s="138">
        <v>95.773</v>
      </c>
      <c r="DK4" s="138">
        <v>0.9726</v>
      </c>
      <c r="DL4" s="138">
        <v>97.26</v>
      </c>
      <c r="DM4" s="138">
        <v>100</v>
      </c>
      <c r="DN4" s="138">
        <v>63</v>
      </c>
      <c r="DO4" s="194">
        <f t="shared" si="7"/>
        <v>88.0066</v>
      </c>
      <c r="DP4" s="138">
        <v>82.2</v>
      </c>
      <c r="DQ4" s="149">
        <v>82</v>
      </c>
      <c r="DR4" s="149">
        <v>86.4844222222222</v>
      </c>
      <c r="DS4" s="149">
        <v>78</v>
      </c>
      <c r="DT4" s="138"/>
      <c r="DU4" s="149">
        <v>51</v>
      </c>
      <c r="DV4" s="149">
        <v>100</v>
      </c>
      <c r="DW4" s="149">
        <v>1</v>
      </c>
      <c r="DX4" s="149">
        <v>100</v>
      </c>
      <c r="DY4" s="149">
        <v>1</v>
      </c>
      <c r="DZ4" s="149">
        <v>100</v>
      </c>
      <c r="EA4" s="149">
        <v>1</v>
      </c>
      <c r="EB4" s="149">
        <v>100</v>
      </c>
      <c r="EC4" s="138">
        <v>5.8</v>
      </c>
      <c r="ED4" s="149">
        <v>58</v>
      </c>
      <c r="EE4" s="149">
        <v>0.281963108059405</v>
      </c>
      <c r="EF4" s="149">
        <v>42</v>
      </c>
      <c r="EG4" s="149"/>
      <c r="EH4" s="149"/>
      <c r="EI4" s="149">
        <v>68</v>
      </c>
      <c r="EJ4" s="205">
        <v>2</v>
      </c>
      <c r="EK4" s="168">
        <v>1</v>
      </c>
      <c r="EL4" s="149">
        <v>100</v>
      </c>
      <c r="EM4" s="149">
        <v>100</v>
      </c>
      <c r="EN4" s="205">
        <v>27</v>
      </c>
      <c r="EO4" s="7">
        <v>1</v>
      </c>
      <c r="EP4" s="149">
        <v>100</v>
      </c>
      <c r="EQ4" s="149">
        <v>100</v>
      </c>
      <c r="ER4" s="207">
        <v>1</v>
      </c>
      <c r="ES4" s="149">
        <v>100</v>
      </c>
      <c r="ET4" s="206">
        <v>1</v>
      </c>
      <c r="EU4" s="149">
        <v>21</v>
      </c>
      <c r="EV4" s="149">
        <v>21</v>
      </c>
      <c r="EW4" s="149">
        <v>60.5</v>
      </c>
      <c r="EX4" s="149">
        <v>74</v>
      </c>
      <c r="EY4" s="149">
        <v>0</v>
      </c>
      <c r="EZ4" s="149">
        <v>0</v>
      </c>
      <c r="FA4" s="149">
        <v>0</v>
      </c>
      <c r="FB4" s="149">
        <v>21</v>
      </c>
      <c r="FC4" s="149">
        <v>1</v>
      </c>
      <c r="FD4" s="149">
        <v>50</v>
      </c>
      <c r="FE4" s="149">
        <v>1</v>
      </c>
      <c r="FF4" s="149">
        <v>100</v>
      </c>
      <c r="FG4" s="7">
        <v>1</v>
      </c>
      <c r="FH4" s="149">
        <f t="shared" si="8"/>
        <v>100</v>
      </c>
      <c r="FI4" s="149">
        <v>83.3333333333333</v>
      </c>
      <c r="FJ4" s="149">
        <v>77</v>
      </c>
      <c r="FK4" s="149">
        <v>8</v>
      </c>
      <c r="FL4" s="149">
        <v>97</v>
      </c>
      <c r="FM4" s="149">
        <v>97</v>
      </c>
      <c r="FN4" s="149">
        <v>1</v>
      </c>
      <c r="FO4" s="149">
        <v>100</v>
      </c>
      <c r="FP4" s="149">
        <v>98.5</v>
      </c>
      <c r="FQ4" s="149">
        <v>77</v>
      </c>
      <c r="FR4" s="149">
        <v>87.2857142857143</v>
      </c>
      <c r="FS4" s="149">
        <v>502</v>
      </c>
      <c r="FT4" s="149">
        <v>53</v>
      </c>
      <c r="FU4" s="149">
        <v>489</v>
      </c>
      <c r="FV4" s="149">
        <v>56</v>
      </c>
      <c r="FW4" s="149">
        <v>3.8</v>
      </c>
      <c r="FX4" s="149">
        <v>49</v>
      </c>
      <c r="FY4" s="149">
        <v>0.28657080300856</v>
      </c>
      <c r="FZ4" s="149">
        <v>51</v>
      </c>
      <c r="GA4" s="149">
        <v>52.25</v>
      </c>
      <c r="GB4" s="149">
        <v>0.743737374</v>
      </c>
      <c r="GC4" s="149">
        <v>54</v>
      </c>
      <c r="GD4" s="149">
        <v>54</v>
      </c>
      <c r="GE4" s="149">
        <v>0.63</v>
      </c>
      <c r="GF4" s="149">
        <v>18</v>
      </c>
      <c r="GG4" s="149">
        <v>0.4</v>
      </c>
      <c r="GH4" s="149">
        <v>15</v>
      </c>
      <c r="GI4" s="149">
        <v>77.93185844</v>
      </c>
      <c r="GJ4" s="149">
        <v>90</v>
      </c>
      <c r="GK4" s="149">
        <v>41</v>
      </c>
      <c r="GL4" s="149">
        <v>49.0833333333333</v>
      </c>
      <c r="GM4" s="149">
        <v>74</v>
      </c>
      <c r="GN4" s="149">
        <v>0.46</v>
      </c>
      <c r="GO4" s="149">
        <v>18</v>
      </c>
      <c r="GP4" s="149">
        <v>0.38</v>
      </c>
      <c r="GQ4" s="149">
        <v>10</v>
      </c>
      <c r="GR4" s="149">
        <v>25.01247304</v>
      </c>
      <c r="GS4" s="149">
        <v>14</v>
      </c>
      <c r="GT4" s="149">
        <v>14</v>
      </c>
      <c r="GU4" s="149">
        <v>0.58</v>
      </c>
      <c r="GV4" s="149">
        <v>15</v>
      </c>
      <c r="GW4" s="149">
        <v>0.21</v>
      </c>
      <c r="GX4" s="149">
        <v>18</v>
      </c>
      <c r="GY4" s="149">
        <v>0.2</v>
      </c>
      <c r="GZ4" s="149">
        <v>16</v>
      </c>
      <c r="HA4" s="149">
        <v>0.42</v>
      </c>
      <c r="HB4" s="149">
        <v>17</v>
      </c>
      <c r="HC4" s="149">
        <v>0.31</v>
      </c>
      <c r="HD4" s="149">
        <v>58</v>
      </c>
      <c r="HE4" s="149">
        <v>0.45</v>
      </c>
      <c r="HF4" s="149">
        <v>14</v>
      </c>
      <c r="HG4" s="149">
        <v>0.34</v>
      </c>
      <c r="HH4" s="149">
        <v>85</v>
      </c>
      <c r="HI4" s="149">
        <v>0.3</v>
      </c>
      <c r="HJ4" s="149">
        <v>18</v>
      </c>
      <c r="HK4" s="149">
        <v>0.45</v>
      </c>
      <c r="HL4" s="149">
        <v>60</v>
      </c>
      <c r="HM4" s="149">
        <v>0.26</v>
      </c>
      <c r="HN4" s="149">
        <v>14</v>
      </c>
      <c r="HO4" s="149">
        <v>0.48</v>
      </c>
      <c r="HP4" s="149">
        <v>76</v>
      </c>
      <c r="HQ4" s="149">
        <v>0.21</v>
      </c>
      <c r="HR4" s="149">
        <v>20</v>
      </c>
      <c r="HS4" s="149">
        <v>0.24</v>
      </c>
      <c r="HT4" s="149">
        <v>50</v>
      </c>
      <c r="HU4" s="149">
        <v>0.28</v>
      </c>
      <c r="HV4" s="149">
        <v>18</v>
      </c>
      <c r="HW4" s="149">
        <v>0.31</v>
      </c>
      <c r="HX4" s="149">
        <v>33</v>
      </c>
      <c r="HY4" s="149">
        <v>34.1333333333333</v>
      </c>
      <c r="HZ4" s="149">
        <v>0.41</v>
      </c>
      <c r="IA4" s="149">
        <v>21</v>
      </c>
      <c r="IB4" s="149">
        <v>0.44</v>
      </c>
      <c r="IC4" s="149">
        <v>20</v>
      </c>
      <c r="ID4" s="149">
        <v>20.5</v>
      </c>
      <c r="IE4" s="149">
        <v>0.26</v>
      </c>
      <c r="IF4" s="149">
        <v>11</v>
      </c>
      <c r="IG4" s="149">
        <v>0.47</v>
      </c>
      <c r="IH4" s="149">
        <v>86</v>
      </c>
      <c r="II4" s="149">
        <v>48.5</v>
      </c>
      <c r="IJ4" s="149">
        <v>29.2833333333333</v>
      </c>
      <c r="IK4" s="149">
        <v>31</v>
      </c>
      <c r="IL4" s="227">
        <v>0.208124311758228</v>
      </c>
      <c r="IM4" s="138"/>
      <c r="IN4" s="138"/>
      <c r="IO4" s="149">
        <v>1</v>
      </c>
      <c r="IP4" s="149">
        <v>32</v>
      </c>
      <c r="IQ4" s="149">
        <v>1</v>
      </c>
      <c r="IR4" s="149">
        <v>31</v>
      </c>
      <c r="IS4" s="149">
        <v>-0.35</v>
      </c>
      <c r="IT4" s="149">
        <v>17</v>
      </c>
      <c r="IU4" s="149">
        <v>26.6666666666667</v>
      </c>
      <c r="IV4" s="149">
        <v>24.67280371</v>
      </c>
      <c r="IW4" s="149">
        <v>14</v>
      </c>
      <c r="IX4" s="149">
        <v>14</v>
      </c>
      <c r="IY4" s="149">
        <v>92.29</v>
      </c>
      <c r="IZ4" s="149">
        <v>61</v>
      </c>
      <c r="JA4" s="149">
        <v>61</v>
      </c>
      <c r="JB4" s="149"/>
      <c r="JC4" s="149">
        <v>31</v>
      </c>
      <c r="JD4" s="149">
        <v>31</v>
      </c>
      <c r="JE4" s="138"/>
      <c r="JF4" s="138"/>
      <c r="JG4" s="157">
        <v>84</v>
      </c>
      <c r="JH4" s="138"/>
      <c r="JI4" s="157">
        <v>123</v>
      </c>
      <c r="JJ4" s="150"/>
      <c r="JK4" s="150"/>
      <c r="JL4" s="156">
        <v>29051</v>
      </c>
      <c r="JM4" s="150"/>
      <c r="JN4" s="150"/>
      <c r="JO4" s="150"/>
      <c r="JP4" s="150"/>
      <c r="JQ4" s="156">
        <v>2424</v>
      </c>
      <c r="JR4" s="150"/>
      <c r="JS4" s="150"/>
      <c r="JT4" s="150"/>
      <c r="JU4" s="150"/>
      <c r="JV4" s="156">
        <v>824</v>
      </c>
      <c r="JW4" s="150"/>
      <c r="JX4" s="150"/>
      <c r="JY4" s="150"/>
      <c r="JZ4" s="150"/>
      <c r="KA4" s="156">
        <v>555</v>
      </c>
      <c r="KB4" s="232"/>
      <c r="KC4" s="232"/>
      <c r="KD4" s="232"/>
      <c r="KE4" s="232"/>
      <c r="KF4" s="232"/>
      <c r="KG4" s="232"/>
      <c r="KH4" s="232"/>
      <c r="KI4" s="232"/>
      <c r="KJ4" s="237"/>
    </row>
    <row r="5" s="122" customFormat="1" ht="22.5" customHeight="1" spans="1:296">
      <c r="A5" s="139" t="s">
        <v>467</v>
      </c>
      <c r="B5" s="98" t="s">
        <v>468</v>
      </c>
      <c r="C5" s="98" t="s">
        <v>469</v>
      </c>
      <c r="D5" s="98" t="s">
        <v>470</v>
      </c>
      <c r="E5" s="98" t="s">
        <v>468</v>
      </c>
      <c r="F5" s="98" t="s">
        <v>459</v>
      </c>
      <c r="G5" s="98" t="s">
        <v>471</v>
      </c>
      <c r="H5" s="138">
        <v>103</v>
      </c>
      <c r="I5" s="138">
        <v>66548530</v>
      </c>
      <c r="J5" s="138">
        <v>12.7635682316496</v>
      </c>
      <c r="K5" s="138">
        <v>3533780000000</v>
      </c>
      <c r="L5" s="138">
        <v>17.0114090405815</v>
      </c>
      <c r="M5" s="138">
        <f t="shared" si="0"/>
        <v>53100.7972677984</v>
      </c>
      <c r="N5" s="138">
        <v>1</v>
      </c>
      <c r="O5" s="148">
        <v>4274</v>
      </c>
      <c r="P5" s="148">
        <v>4274</v>
      </c>
      <c r="Q5" s="150"/>
      <c r="R5" s="156">
        <f t="shared" si="1"/>
        <v>334.859337328713</v>
      </c>
      <c r="S5" s="150"/>
      <c r="T5" s="150"/>
      <c r="U5" s="148">
        <v>6871</v>
      </c>
      <c r="V5" s="138"/>
      <c r="W5" s="157">
        <f t="shared" si="2"/>
        <v>538.329084414035</v>
      </c>
      <c r="X5" s="138"/>
      <c r="Y5" s="149"/>
      <c r="Z5" s="149">
        <v>30</v>
      </c>
      <c r="AA5" s="149"/>
      <c r="AB5" s="149">
        <v>28</v>
      </c>
      <c r="AC5" s="149"/>
      <c r="AD5" s="149">
        <v>30</v>
      </c>
      <c r="AE5" s="149"/>
      <c r="AF5" s="149">
        <v>29</v>
      </c>
      <c r="AG5" s="149"/>
      <c r="AH5" s="149">
        <v>30</v>
      </c>
      <c r="AI5" s="149"/>
      <c r="AJ5" s="149">
        <v>29</v>
      </c>
      <c r="AK5" s="138"/>
      <c r="AL5" s="148">
        <v>0</v>
      </c>
      <c r="AM5" s="149">
        <v>35</v>
      </c>
      <c r="AN5" s="149">
        <v>11.360459502261</v>
      </c>
      <c r="AO5" s="149">
        <v>25</v>
      </c>
      <c r="AP5" s="138"/>
      <c r="AQ5" s="57">
        <v>10</v>
      </c>
      <c r="AR5" s="138"/>
      <c r="AS5" s="157">
        <f t="shared" si="3"/>
        <v>0.587840782391661</v>
      </c>
      <c r="AT5" s="138"/>
      <c r="AU5" s="138"/>
      <c r="AV5" s="138"/>
      <c r="AW5" s="138"/>
      <c r="AX5" s="57">
        <v>243</v>
      </c>
      <c r="AY5" s="138"/>
      <c r="AZ5" s="157">
        <f t="shared" si="4"/>
        <v>19.038563165858</v>
      </c>
      <c r="BA5" s="138"/>
      <c r="BB5" s="138"/>
      <c r="BC5" s="149">
        <v>298085.5</v>
      </c>
      <c r="BD5" s="149">
        <v>50</v>
      </c>
      <c r="BE5" s="149">
        <v>23354.401730767</v>
      </c>
      <c r="BF5" s="149">
        <v>37</v>
      </c>
      <c r="BG5" s="49">
        <v>431753.642</v>
      </c>
      <c r="BH5" s="149">
        <v>50</v>
      </c>
      <c r="BI5" s="149">
        <v>33827.0328613426</v>
      </c>
      <c r="BJ5" s="149">
        <v>40</v>
      </c>
      <c r="BK5" s="149">
        <v>44.25</v>
      </c>
      <c r="BL5" s="138">
        <v>89.8</v>
      </c>
      <c r="BM5" s="138"/>
      <c r="BN5" s="138"/>
      <c r="BO5" s="179">
        <v>2.62</v>
      </c>
      <c r="BP5" s="149">
        <v>15</v>
      </c>
      <c r="BQ5" s="149">
        <v>0.0993450922241907</v>
      </c>
      <c r="BR5" s="149">
        <v>15</v>
      </c>
      <c r="BS5" s="149">
        <v>15</v>
      </c>
      <c r="BT5" s="179">
        <v>59</v>
      </c>
      <c r="BU5" s="149">
        <v>19</v>
      </c>
      <c r="BV5" s="149">
        <v>3.40947653787163</v>
      </c>
      <c r="BW5" s="149">
        <v>18</v>
      </c>
      <c r="BX5" s="149">
        <v>18.5</v>
      </c>
      <c r="BY5" s="180">
        <v>11.1</v>
      </c>
      <c r="BZ5" s="149"/>
      <c r="CA5" s="149"/>
      <c r="CB5" s="149"/>
      <c r="CC5" s="149"/>
      <c r="CD5" s="180">
        <v>468</v>
      </c>
      <c r="CE5" s="149"/>
      <c r="CF5" s="149"/>
      <c r="CG5" s="149"/>
      <c r="CH5" s="149"/>
      <c r="CI5" s="149">
        <v>16.75</v>
      </c>
      <c r="CJ5" s="149">
        <v>25</v>
      </c>
      <c r="CK5" s="138"/>
      <c r="CL5" s="138">
        <v>29</v>
      </c>
      <c r="CM5" s="138">
        <v>37</v>
      </c>
      <c r="CN5" s="149">
        <v>118</v>
      </c>
      <c r="CO5" s="138" t="s">
        <v>472</v>
      </c>
      <c r="CP5" s="157">
        <f t="shared" si="5"/>
        <v>184</v>
      </c>
      <c r="CQ5" s="138"/>
      <c r="CR5" s="157">
        <f t="shared" si="6"/>
        <v>10.8162703960066</v>
      </c>
      <c r="CS5" s="138"/>
      <c r="CT5" s="138"/>
      <c r="CU5" s="138"/>
      <c r="CV5" s="138"/>
      <c r="CW5" s="149">
        <v>86.76</v>
      </c>
      <c r="CX5" s="149">
        <v>55.92</v>
      </c>
      <c r="CY5" s="149">
        <v>83.02</v>
      </c>
      <c r="CZ5" s="149">
        <v>85.38</v>
      </c>
      <c r="DA5" s="149">
        <v>84.91</v>
      </c>
      <c r="DB5" s="149">
        <v>83.96</v>
      </c>
      <c r="DC5" s="149">
        <v>79.9916666666667</v>
      </c>
      <c r="DD5" s="149">
        <v>0.91</v>
      </c>
      <c r="DE5" s="149">
        <v>91</v>
      </c>
      <c r="DF5" s="149">
        <v>85.4958333333334</v>
      </c>
      <c r="DG5" s="138">
        <v>0.945</v>
      </c>
      <c r="DH5" s="138">
        <v>94.5</v>
      </c>
      <c r="DI5" s="138">
        <v>0.87442</v>
      </c>
      <c r="DJ5" s="138">
        <v>87.442</v>
      </c>
      <c r="DK5" s="138">
        <v>0.8082</v>
      </c>
      <c r="DL5" s="138">
        <v>80.82</v>
      </c>
      <c r="DM5" s="138">
        <v>98.98</v>
      </c>
      <c r="DN5" s="138">
        <v>65</v>
      </c>
      <c r="DO5" s="194">
        <f t="shared" si="7"/>
        <v>85.3484</v>
      </c>
      <c r="DP5" s="138">
        <v>82.8</v>
      </c>
      <c r="DQ5" s="149">
        <v>83</v>
      </c>
      <c r="DR5" s="149">
        <v>84.6147444444445</v>
      </c>
      <c r="DS5" s="149">
        <v>72</v>
      </c>
      <c r="DT5" s="138"/>
      <c r="DU5" s="149">
        <v>40</v>
      </c>
      <c r="DV5" s="149">
        <v>100</v>
      </c>
      <c r="DW5" s="149">
        <v>1</v>
      </c>
      <c r="DX5" s="149">
        <v>100</v>
      </c>
      <c r="DY5" s="149">
        <v>1</v>
      </c>
      <c r="DZ5" s="149">
        <v>100</v>
      </c>
      <c r="EA5" s="149">
        <v>1</v>
      </c>
      <c r="EB5" s="149">
        <v>100</v>
      </c>
      <c r="EC5" s="138">
        <v>4.5</v>
      </c>
      <c r="ED5" s="149">
        <v>50</v>
      </c>
      <c r="EE5" s="149">
        <v>0.264528352076247</v>
      </c>
      <c r="EF5" s="149">
        <v>40</v>
      </c>
      <c r="EG5" s="149"/>
      <c r="EH5" s="149"/>
      <c r="EI5" s="149">
        <v>66</v>
      </c>
      <c r="EJ5" s="205">
        <v>4</v>
      </c>
      <c r="EK5" s="168">
        <v>1</v>
      </c>
      <c r="EL5" s="149">
        <v>100</v>
      </c>
      <c r="EM5" s="149">
        <v>100</v>
      </c>
      <c r="EN5" s="205">
        <v>8</v>
      </c>
      <c r="EO5" s="193">
        <v>1</v>
      </c>
      <c r="EP5" s="149">
        <v>100</v>
      </c>
      <c r="EQ5" s="149">
        <v>100</v>
      </c>
      <c r="ER5" s="7">
        <v>1</v>
      </c>
      <c r="ES5" s="149">
        <v>100</v>
      </c>
      <c r="ET5" s="206"/>
      <c r="EU5" s="149">
        <v>52</v>
      </c>
      <c r="EV5" s="149">
        <v>52</v>
      </c>
      <c r="EW5" s="149">
        <v>76</v>
      </c>
      <c r="EX5" s="149">
        <v>88</v>
      </c>
      <c r="EY5" s="149">
        <v>1</v>
      </c>
      <c r="EZ5" s="149">
        <v>100</v>
      </c>
      <c r="FA5" s="149">
        <v>100</v>
      </c>
      <c r="FB5" s="149">
        <v>6</v>
      </c>
      <c r="FC5" s="149">
        <v>2</v>
      </c>
      <c r="FD5" s="149">
        <v>100</v>
      </c>
      <c r="FE5" s="149">
        <v>1</v>
      </c>
      <c r="FF5" s="149">
        <v>100</v>
      </c>
      <c r="FG5" s="7">
        <v>1</v>
      </c>
      <c r="FH5" s="149">
        <f t="shared" si="8"/>
        <v>100</v>
      </c>
      <c r="FI5" s="149">
        <v>100</v>
      </c>
      <c r="FJ5" s="149">
        <v>90</v>
      </c>
      <c r="FK5" s="149">
        <v>8</v>
      </c>
      <c r="FL5" s="149">
        <v>97</v>
      </c>
      <c r="FM5" s="149">
        <v>97</v>
      </c>
      <c r="FN5" s="149">
        <v>1</v>
      </c>
      <c r="FO5" s="149">
        <v>100</v>
      </c>
      <c r="FP5" s="149">
        <v>98.5</v>
      </c>
      <c r="FQ5" s="149">
        <v>77</v>
      </c>
      <c r="FR5" s="149">
        <v>87.2857142857143</v>
      </c>
      <c r="FS5" s="149">
        <v>495</v>
      </c>
      <c r="FT5" s="149">
        <v>40</v>
      </c>
      <c r="FU5" s="149">
        <v>474</v>
      </c>
      <c r="FV5" s="149">
        <v>38</v>
      </c>
      <c r="FW5" s="149">
        <v>1.9</v>
      </c>
      <c r="FX5" s="149">
        <v>25</v>
      </c>
      <c r="FY5" s="149">
        <v>0.148861193477902</v>
      </c>
      <c r="FZ5" s="149">
        <v>18</v>
      </c>
      <c r="GA5" s="149">
        <v>30.25</v>
      </c>
      <c r="GB5" s="149">
        <v>0.678148148</v>
      </c>
      <c r="GC5" s="149">
        <v>28</v>
      </c>
      <c r="GD5" s="149">
        <v>28</v>
      </c>
      <c r="GE5" s="149">
        <v>0.61</v>
      </c>
      <c r="GF5" s="149">
        <v>16</v>
      </c>
      <c r="GG5" s="149">
        <v>0.41</v>
      </c>
      <c r="GH5" s="149">
        <v>19</v>
      </c>
      <c r="GI5" s="149">
        <v>73.72429509</v>
      </c>
      <c r="GJ5" s="149">
        <v>32</v>
      </c>
      <c r="GK5" s="149">
        <v>22.3333333333333</v>
      </c>
      <c r="GL5" s="149">
        <v>26.8611111111111</v>
      </c>
      <c r="GM5" s="149">
        <v>23</v>
      </c>
      <c r="GN5" s="149">
        <v>0.41</v>
      </c>
      <c r="GO5" s="149">
        <v>9</v>
      </c>
      <c r="GP5" s="149">
        <v>0.39</v>
      </c>
      <c r="GQ5" s="149">
        <v>12</v>
      </c>
      <c r="GR5" s="149">
        <v>24.43724671</v>
      </c>
      <c r="GS5" s="149">
        <v>12</v>
      </c>
      <c r="GT5" s="149">
        <v>11</v>
      </c>
      <c r="GU5" s="149">
        <v>0.57</v>
      </c>
      <c r="GV5" s="149">
        <v>12</v>
      </c>
      <c r="GW5" s="149">
        <v>0.21</v>
      </c>
      <c r="GX5" s="149">
        <v>18</v>
      </c>
      <c r="GY5" s="149">
        <v>0.17</v>
      </c>
      <c r="GZ5" s="149">
        <v>6</v>
      </c>
      <c r="HA5" s="149">
        <v>0.33</v>
      </c>
      <c r="HB5" s="149">
        <v>0</v>
      </c>
      <c r="HC5" s="149">
        <v>0.36</v>
      </c>
      <c r="HD5" s="149">
        <v>86</v>
      </c>
      <c r="HE5" s="149">
        <v>0.5</v>
      </c>
      <c r="HF5" s="149">
        <v>26</v>
      </c>
      <c r="HG5" s="149">
        <v>0.25</v>
      </c>
      <c r="HH5" s="149">
        <v>34</v>
      </c>
      <c r="HI5" s="149">
        <v>0.39</v>
      </c>
      <c r="HJ5" s="149">
        <v>51</v>
      </c>
      <c r="HK5" s="149">
        <v>0.28</v>
      </c>
      <c r="HL5" s="149">
        <v>10</v>
      </c>
      <c r="HM5" s="149">
        <v>0.33</v>
      </c>
      <c r="HN5" s="149">
        <v>31</v>
      </c>
      <c r="HO5" s="149">
        <v>0.35</v>
      </c>
      <c r="HP5" s="149">
        <v>28</v>
      </c>
      <c r="HQ5" s="149">
        <v>0.27</v>
      </c>
      <c r="HR5" s="149">
        <v>44</v>
      </c>
      <c r="HS5" s="149">
        <v>0.18</v>
      </c>
      <c r="HT5" s="149">
        <v>15</v>
      </c>
      <c r="HU5" s="149">
        <v>0.29</v>
      </c>
      <c r="HV5" s="149">
        <v>20</v>
      </c>
      <c r="HW5" s="149">
        <v>0.22</v>
      </c>
      <c r="HX5" s="149">
        <v>12</v>
      </c>
      <c r="HY5" s="149">
        <v>26.2</v>
      </c>
      <c r="HZ5" s="149">
        <v>0.35</v>
      </c>
      <c r="IA5" s="149">
        <v>13</v>
      </c>
      <c r="IB5" s="149">
        <v>0.41</v>
      </c>
      <c r="IC5" s="149">
        <v>14</v>
      </c>
      <c r="ID5" s="149">
        <v>13.5</v>
      </c>
      <c r="IE5" s="149">
        <v>0.31</v>
      </c>
      <c r="IF5" s="149">
        <v>20</v>
      </c>
      <c r="IG5" s="149">
        <v>0.44</v>
      </c>
      <c r="IH5" s="149">
        <v>52</v>
      </c>
      <c r="II5" s="149">
        <v>36</v>
      </c>
      <c r="IJ5" s="149">
        <v>21.675</v>
      </c>
      <c r="IK5" s="149">
        <v>18</v>
      </c>
      <c r="IL5" s="227">
        <v>0.196769029253384</v>
      </c>
      <c r="IM5" s="138"/>
      <c r="IN5" s="138"/>
      <c r="IO5" s="149">
        <v>0.989</v>
      </c>
      <c r="IP5" s="149">
        <v>30</v>
      </c>
      <c r="IQ5" s="149">
        <v>1</v>
      </c>
      <c r="IR5" s="149">
        <v>31</v>
      </c>
      <c r="IS5" s="149">
        <v>-1.34</v>
      </c>
      <c r="IT5" s="149">
        <v>11</v>
      </c>
      <c r="IU5" s="149">
        <v>24</v>
      </c>
      <c r="IV5" s="149">
        <v>32.33051448</v>
      </c>
      <c r="IW5" s="149">
        <v>29</v>
      </c>
      <c r="IX5" s="149">
        <v>29</v>
      </c>
      <c r="IY5" s="149">
        <v>84.1</v>
      </c>
      <c r="IZ5" s="149">
        <v>36</v>
      </c>
      <c r="JA5" s="149">
        <v>36</v>
      </c>
      <c r="JB5" s="149">
        <v>86.3167037963867</v>
      </c>
      <c r="JC5" s="149">
        <v>55</v>
      </c>
      <c r="JD5" s="149">
        <v>55</v>
      </c>
      <c r="JE5" s="138"/>
      <c r="JF5" s="138"/>
      <c r="JG5" s="157">
        <v>53</v>
      </c>
      <c r="JH5" s="138"/>
      <c r="JI5" s="157">
        <v>65</v>
      </c>
      <c r="JJ5" s="150"/>
      <c r="JK5" s="150"/>
      <c r="JL5" s="156">
        <v>19170</v>
      </c>
      <c r="JM5" s="150"/>
      <c r="JN5" s="150"/>
      <c r="JO5" s="150"/>
      <c r="JP5" s="150"/>
      <c r="JQ5" s="156">
        <v>853</v>
      </c>
      <c r="JR5" s="150"/>
      <c r="JS5" s="150"/>
      <c r="JT5" s="150"/>
      <c r="JU5" s="150"/>
      <c r="JV5" s="156">
        <v>253</v>
      </c>
      <c r="JW5" s="150"/>
      <c r="JX5" s="150"/>
      <c r="JY5" s="150"/>
      <c r="JZ5" s="150"/>
      <c r="KA5" s="156">
        <v>214</v>
      </c>
      <c r="KB5" s="232"/>
      <c r="KC5" s="232"/>
      <c r="KD5" s="232"/>
      <c r="KE5" s="232"/>
      <c r="KF5" s="232"/>
      <c r="KG5" s="232"/>
      <c r="KH5" s="232"/>
      <c r="KI5" s="232"/>
      <c r="KJ5" s="237"/>
    </row>
    <row r="6" s="122" customFormat="1" ht="22.5" customHeight="1" spans="1:296">
      <c r="A6" s="139" t="s">
        <v>473</v>
      </c>
      <c r="B6" s="98" t="s">
        <v>474</v>
      </c>
      <c r="C6" s="98" t="s">
        <v>475</v>
      </c>
      <c r="D6" s="98" t="s">
        <v>476</v>
      </c>
      <c r="E6" s="98" t="s">
        <v>474</v>
      </c>
      <c r="F6" s="98" t="s">
        <v>459</v>
      </c>
      <c r="G6" s="98" t="s">
        <v>477</v>
      </c>
      <c r="H6" s="138">
        <v>104</v>
      </c>
      <c r="I6" s="138">
        <v>71668011</v>
      </c>
      <c r="J6" s="138">
        <v>13.74545085256</v>
      </c>
      <c r="K6" s="138">
        <v>4817920000000</v>
      </c>
      <c r="L6" s="138">
        <v>23.1931834592981</v>
      </c>
      <c r="M6" s="138">
        <f t="shared" si="0"/>
        <v>67225.5296718085</v>
      </c>
      <c r="N6" s="138">
        <v>1</v>
      </c>
      <c r="O6" s="148">
        <v>11796</v>
      </c>
      <c r="P6" s="148">
        <v>11796</v>
      </c>
      <c r="Q6" s="150"/>
      <c r="R6" s="156">
        <f t="shared" si="1"/>
        <v>858.174833734397</v>
      </c>
      <c r="S6" s="150"/>
      <c r="T6" s="150"/>
      <c r="U6" s="148">
        <v>23864</v>
      </c>
      <c r="V6" s="138"/>
      <c r="W6" s="157">
        <f t="shared" si="2"/>
        <v>1736.13803257355</v>
      </c>
      <c r="X6" s="138"/>
      <c r="Y6" s="149"/>
      <c r="Z6" s="149">
        <v>30</v>
      </c>
      <c r="AA6" s="149"/>
      <c r="AB6" s="149">
        <v>28</v>
      </c>
      <c r="AC6" s="149"/>
      <c r="AD6" s="149">
        <v>30</v>
      </c>
      <c r="AE6" s="149"/>
      <c r="AF6" s="149">
        <v>29</v>
      </c>
      <c r="AG6" s="149"/>
      <c r="AH6" s="149">
        <v>30</v>
      </c>
      <c r="AI6" s="149"/>
      <c r="AJ6" s="149">
        <v>29</v>
      </c>
      <c r="AK6" s="138"/>
      <c r="AL6" s="148">
        <v>1</v>
      </c>
      <c r="AM6" s="149">
        <v>54</v>
      </c>
      <c r="AN6" s="149"/>
      <c r="AO6" s="149">
        <v>41</v>
      </c>
      <c r="AP6" s="138"/>
      <c r="AQ6" s="57">
        <v>4</v>
      </c>
      <c r="AR6" s="138"/>
      <c r="AS6" s="157">
        <f t="shared" si="3"/>
        <v>0.172464465993624</v>
      </c>
      <c r="AT6" s="138"/>
      <c r="AU6" s="138"/>
      <c r="AV6" s="138"/>
      <c r="AW6" s="138"/>
      <c r="AX6" s="57">
        <v>403</v>
      </c>
      <c r="AY6" s="138"/>
      <c r="AZ6" s="157">
        <f t="shared" si="4"/>
        <v>29.3187909456563</v>
      </c>
      <c r="BA6" s="138"/>
      <c r="BB6" s="138"/>
      <c r="BC6" s="149">
        <v>399727.83</v>
      </c>
      <c r="BD6" s="149">
        <v>54</v>
      </c>
      <c r="BE6" s="149">
        <v>29080.7361859326</v>
      </c>
      <c r="BF6" s="149">
        <v>44</v>
      </c>
      <c r="BG6" s="49">
        <v>577160.6004</v>
      </c>
      <c r="BH6" s="149">
        <v>55</v>
      </c>
      <c r="BI6" s="149">
        <v>41989.2083999928</v>
      </c>
      <c r="BJ6" s="149">
        <v>47</v>
      </c>
      <c r="BK6" s="149">
        <v>50</v>
      </c>
      <c r="BL6" s="138">
        <v>87.3</v>
      </c>
      <c r="BM6" s="138"/>
      <c r="BN6" s="138"/>
      <c r="BO6" s="179">
        <v>1.97</v>
      </c>
      <c r="BP6" s="149">
        <v>16</v>
      </c>
      <c r="BQ6" s="149">
        <v>0.0823517825119555</v>
      </c>
      <c r="BR6" s="149">
        <v>12</v>
      </c>
      <c r="BS6" s="149">
        <v>14</v>
      </c>
      <c r="BT6" s="179">
        <v>67</v>
      </c>
      <c r="BU6" s="149">
        <v>25</v>
      </c>
      <c r="BV6" s="149">
        <v>3.27682485387886</v>
      </c>
      <c r="BW6" s="149">
        <v>18</v>
      </c>
      <c r="BX6" s="149">
        <v>21.5</v>
      </c>
      <c r="BY6" s="180">
        <v>13.27</v>
      </c>
      <c r="BZ6" s="149"/>
      <c r="CA6" s="149"/>
      <c r="CB6" s="149"/>
      <c r="CC6" s="149"/>
      <c r="CD6" s="180">
        <v>394</v>
      </c>
      <c r="CE6" s="149"/>
      <c r="CF6" s="149"/>
      <c r="CG6" s="149"/>
      <c r="CH6" s="149"/>
      <c r="CI6" s="149">
        <v>17.75</v>
      </c>
      <c r="CJ6" s="149">
        <v>27</v>
      </c>
      <c r="CK6" s="138"/>
      <c r="CL6" s="138">
        <v>6</v>
      </c>
      <c r="CM6" s="138">
        <v>45</v>
      </c>
      <c r="CN6" s="149">
        <v>68</v>
      </c>
      <c r="CO6" s="138">
        <v>3</v>
      </c>
      <c r="CP6" s="157">
        <f t="shared" si="5"/>
        <v>122</v>
      </c>
      <c r="CQ6" s="138"/>
      <c r="CR6" s="157">
        <f t="shared" si="6"/>
        <v>5.26016621280553</v>
      </c>
      <c r="CS6" s="138"/>
      <c r="CT6" s="138"/>
      <c r="CU6" s="138"/>
      <c r="CV6" s="138"/>
      <c r="CW6" s="149">
        <v>94.61</v>
      </c>
      <c r="CX6" s="149">
        <v>66.35</v>
      </c>
      <c r="CY6" s="149">
        <v>85.38</v>
      </c>
      <c r="CZ6" s="149">
        <v>91.98</v>
      </c>
      <c r="DA6" s="149">
        <v>92.92</v>
      </c>
      <c r="DB6" s="149">
        <v>94.34</v>
      </c>
      <c r="DC6" s="149">
        <v>87.5966666666667</v>
      </c>
      <c r="DD6" s="149">
        <v>0.95</v>
      </c>
      <c r="DE6" s="149">
        <v>95</v>
      </c>
      <c r="DF6" s="149">
        <v>91.2983333333333</v>
      </c>
      <c r="DG6" s="138">
        <v>0.768</v>
      </c>
      <c r="DH6" s="138">
        <v>76.8</v>
      </c>
      <c r="DI6" s="138">
        <v>0.93821</v>
      </c>
      <c r="DJ6" s="138">
        <v>93.821</v>
      </c>
      <c r="DK6" s="138">
        <v>0.9726</v>
      </c>
      <c r="DL6" s="138">
        <v>97.26</v>
      </c>
      <c r="DM6" s="138">
        <v>93.84</v>
      </c>
      <c r="DN6" s="138">
        <v>67</v>
      </c>
      <c r="DO6" s="194">
        <f t="shared" si="7"/>
        <v>85.7442</v>
      </c>
      <c r="DP6" s="138">
        <v>83.4</v>
      </c>
      <c r="DQ6" s="149">
        <v>83</v>
      </c>
      <c r="DR6" s="149">
        <v>86.6808444444444</v>
      </c>
      <c r="DS6" s="149">
        <v>78</v>
      </c>
      <c r="DT6" s="138"/>
      <c r="DU6" s="149">
        <v>41</v>
      </c>
      <c r="DV6" s="149">
        <v>100</v>
      </c>
      <c r="DW6" s="149">
        <v>1</v>
      </c>
      <c r="DX6" s="149">
        <v>100</v>
      </c>
      <c r="DY6" s="149">
        <v>1</v>
      </c>
      <c r="DZ6" s="149">
        <v>100</v>
      </c>
      <c r="EA6" s="149">
        <v>1</v>
      </c>
      <c r="EB6" s="149">
        <v>100</v>
      </c>
      <c r="EC6" s="138">
        <v>5.8</v>
      </c>
      <c r="ED6" s="149">
        <v>58</v>
      </c>
      <c r="EE6" s="149">
        <v>0.250073475690755</v>
      </c>
      <c r="EF6" s="149">
        <v>38</v>
      </c>
      <c r="EG6" s="149"/>
      <c r="EH6" s="149"/>
      <c r="EI6" s="149">
        <v>67</v>
      </c>
      <c r="EJ6" s="205">
        <v>2</v>
      </c>
      <c r="EK6" s="168">
        <v>1</v>
      </c>
      <c r="EL6" s="149">
        <v>100</v>
      </c>
      <c r="EM6" s="149">
        <v>100</v>
      </c>
      <c r="EN6" s="205">
        <v>7</v>
      </c>
      <c r="EO6" s="7">
        <v>1</v>
      </c>
      <c r="EP6" s="149">
        <v>100</v>
      </c>
      <c r="EQ6" s="149">
        <v>100</v>
      </c>
      <c r="ER6" s="7">
        <v>0</v>
      </c>
      <c r="ES6" s="149">
        <v>0</v>
      </c>
      <c r="ET6" s="206"/>
      <c r="EU6" s="149">
        <v>52</v>
      </c>
      <c r="EV6" s="149">
        <v>52</v>
      </c>
      <c r="EW6" s="149">
        <v>26</v>
      </c>
      <c r="EX6" s="149">
        <v>41</v>
      </c>
      <c r="EY6" s="149">
        <v>1</v>
      </c>
      <c r="EZ6" s="149">
        <v>100</v>
      </c>
      <c r="FA6" s="149">
        <v>100</v>
      </c>
      <c r="FB6" s="149">
        <v>6</v>
      </c>
      <c r="FC6" s="149">
        <v>2</v>
      </c>
      <c r="FD6" s="149">
        <v>100</v>
      </c>
      <c r="FE6" s="149">
        <v>1</v>
      </c>
      <c r="FF6" s="149">
        <v>100</v>
      </c>
      <c r="FG6" s="7">
        <v>1</v>
      </c>
      <c r="FH6" s="149">
        <f t="shared" si="8"/>
        <v>100</v>
      </c>
      <c r="FI6" s="149">
        <v>100</v>
      </c>
      <c r="FJ6" s="149">
        <v>90</v>
      </c>
      <c r="FK6" s="149">
        <v>7</v>
      </c>
      <c r="FL6" s="149">
        <v>85</v>
      </c>
      <c r="FM6" s="149">
        <v>85</v>
      </c>
      <c r="FN6" s="149">
        <v>1</v>
      </c>
      <c r="FO6" s="149">
        <v>100</v>
      </c>
      <c r="FP6" s="149">
        <v>92.5</v>
      </c>
      <c r="FQ6" s="149">
        <v>77</v>
      </c>
      <c r="FR6" s="149">
        <v>87.2857142857143</v>
      </c>
      <c r="FS6" s="149">
        <v>500</v>
      </c>
      <c r="FT6" s="149">
        <v>52</v>
      </c>
      <c r="FU6" s="149">
        <v>475</v>
      </c>
      <c r="FV6" s="149">
        <v>38</v>
      </c>
      <c r="FW6" s="149">
        <v>2</v>
      </c>
      <c r="FX6" s="149">
        <v>27</v>
      </c>
      <c r="FY6" s="149">
        <v>0.145502684593828</v>
      </c>
      <c r="FZ6" s="149">
        <v>17</v>
      </c>
      <c r="GA6" s="149">
        <v>33.5</v>
      </c>
      <c r="GB6" s="149">
        <v>0.744814815</v>
      </c>
      <c r="GC6" s="149">
        <v>54</v>
      </c>
      <c r="GD6" s="149">
        <v>54</v>
      </c>
      <c r="GE6" s="149">
        <v>0.6</v>
      </c>
      <c r="GF6" s="149">
        <v>15</v>
      </c>
      <c r="GG6" s="149">
        <v>0.41</v>
      </c>
      <c r="GH6" s="149">
        <v>19</v>
      </c>
      <c r="GI6" s="149">
        <v>77.72925006</v>
      </c>
      <c r="GJ6" s="149">
        <v>88</v>
      </c>
      <c r="GK6" s="149">
        <v>40.6666666666667</v>
      </c>
      <c r="GL6" s="149">
        <v>42.7222222222222</v>
      </c>
      <c r="GM6" s="149">
        <v>60</v>
      </c>
      <c r="GN6" s="149">
        <v>0.47</v>
      </c>
      <c r="GO6" s="149">
        <v>19</v>
      </c>
      <c r="GP6" s="149">
        <v>0.46</v>
      </c>
      <c r="GQ6" s="149">
        <v>27</v>
      </c>
      <c r="GR6" s="149">
        <v>28.48882791</v>
      </c>
      <c r="GS6" s="149">
        <v>29</v>
      </c>
      <c r="GT6" s="149">
        <v>25</v>
      </c>
      <c r="GU6" s="149">
        <v>0.59</v>
      </c>
      <c r="GV6" s="149">
        <v>18</v>
      </c>
      <c r="GW6" s="149">
        <v>0.17</v>
      </c>
      <c r="GX6" s="149">
        <v>6</v>
      </c>
      <c r="GY6" s="149">
        <v>0.29</v>
      </c>
      <c r="GZ6" s="149">
        <v>91</v>
      </c>
      <c r="HA6" s="149">
        <v>0.43</v>
      </c>
      <c r="HB6" s="149">
        <v>19</v>
      </c>
      <c r="HC6" s="149">
        <v>0.34</v>
      </c>
      <c r="HD6" s="149">
        <v>78</v>
      </c>
      <c r="HE6" s="149">
        <v>0.41</v>
      </c>
      <c r="HF6" s="149">
        <v>6</v>
      </c>
      <c r="HG6" s="149">
        <v>0.38</v>
      </c>
      <c r="HH6" s="149">
        <v>100</v>
      </c>
      <c r="HI6" s="149">
        <v>0.27</v>
      </c>
      <c r="HJ6" s="149">
        <v>13</v>
      </c>
      <c r="HK6" s="149">
        <v>0.46</v>
      </c>
      <c r="HL6" s="149">
        <v>63</v>
      </c>
      <c r="HM6" s="149">
        <v>0.27</v>
      </c>
      <c r="HN6" s="149">
        <v>16</v>
      </c>
      <c r="HO6" s="149">
        <v>0.46</v>
      </c>
      <c r="HP6" s="149">
        <v>62</v>
      </c>
      <c r="HQ6" s="149">
        <v>0.22</v>
      </c>
      <c r="HR6" s="149">
        <v>27</v>
      </c>
      <c r="HS6" s="149">
        <v>0.31</v>
      </c>
      <c r="HT6" s="149">
        <v>95</v>
      </c>
      <c r="HU6" s="149">
        <v>0.31</v>
      </c>
      <c r="HV6" s="149">
        <v>27</v>
      </c>
      <c r="HW6" s="149">
        <v>0.31</v>
      </c>
      <c r="HX6" s="149">
        <v>33</v>
      </c>
      <c r="HY6" s="149">
        <v>43.6</v>
      </c>
      <c r="HZ6" s="149">
        <v>0.43</v>
      </c>
      <c r="IA6" s="149">
        <v>27</v>
      </c>
      <c r="IB6" s="149">
        <v>0.48</v>
      </c>
      <c r="IC6" s="149">
        <v>27</v>
      </c>
      <c r="ID6" s="149">
        <v>27</v>
      </c>
      <c r="IE6" s="149">
        <v>0.34</v>
      </c>
      <c r="IF6" s="149">
        <v>27</v>
      </c>
      <c r="IG6" s="149">
        <v>0.44</v>
      </c>
      <c r="IH6" s="149">
        <v>52</v>
      </c>
      <c r="II6" s="149">
        <v>39.5</v>
      </c>
      <c r="IJ6" s="149">
        <v>33.775</v>
      </c>
      <c r="IK6" s="149">
        <v>39</v>
      </c>
      <c r="IL6" s="227">
        <v>0.151986255447536</v>
      </c>
      <c r="IM6" s="138"/>
      <c r="IN6" s="138"/>
      <c r="IO6" s="149">
        <v>0.973</v>
      </c>
      <c r="IP6" s="149">
        <v>28</v>
      </c>
      <c r="IQ6" s="149">
        <v>0.991</v>
      </c>
      <c r="IR6" s="149">
        <v>29</v>
      </c>
      <c r="IS6" s="149">
        <v>1.99</v>
      </c>
      <c r="IT6" s="149">
        <v>66</v>
      </c>
      <c r="IU6" s="149">
        <v>41</v>
      </c>
      <c r="IV6" s="149">
        <v>24.78555305</v>
      </c>
      <c r="IW6" s="149">
        <v>14</v>
      </c>
      <c r="IX6" s="149">
        <v>14</v>
      </c>
      <c r="IY6" s="149">
        <v>85.96</v>
      </c>
      <c r="IZ6" s="149">
        <v>50</v>
      </c>
      <c r="JA6" s="149">
        <v>50</v>
      </c>
      <c r="JB6" s="149">
        <v>81.4588012695312</v>
      </c>
      <c r="JC6" s="149">
        <v>28</v>
      </c>
      <c r="JD6" s="149">
        <v>28</v>
      </c>
      <c r="JE6" s="138"/>
      <c r="JF6" s="138"/>
      <c r="JG6" s="157">
        <v>48</v>
      </c>
      <c r="JH6" s="138"/>
      <c r="JI6" s="157">
        <v>72</v>
      </c>
      <c r="JJ6" s="150"/>
      <c r="JK6" s="150"/>
      <c r="JL6" s="156">
        <v>82912</v>
      </c>
      <c r="JM6" s="150"/>
      <c r="JN6" s="150"/>
      <c r="JO6" s="150"/>
      <c r="JP6" s="150"/>
      <c r="JQ6" s="156">
        <v>3019</v>
      </c>
      <c r="JR6" s="150"/>
      <c r="JS6" s="150"/>
      <c r="JT6" s="150"/>
      <c r="JU6" s="150"/>
      <c r="JV6" s="156">
        <v>735</v>
      </c>
      <c r="JW6" s="150"/>
      <c r="JX6" s="150"/>
      <c r="JY6" s="150"/>
      <c r="JZ6" s="150"/>
      <c r="KA6" s="156">
        <v>624</v>
      </c>
      <c r="KB6" s="232"/>
      <c r="KC6" s="232"/>
      <c r="KD6" s="232"/>
      <c r="KE6" s="232"/>
      <c r="KF6" s="232"/>
      <c r="KG6" s="232"/>
      <c r="KH6" s="232"/>
      <c r="KI6" s="232"/>
      <c r="KJ6" s="237"/>
    </row>
    <row r="7" s="122" customFormat="1" ht="22.5" customHeight="1" spans="1:296">
      <c r="A7" s="139" t="s">
        <v>478</v>
      </c>
      <c r="B7" s="98" t="s">
        <v>479</v>
      </c>
      <c r="C7" s="98" t="s">
        <v>480</v>
      </c>
      <c r="D7" s="98" t="s">
        <v>481</v>
      </c>
      <c r="E7" s="98" t="s">
        <v>479</v>
      </c>
      <c r="F7" s="98" t="s">
        <v>459</v>
      </c>
      <c r="G7" s="98" t="s">
        <v>482</v>
      </c>
      <c r="H7" s="138">
        <v>100</v>
      </c>
      <c r="I7" s="138">
        <v>123753041</v>
      </c>
      <c r="J7" s="138">
        <v>23.7350153741582</v>
      </c>
      <c r="K7" s="138">
        <v>6140570000000</v>
      </c>
      <c r="L7" s="138">
        <v>29.5603427526116</v>
      </c>
      <c r="M7" s="138">
        <f t="shared" si="0"/>
        <v>49619.5483390182</v>
      </c>
      <c r="N7" s="138">
        <v>1</v>
      </c>
      <c r="O7" s="148">
        <v>4814</v>
      </c>
      <c r="P7" s="148">
        <v>4814</v>
      </c>
      <c r="Q7" s="150"/>
      <c r="R7" s="156">
        <f t="shared" si="1"/>
        <v>202.822704098237</v>
      </c>
      <c r="S7" s="150"/>
      <c r="T7" s="150"/>
      <c r="U7" s="148">
        <v>9148</v>
      </c>
      <c r="V7" s="138"/>
      <c r="W7" s="157">
        <f t="shared" si="2"/>
        <v>385.42212237031</v>
      </c>
      <c r="X7" s="138"/>
      <c r="Y7" s="149"/>
      <c r="Z7" s="149">
        <v>30</v>
      </c>
      <c r="AA7" s="149"/>
      <c r="AB7" s="149">
        <v>28</v>
      </c>
      <c r="AC7" s="149"/>
      <c r="AD7" s="149">
        <v>30</v>
      </c>
      <c r="AE7" s="149"/>
      <c r="AF7" s="149">
        <v>29</v>
      </c>
      <c r="AG7" s="149"/>
      <c r="AH7" s="149">
        <v>30</v>
      </c>
      <c r="AI7" s="149"/>
      <c r="AJ7" s="149">
        <v>29</v>
      </c>
      <c r="AK7" s="138"/>
      <c r="AL7" s="148">
        <v>164</v>
      </c>
      <c r="AM7" s="149">
        <v>56</v>
      </c>
      <c r="AN7" s="149">
        <v>78.5758918037417</v>
      </c>
      <c r="AO7" s="149">
        <v>69</v>
      </c>
      <c r="AP7" s="138"/>
      <c r="AQ7" s="57">
        <v>4</v>
      </c>
      <c r="AR7" s="138"/>
      <c r="AS7" s="157">
        <f t="shared" si="3"/>
        <v>0.135316428279459</v>
      </c>
      <c r="AT7" s="138"/>
      <c r="AU7" s="138"/>
      <c r="AV7" s="138"/>
      <c r="AW7" s="138"/>
      <c r="AX7" s="57">
        <v>169</v>
      </c>
      <c r="AY7" s="138"/>
      <c r="AZ7" s="157">
        <f t="shared" si="4"/>
        <v>7.1202818846286</v>
      </c>
      <c r="BA7" s="138"/>
      <c r="BB7" s="138"/>
      <c r="BC7" s="149">
        <v>940710.34</v>
      </c>
      <c r="BD7" s="149">
        <v>75</v>
      </c>
      <c r="BE7" s="149">
        <v>39633.8626780167</v>
      </c>
      <c r="BF7" s="149">
        <v>52</v>
      </c>
      <c r="BG7" s="49">
        <v>1249016.1176</v>
      </c>
      <c r="BH7" s="149">
        <v>75</v>
      </c>
      <c r="BI7" s="149">
        <v>52623.3540577304</v>
      </c>
      <c r="BJ7" s="149">
        <v>54</v>
      </c>
      <c r="BK7" s="149">
        <v>64</v>
      </c>
      <c r="BL7" s="138">
        <v>93.2</v>
      </c>
      <c r="BM7" s="138"/>
      <c r="BN7" s="138"/>
      <c r="BO7" s="179">
        <v>0.93</v>
      </c>
      <c r="BP7" s="149">
        <v>8</v>
      </c>
      <c r="BQ7" s="149">
        <v>0.0230037928075081</v>
      </c>
      <c r="BR7" s="149">
        <v>4</v>
      </c>
      <c r="BS7" s="149">
        <v>6</v>
      </c>
      <c r="BT7" s="179">
        <v>42</v>
      </c>
      <c r="BU7" s="149">
        <v>13</v>
      </c>
      <c r="BV7" s="149">
        <v>1.42082249693432</v>
      </c>
      <c r="BW7" s="149">
        <v>6</v>
      </c>
      <c r="BX7" s="149">
        <v>9.5</v>
      </c>
      <c r="BY7" s="180">
        <v>5.89</v>
      </c>
      <c r="BZ7" s="149"/>
      <c r="CA7" s="149"/>
      <c r="CB7" s="149"/>
      <c r="CC7" s="149"/>
      <c r="CD7" s="180">
        <v>388</v>
      </c>
      <c r="CE7" s="149"/>
      <c r="CF7" s="149"/>
      <c r="CG7" s="149"/>
      <c r="CH7" s="149"/>
      <c r="CI7" s="149">
        <v>7.75</v>
      </c>
      <c r="CJ7" s="149">
        <v>10</v>
      </c>
      <c r="CK7" s="138"/>
      <c r="CL7" s="138">
        <v>24</v>
      </c>
      <c r="CM7" s="138">
        <v>23</v>
      </c>
      <c r="CN7" s="149">
        <v>90</v>
      </c>
      <c r="CO7" s="138">
        <v>2</v>
      </c>
      <c r="CP7" s="157">
        <f t="shared" si="5"/>
        <v>139</v>
      </c>
      <c r="CQ7" s="138"/>
      <c r="CR7" s="157">
        <f t="shared" si="6"/>
        <v>4.70224588271121</v>
      </c>
      <c r="CS7" s="138"/>
      <c r="CT7" s="138"/>
      <c r="CU7" s="138"/>
      <c r="CV7" s="138"/>
      <c r="CW7" s="149">
        <v>85.29</v>
      </c>
      <c r="CX7" s="149">
        <v>81.52</v>
      </c>
      <c r="CY7" s="149">
        <v>96.7</v>
      </c>
      <c r="CZ7" s="149">
        <v>92.45</v>
      </c>
      <c r="DA7" s="149">
        <v>92.45</v>
      </c>
      <c r="DB7" s="149">
        <v>90.09</v>
      </c>
      <c r="DC7" s="149">
        <v>89.75</v>
      </c>
      <c r="DD7" s="149">
        <v>0.92</v>
      </c>
      <c r="DE7" s="149">
        <v>92</v>
      </c>
      <c r="DF7" s="149">
        <v>90.875</v>
      </c>
      <c r="DG7" s="138">
        <v>0.767</v>
      </c>
      <c r="DH7" s="138">
        <v>76.7</v>
      </c>
      <c r="DI7" s="138">
        <v>0.9351</v>
      </c>
      <c r="DJ7" s="138">
        <v>93.51</v>
      </c>
      <c r="DK7" s="138">
        <v>0.9863</v>
      </c>
      <c r="DL7" s="138">
        <v>98.63</v>
      </c>
      <c r="DM7" s="138">
        <v>97.58</v>
      </c>
      <c r="DN7" s="138">
        <v>52.90625</v>
      </c>
      <c r="DO7" s="194">
        <f t="shared" si="7"/>
        <v>83.86525</v>
      </c>
      <c r="DP7" s="138">
        <v>79.9</v>
      </c>
      <c r="DQ7" s="149">
        <v>80</v>
      </c>
      <c r="DR7" s="149">
        <v>84.9134166666667</v>
      </c>
      <c r="DS7" s="149">
        <v>73</v>
      </c>
      <c r="DT7" s="138"/>
      <c r="DU7" s="149">
        <v>27</v>
      </c>
      <c r="DV7" s="149">
        <v>100</v>
      </c>
      <c r="DW7" s="149">
        <v>1</v>
      </c>
      <c r="DX7" s="149">
        <v>100</v>
      </c>
      <c r="DY7" s="149">
        <v>1</v>
      </c>
      <c r="DZ7" s="149">
        <v>100</v>
      </c>
      <c r="EA7" s="149">
        <v>1</v>
      </c>
      <c r="EB7" s="149">
        <v>100</v>
      </c>
      <c r="EC7" s="138">
        <v>1.6</v>
      </c>
      <c r="ED7" s="149">
        <v>30</v>
      </c>
      <c r="EE7" s="149">
        <v>0.0541265713117837</v>
      </c>
      <c r="EF7" s="149">
        <v>20</v>
      </c>
      <c r="EG7" s="149"/>
      <c r="EH7" s="149"/>
      <c r="EI7" s="149">
        <v>59</v>
      </c>
      <c r="EJ7" s="205">
        <v>1</v>
      </c>
      <c r="EK7" s="168">
        <v>1</v>
      </c>
      <c r="EL7" s="149">
        <v>100</v>
      </c>
      <c r="EM7" s="149">
        <v>100</v>
      </c>
      <c r="EN7" s="205">
        <v>18</v>
      </c>
      <c r="EO7" s="7">
        <v>1</v>
      </c>
      <c r="EP7" s="149">
        <v>100</v>
      </c>
      <c r="EQ7" s="149">
        <v>100</v>
      </c>
      <c r="ER7" s="207">
        <v>1</v>
      </c>
      <c r="ES7" s="149">
        <v>100</v>
      </c>
      <c r="ET7" s="206">
        <v>1</v>
      </c>
      <c r="EU7" s="149">
        <v>21</v>
      </c>
      <c r="EV7" s="149">
        <v>21</v>
      </c>
      <c r="EW7" s="149">
        <v>60.5</v>
      </c>
      <c r="EX7" s="149">
        <v>74</v>
      </c>
      <c r="EY7" s="149">
        <v>0</v>
      </c>
      <c r="EZ7" s="149">
        <v>0</v>
      </c>
      <c r="FA7" s="149">
        <v>0</v>
      </c>
      <c r="FB7" s="149">
        <v>6</v>
      </c>
      <c r="FC7" s="149">
        <v>1</v>
      </c>
      <c r="FD7" s="149">
        <v>50</v>
      </c>
      <c r="FE7" s="149">
        <v>0</v>
      </c>
      <c r="FF7" s="149">
        <v>0</v>
      </c>
      <c r="FG7" s="7">
        <v>0</v>
      </c>
      <c r="FH7" s="149">
        <f t="shared" si="8"/>
        <v>0</v>
      </c>
      <c r="FI7" s="149">
        <v>16.6666666666667</v>
      </c>
      <c r="FJ7" s="149">
        <v>27</v>
      </c>
      <c r="FK7" s="149">
        <v>8</v>
      </c>
      <c r="FL7" s="149">
        <v>97</v>
      </c>
      <c r="FM7" s="149">
        <v>97</v>
      </c>
      <c r="FN7" s="149">
        <v>1</v>
      </c>
      <c r="FO7" s="149">
        <v>100</v>
      </c>
      <c r="FP7" s="149">
        <v>98.5</v>
      </c>
      <c r="FQ7" s="149">
        <v>77</v>
      </c>
      <c r="FR7" s="149">
        <v>87.2857142857143</v>
      </c>
      <c r="FS7" s="149">
        <v>527</v>
      </c>
      <c r="FT7" s="149">
        <v>78</v>
      </c>
      <c r="FU7" s="149">
        <v>536</v>
      </c>
      <c r="FV7" s="149">
        <v>91</v>
      </c>
      <c r="FW7" s="149"/>
      <c r="FX7" s="149">
        <v>50</v>
      </c>
      <c r="FY7" s="149"/>
      <c r="FZ7" s="149">
        <v>33</v>
      </c>
      <c r="GA7" s="149">
        <v>63</v>
      </c>
      <c r="GB7" s="149">
        <v>0.838737374</v>
      </c>
      <c r="GC7" s="149">
        <v>96</v>
      </c>
      <c r="GD7" s="149">
        <v>96</v>
      </c>
      <c r="GE7" s="149">
        <v>0.44</v>
      </c>
      <c r="GF7" s="149">
        <v>0</v>
      </c>
      <c r="GG7" s="149">
        <v>0.4</v>
      </c>
      <c r="GH7" s="149">
        <v>15</v>
      </c>
      <c r="GI7" s="149">
        <v>78.35657279</v>
      </c>
      <c r="GJ7" s="149">
        <v>94</v>
      </c>
      <c r="GK7" s="149">
        <v>36.3333333333333</v>
      </c>
      <c r="GL7" s="149">
        <v>65.1111111111111</v>
      </c>
      <c r="GM7" s="149">
        <v>100</v>
      </c>
      <c r="GN7" s="149">
        <v>0.48</v>
      </c>
      <c r="GO7" s="149">
        <v>21</v>
      </c>
      <c r="GP7" s="149">
        <v>0.47</v>
      </c>
      <c r="GQ7" s="149">
        <v>29</v>
      </c>
      <c r="GR7" s="149">
        <v>38.57893152</v>
      </c>
      <c r="GS7" s="149">
        <v>100</v>
      </c>
      <c r="GT7" s="149">
        <v>50</v>
      </c>
      <c r="GU7" s="149">
        <v>0.63</v>
      </c>
      <c r="GV7" s="149">
        <v>37</v>
      </c>
      <c r="GW7" s="149">
        <v>0.22</v>
      </c>
      <c r="GX7" s="149">
        <v>21</v>
      </c>
      <c r="GY7" s="149">
        <v>0.25</v>
      </c>
      <c r="GZ7" s="149">
        <v>57</v>
      </c>
      <c r="HA7" s="149">
        <v>0.35</v>
      </c>
      <c r="HB7" s="149">
        <v>4</v>
      </c>
      <c r="HC7" s="149">
        <v>0.4</v>
      </c>
      <c r="HD7" s="149">
        <v>100</v>
      </c>
      <c r="HE7" s="149">
        <v>0.39</v>
      </c>
      <c r="HF7" s="149">
        <v>2</v>
      </c>
      <c r="HG7" s="149">
        <v>0.38</v>
      </c>
      <c r="HH7" s="149">
        <v>100</v>
      </c>
      <c r="HI7" s="149">
        <v>0.19</v>
      </c>
      <c r="HJ7" s="149">
        <v>1</v>
      </c>
      <c r="HK7" s="149">
        <v>0.57</v>
      </c>
      <c r="HL7" s="149">
        <v>100</v>
      </c>
      <c r="HM7" s="149">
        <v>0.17</v>
      </c>
      <c r="HN7" s="149">
        <v>0</v>
      </c>
      <c r="HO7" s="149">
        <v>0.53</v>
      </c>
      <c r="HP7" s="149">
        <v>91</v>
      </c>
      <c r="HQ7" s="149">
        <v>0.18</v>
      </c>
      <c r="HR7" s="149">
        <v>8</v>
      </c>
      <c r="HS7" s="149">
        <v>0.31</v>
      </c>
      <c r="HT7" s="149">
        <v>95</v>
      </c>
      <c r="HU7" s="149">
        <v>0.25</v>
      </c>
      <c r="HV7" s="149">
        <v>12</v>
      </c>
      <c r="HW7" s="149">
        <v>0.38</v>
      </c>
      <c r="HX7" s="149">
        <v>87</v>
      </c>
      <c r="HY7" s="149">
        <v>47.6666666666667</v>
      </c>
      <c r="HZ7" s="149">
        <v>0.27</v>
      </c>
      <c r="IA7" s="149">
        <v>2</v>
      </c>
      <c r="IB7" s="149">
        <v>0.38</v>
      </c>
      <c r="IC7" s="149">
        <v>8</v>
      </c>
      <c r="ID7" s="149">
        <v>5</v>
      </c>
      <c r="IE7" s="149"/>
      <c r="IF7" s="149">
        <v>31</v>
      </c>
      <c r="IG7" s="149"/>
      <c r="IH7" s="149">
        <v>28</v>
      </c>
      <c r="II7" s="149">
        <v>29.5</v>
      </c>
      <c r="IJ7" s="149">
        <v>33.0416666666667</v>
      </c>
      <c r="IK7" s="149">
        <v>38</v>
      </c>
      <c r="IL7" s="227">
        <v>0.116637516397027</v>
      </c>
      <c r="IM7" s="138"/>
      <c r="IN7" s="138"/>
      <c r="IO7" s="149">
        <v>0.87</v>
      </c>
      <c r="IP7" s="149">
        <v>14</v>
      </c>
      <c r="IQ7" s="149">
        <v>0.921</v>
      </c>
      <c r="IR7" s="149">
        <v>16</v>
      </c>
      <c r="IS7" s="149">
        <v>1.1</v>
      </c>
      <c r="IT7" s="149">
        <v>52</v>
      </c>
      <c r="IU7" s="149">
        <v>27.3333333333333</v>
      </c>
      <c r="IV7" s="149"/>
      <c r="IW7" s="149">
        <v>32</v>
      </c>
      <c r="IX7" s="149">
        <v>32</v>
      </c>
      <c r="IY7" s="149"/>
      <c r="IZ7" s="149">
        <v>33</v>
      </c>
      <c r="JA7" s="149">
        <v>33</v>
      </c>
      <c r="JB7" s="149"/>
      <c r="JC7" s="149">
        <v>31</v>
      </c>
      <c r="JD7" s="149">
        <v>31</v>
      </c>
      <c r="JE7" s="138"/>
      <c r="JF7" s="138"/>
      <c r="JG7" s="157">
        <v>29</v>
      </c>
      <c r="JH7" s="138"/>
      <c r="JI7" s="157">
        <v>45</v>
      </c>
      <c r="JJ7" s="150"/>
      <c r="JK7" s="150"/>
      <c r="JL7" s="156">
        <v>5198</v>
      </c>
      <c r="JM7" s="150"/>
      <c r="JN7" s="150"/>
      <c r="JO7" s="150"/>
      <c r="JP7" s="150"/>
      <c r="JQ7" s="156">
        <v>1021</v>
      </c>
      <c r="JR7" s="150"/>
      <c r="JS7" s="150"/>
      <c r="JT7" s="150"/>
      <c r="JU7" s="150"/>
      <c r="JV7" s="156">
        <v>243</v>
      </c>
      <c r="JW7" s="150"/>
      <c r="JX7" s="150"/>
      <c r="JY7" s="150"/>
      <c r="JZ7" s="150"/>
      <c r="KA7" s="156">
        <v>160</v>
      </c>
      <c r="KB7" s="232"/>
      <c r="KC7" s="232"/>
      <c r="KD7" s="232"/>
      <c r="KE7" s="232"/>
      <c r="KF7" s="232"/>
      <c r="KG7" s="232"/>
      <c r="KH7" s="232"/>
      <c r="KI7" s="232"/>
      <c r="KJ7" s="237"/>
    </row>
    <row r="8" s="122" customFormat="1" ht="22.5" customHeight="1" spans="1:296">
      <c r="A8" s="139" t="s">
        <v>483</v>
      </c>
      <c r="B8" s="98" t="s">
        <v>484</v>
      </c>
      <c r="C8" s="98" t="s">
        <v>485</v>
      </c>
      <c r="D8" s="98" t="s">
        <v>486</v>
      </c>
      <c r="E8" s="98" t="s">
        <v>484</v>
      </c>
      <c r="F8" s="98" t="s">
        <v>459</v>
      </c>
      <c r="G8" s="98" t="s">
        <v>487</v>
      </c>
      <c r="H8" s="138">
        <v>107</v>
      </c>
      <c r="I8" s="138">
        <v>39742430</v>
      </c>
      <c r="J8" s="138">
        <v>7.62233541441949</v>
      </c>
      <c r="K8" s="138">
        <v>2367230000000</v>
      </c>
      <c r="L8" s="138">
        <v>11.3957059644731</v>
      </c>
      <c r="M8" s="138">
        <f t="shared" si="0"/>
        <v>59564.2994150081</v>
      </c>
      <c r="N8" s="138">
        <v>1</v>
      </c>
      <c r="O8" s="148">
        <v>6141</v>
      </c>
      <c r="P8" s="148">
        <v>6141</v>
      </c>
      <c r="Q8" s="150"/>
      <c r="R8" s="156">
        <f t="shared" si="1"/>
        <v>805.658589673555</v>
      </c>
      <c r="S8" s="150"/>
      <c r="T8" s="150"/>
      <c r="U8" s="148">
        <v>9139</v>
      </c>
      <c r="V8" s="138"/>
      <c r="W8" s="157">
        <f t="shared" si="2"/>
        <v>1198.97636395157</v>
      </c>
      <c r="X8" s="138"/>
      <c r="Y8" s="149">
        <v>18</v>
      </c>
      <c r="Z8" s="149">
        <v>11</v>
      </c>
      <c r="AA8" s="149">
        <v>2.36148096631233</v>
      </c>
      <c r="AB8" s="149">
        <v>100</v>
      </c>
      <c r="AC8" s="149">
        <v>16</v>
      </c>
      <c r="AD8" s="149">
        <v>13</v>
      </c>
      <c r="AE8" s="149">
        <v>2.09909419227762</v>
      </c>
      <c r="AF8" s="149">
        <v>52</v>
      </c>
      <c r="AG8" s="149">
        <v>11</v>
      </c>
      <c r="AH8" s="149">
        <v>11</v>
      </c>
      <c r="AI8" s="149">
        <v>1.44312725719087</v>
      </c>
      <c r="AJ8" s="149">
        <v>21</v>
      </c>
      <c r="AK8" s="138"/>
      <c r="AL8" s="148">
        <v>13</v>
      </c>
      <c r="AM8" s="149">
        <v>42</v>
      </c>
      <c r="AN8" s="149">
        <v>27.6818046606612</v>
      </c>
      <c r="AO8" s="149">
        <v>33</v>
      </c>
      <c r="AP8" s="138"/>
      <c r="AQ8" s="57">
        <v>3</v>
      </c>
      <c r="AR8" s="138"/>
      <c r="AS8" s="157">
        <f t="shared" si="3"/>
        <v>0.263257055714908</v>
      </c>
      <c r="AT8" s="138"/>
      <c r="AU8" s="138"/>
      <c r="AV8" s="138"/>
      <c r="AW8" s="138"/>
      <c r="AX8" s="57">
        <v>254</v>
      </c>
      <c r="AY8" s="138"/>
      <c r="AZ8" s="157">
        <f t="shared" si="4"/>
        <v>33.3231203024073</v>
      </c>
      <c r="BA8" s="138"/>
      <c r="BB8" s="138"/>
      <c r="BC8" s="149">
        <v>38930.35999</v>
      </c>
      <c r="BD8" s="149">
        <v>18</v>
      </c>
      <c r="BE8" s="149">
        <v>5107.40578489288</v>
      </c>
      <c r="BF8" s="149">
        <v>15</v>
      </c>
      <c r="BG8" s="49">
        <v>64416.745</v>
      </c>
      <c r="BH8" s="149">
        <v>20</v>
      </c>
      <c r="BI8" s="149">
        <v>8451.05095718304</v>
      </c>
      <c r="BJ8" s="149">
        <v>18</v>
      </c>
      <c r="BK8" s="149">
        <v>17.75</v>
      </c>
      <c r="BL8" s="138">
        <v>88.6</v>
      </c>
      <c r="BM8" s="138"/>
      <c r="BN8" s="138"/>
      <c r="BO8" s="179">
        <v>2.89</v>
      </c>
      <c r="BP8" s="149">
        <v>14</v>
      </c>
      <c r="BQ8" s="149">
        <v>0.141281286567</v>
      </c>
      <c r="BR8" s="149">
        <v>21</v>
      </c>
      <c r="BS8" s="149">
        <v>17.5</v>
      </c>
      <c r="BT8" s="179">
        <v>51</v>
      </c>
      <c r="BU8" s="149">
        <v>19</v>
      </c>
      <c r="BV8" s="149">
        <v>5.17738876239318</v>
      </c>
      <c r="BW8" s="149">
        <v>55</v>
      </c>
      <c r="BX8" s="149">
        <v>37</v>
      </c>
      <c r="BY8" s="180">
        <v>15.31</v>
      </c>
      <c r="BZ8" s="149"/>
      <c r="CA8" s="149"/>
      <c r="CB8" s="149"/>
      <c r="CC8" s="149"/>
      <c r="CD8" s="180">
        <v>481</v>
      </c>
      <c r="CE8" s="149"/>
      <c r="CF8" s="149"/>
      <c r="CG8" s="149"/>
      <c r="CH8" s="149"/>
      <c r="CI8" s="149">
        <v>27.25</v>
      </c>
      <c r="CJ8" s="149">
        <v>43</v>
      </c>
      <c r="CK8" s="138"/>
      <c r="CL8" s="138">
        <v>4</v>
      </c>
      <c r="CM8" s="138">
        <v>38</v>
      </c>
      <c r="CN8" s="149">
        <v>327</v>
      </c>
      <c r="CO8" s="138">
        <v>1</v>
      </c>
      <c r="CP8" s="157">
        <f t="shared" si="5"/>
        <v>370</v>
      </c>
      <c r="CQ8" s="138"/>
      <c r="CR8" s="157">
        <f t="shared" si="6"/>
        <v>32.4683702048386</v>
      </c>
      <c r="CS8" s="138"/>
      <c r="CT8" s="138"/>
      <c r="CU8" s="138"/>
      <c r="CV8" s="138"/>
      <c r="CW8" s="149">
        <v>95.1</v>
      </c>
      <c r="CX8" s="149">
        <v>76.3</v>
      </c>
      <c r="CY8" s="149">
        <v>91.98</v>
      </c>
      <c r="CZ8" s="149">
        <v>94.81</v>
      </c>
      <c r="DA8" s="149">
        <v>90.09</v>
      </c>
      <c r="DB8" s="149">
        <v>94.81</v>
      </c>
      <c r="DC8" s="149">
        <v>90.515</v>
      </c>
      <c r="DD8" s="149">
        <v>0.935</v>
      </c>
      <c r="DE8" s="149">
        <v>93.5</v>
      </c>
      <c r="DF8" s="149">
        <v>92.0075</v>
      </c>
      <c r="DG8" s="138">
        <v>0.769</v>
      </c>
      <c r="DH8" s="138">
        <v>76.9</v>
      </c>
      <c r="DI8" s="138">
        <v>0.84516</v>
      </c>
      <c r="DJ8" s="138">
        <v>84.516</v>
      </c>
      <c r="DK8" s="138">
        <v>0.9178</v>
      </c>
      <c r="DL8" s="138">
        <v>91.78</v>
      </c>
      <c r="DM8" s="138">
        <v>76.5</v>
      </c>
      <c r="DN8" s="138">
        <v>66</v>
      </c>
      <c r="DO8" s="194">
        <f t="shared" si="7"/>
        <v>79.1392</v>
      </c>
      <c r="DP8" s="138">
        <v>78.8</v>
      </c>
      <c r="DQ8" s="149">
        <v>79</v>
      </c>
      <c r="DR8" s="149">
        <v>83.3822333333333</v>
      </c>
      <c r="DS8" s="149">
        <v>68</v>
      </c>
      <c r="DT8" s="138"/>
      <c r="DU8" s="149">
        <v>15</v>
      </c>
      <c r="DV8" s="149">
        <v>100</v>
      </c>
      <c r="DW8" s="149">
        <v>1</v>
      </c>
      <c r="DX8" s="149">
        <v>100</v>
      </c>
      <c r="DY8" s="149">
        <v>1</v>
      </c>
      <c r="DZ8" s="149">
        <v>100</v>
      </c>
      <c r="EA8" s="149">
        <v>0</v>
      </c>
      <c r="EB8" s="149">
        <v>0</v>
      </c>
      <c r="EC8" s="138">
        <v>2.8</v>
      </c>
      <c r="ED8" s="149">
        <v>41</v>
      </c>
      <c r="EE8" s="149">
        <v>0.245706585333914</v>
      </c>
      <c r="EF8" s="149">
        <v>38</v>
      </c>
      <c r="EG8" s="149"/>
      <c r="EH8" s="149"/>
      <c r="EI8" s="149">
        <v>28</v>
      </c>
      <c r="EJ8" s="205">
        <v>1</v>
      </c>
      <c r="EK8" s="168">
        <v>1</v>
      </c>
      <c r="EL8" s="149">
        <v>100</v>
      </c>
      <c r="EM8" s="149">
        <v>100</v>
      </c>
      <c r="EN8" s="205">
        <v>18</v>
      </c>
      <c r="EO8" s="7">
        <v>1</v>
      </c>
      <c r="EP8" s="149">
        <v>100</v>
      </c>
      <c r="EQ8" s="149">
        <v>100</v>
      </c>
      <c r="ER8" s="7">
        <v>1</v>
      </c>
      <c r="ES8" s="149">
        <v>100</v>
      </c>
      <c r="ET8" s="206">
        <v>1</v>
      </c>
      <c r="EU8" s="149">
        <v>21</v>
      </c>
      <c r="EV8" s="149">
        <v>21</v>
      </c>
      <c r="EW8" s="149">
        <v>60.5</v>
      </c>
      <c r="EX8" s="149">
        <v>74</v>
      </c>
      <c r="EY8" s="149">
        <v>1</v>
      </c>
      <c r="EZ8" s="149">
        <v>100</v>
      </c>
      <c r="FA8" s="149">
        <v>100</v>
      </c>
      <c r="FB8" s="149">
        <v>3</v>
      </c>
      <c r="FC8" s="149">
        <v>1</v>
      </c>
      <c r="FD8" s="149">
        <v>50</v>
      </c>
      <c r="FE8" s="149">
        <v>0</v>
      </c>
      <c r="FF8" s="149">
        <v>0</v>
      </c>
      <c r="FG8" s="7">
        <v>1</v>
      </c>
      <c r="FH8" s="149">
        <f t="shared" si="8"/>
        <v>100</v>
      </c>
      <c r="FI8" s="149">
        <v>50</v>
      </c>
      <c r="FJ8" s="149">
        <v>52</v>
      </c>
      <c r="FK8" s="149">
        <v>7</v>
      </c>
      <c r="FL8" s="149">
        <v>85</v>
      </c>
      <c r="FM8" s="149">
        <v>85</v>
      </c>
      <c r="FN8" s="149">
        <v>1</v>
      </c>
      <c r="FO8" s="149">
        <v>100</v>
      </c>
      <c r="FP8" s="149">
        <v>92.5</v>
      </c>
      <c r="FQ8" s="149">
        <v>77</v>
      </c>
      <c r="FR8" s="149">
        <v>87.2857142857143</v>
      </c>
      <c r="FS8" s="149">
        <v>512</v>
      </c>
      <c r="FT8" s="149">
        <v>57</v>
      </c>
      <c r="FU8" s="149">
        <v>497</v>
      </c>
      <c r="FV8" s="149">
        <v>59</v>
      </c>
      <c r="FW8" s="149">
        <v>4</v>
      </c>
      <c r="FX8" s="149">
        <v>50</v>
      </c>
      <c r="FY8" s="149">
        <v>0.524773548069406</v>
      </c>
      <c r="FZ8" s="149">
        <v>92</v>
      </c>
      <c r="GA8" s="149">
        <v>64.5</v>
      </c>
      <c r="GB8" s="149">
        <v>0.712962963</v>
      </c>
      <c r="GC8" s="149">
        <v>35</v>
      </c>
      <c r="GD8" s="149">
        <v>35</v>
      </c>
      <c r="GE8" s="149">
        <v>0.65</v>
      </c>
      <c r="GF8" s="149">
        <v>28</v>
      </c>
      <c r="GG8" s="149">
        <v>0.36</v>
      </c>
      <c r="GH8" s="149">
        <v>1</v>
      </c>
      <c r="GI8" s="149">
        <v>73.03711328</v>
      </c>
      <c r="GJ8" s="149">
        <v>28</v>
      </c>
      <c r="GK8" s="149">
        <v>19</v>
      </c>
      <c r="GL8" s="149">
        <v>39.5</v>
      </c>
      <c r="GM8" s="149">
        <v>52</v>
      </c>
      <c r="GN8" s="149">
        <v>0.4</v>
      </c>
      <c r="GO8" s="149">
        <v>8</v>
      </c>
      <c r="GP8" s="149">
        <v>0.37</v>
      </c>
      <c r="GQ8" s="149">
        <v>9</v>
      </c>
      <c r="GR8" s="149">
        <v>25.13756808</v>
      </c>
      <c r="GS8" s="149">
        <v>15</v>
      </c>
      <c r="GT8" s="149">
        <v>10.6666666666667</v>
      </c>
      <c r="GU8" s="149">
        <v>0.61</v>
      </c>
      <c r="GV8" s="149">
        <v>29</v>
      </c>
      <c r="GW8" s="149">
        <v>0.17</v>
      </c>
      <c r="GX8" s="149">
        <v>6</v>
      </c>
      <c r="GY8" s="149">
        <v>0.2</v>
      </c>
      <c r="GZ8" s="149">
        <v>16</v>
      </c>
      <c r="HA8" s="149">
        <v>0.43</v>
      </c>
      <c r="HB8" s="149">
        <v>19</v>
      </c>
      <c r="HC8" s="149">
        <v>0.3</v>
      </c>
      <c r="HD8" s="149">
        <v>54</v>
      </c>
      <c r="HE8" s="149">
        <v>0.42</v>
      </c>
      <c r="HF8" s="149">
        <v>8</v>
      </c>
      <c r="HG8" s="149">
        <v>0.33</v>
      </c>
      <c r="HH8" s="149">
        <v>81</v>
      </c>
      <c r="HI8" s="149">
        <v>0.24</v>
      </c>
      <c r="HJ8" s="149">
        <v>8</v>
      </c>
      <c r="HK8" s="149">
        <v>0.44</v>
      </c>
      <c r="HL8" s="149">
        <v>57</v>
      </c>
      <c r="HM8" s="149">
        <v>0.24</v>
      </c>
      <c r="HN8" s="149">
        <v>11</v>
      </c>
      <c r="HO8" s="149">
        <v>0.49</v>
      </c>
      <c r="HP8" s="149">
        <v>79</v>
      </c>
      <c r="HQ8" s="149">
        <v>0.18</v>
      </c>
      <c r="HR8" s="149">
        <v>8</v>
      </c>
      <c r="HS8" s="149">
        <v>0.22</v>
      </c>
      <c r="HT8" s="149">
        <v>31</v>
      </c>
      <c r="HU8" s="149">
        <v>0.18</v>
      </c>
      <c r="HV8" s="149">
        <v>0</v>
      </c>
      <c r="HW8" s="149">
        <v>0.32</v>
      </c>
      <c r="HX8" s="149">
        <v>36</v>
      </c>
      <c r="HY8" s="149">
        <v>29.5333333333333</v>
      </c>
      <c r="HZ8" s="149">
        <v>0.28</v>
      </c>
      <c r="IA8" s="149">
        <v>4</v>
      </c>
      <c r="IB8" s="149">
        <v>0.41</v>
      </c>
      <c r="IC8" s="149">
        <v>14</v>
      </c>
      <c r="ID8" s="149">
        <v>9</v>
      </c>
      <c r="IE8" s="149">
        <v>0.28</v>
      </c>
      <c r="IF8" s="149">
        <v>15</v>
      </c>
      <c r="IG8" s="149">
        <v>0.48</v>
      </c>
      <c r="IH8" s="149">
        <v>93</v>
      </c>
      <c r="II8" s="149">
        <v>54</v>
      </c>
      <c r="IJ8" s="149">
        <v>25.8</v>
      </c>
      <c r="IK8" s="149">
        <v>25</v>
      </c>
      <c r="IL8" s="227">
        <v>0.231644600065653</v>
      </c>
      <c r="IM8" s="138"/>
      <c r="IN8" s="138"/>
      <c r="IO8" s="149">
        <v>1</v>
      </c>
      <c r="IP8" s="149">
        <v>32</v>
      </c>
      <c r="IQ8" s="149">
        <v>1</v>
      </c>
      <c r="IR8" s="149">
        <v>31</v>
      </c>
      <c r="IS8" s="149">
        <v>-0.63</v>
      </c>
      <c r="IT8" s="149">
        <v>16</v>
      </c>
      <c r="IU8" s="149">
        <v>26.3333333333333</v>
      </c>
      <c r="IV8" s="149">
        <v>28.67547314</v>
      </c>
      <c r="IW8" s="149">
        <v>21</v>
      </c>
      <c r="IX8" s="149">
        <v>21</v>
      </c>
      <c r="IY8" s="149">
        <v>92.66</v>
      </c>
      <c r="IZ8" s="149">
        <v>61</v>
      </c>
      <c r="JA8" s="149">
        <v>61</v>
      </c>
      <c r="JB8" s="149"/>
      <c r="JC8" s="149">
        <v>31</v>
      </c>
      <c r="JD8" s="149">
        <v>31</v>
      </c>
      <c r="JE8" s="138"/>
      <c r="JF8" s="138"/>
      <c r="JG8" s="157">
        <v>120</v>
      </c>
      <c r="JH8" s="138"/>
      <c r="JI8" s="157">
        <v>96</v>
      </c>
      <c r="JJ8" s="150"/>
      <c r="JK8" s="150"/>
      <c r="JL8" s="156">
        <v>8262</v>
      </c>
      <c r="JM8" s="150"/>
      <c r="JN8" s="150"/>
      <c r="JO8" s="150"/>
      <c r="JP8" s="150"/>
      <c r="JQ8" s="156">
        <v>1441</v>
      </c>
      <c r="JR8" s="150"/>
      <c r="JS8" s="150"/>
      <c r="JT8" s="150"/>
      <c r="JU8" s="150"/>
      <c r="JV8" s="156">
        <v>489</v>
      </c>
      <c r="JW8" s="150"/>
      <c r="JX8" s="150"/>
      <c r="JY8" s="150"/>
      <c r="JZ8" s="150"/>
      <c r="KA8" s="156">
        <v>309</v>
      </c>
      <c r="KB8" s="232"/>
      <c r="KC8" s="232"/>
      <c r="KD8" s="232"/>
      <c r="KE8" s="232"/>
      <c r="KF8" s="232"/>
      <c r="KG8" s="232"/>
      <c r="KH8" s="232"/>
      <c r="KI8" s="232"/>
      <c r="KJ8" s="237"/>
    </row>
    <row r="9" s="122" customFormat="1" ht="22.5" customHeight="1" spans="1:296">
      <c r="A9" s="139" t="s">
        <v>488</v>
      </c>
      <c r="B9" s="98" t="s">
        <v>489</v>
      </c>
      <c r="C9" s="98" t="s">
        <v>490</v>
      </c>
      <c r="D9" s="98" t="s">
        <v>491</v>
      </c>
      <c r="E9" s="98" t="s">
        <v>489</v>
      </c>
      <c r="F9" s="98" t="s">
        <v>459</v>
      </c>
      <c r="G9" s="98" t="s">
        <v>492</v>
      </c>
      <c r="H9" s="138">
        <v>99</v>
      </c>
      <c r="I9" s="138">
        <v>59342867</v>
      </c>
      <c r="J9" s="138">
        <v>11.3815696908137</v>
      </c>
      <c r="K9" s="138">
        <v>2639520000000</v>
      </c>
      <c r="L9" s="138">
        <v>12.7064940066432</v>
      </c>
      <c r="M9" s="138">
        <f t="shared" si="0"/>
        <v>44479.1452357703</v>
      </c>
      <c r="N9" s="138">
        <v>1</v>
      </c>
      <c r="O9" s="148">
        <v>4537</v>
      </c>
      <c r="P9" s="148">
        <v>4537</v>
      </c>
      <c r="Q9" s="150"/>
      <c r="R9" s="156">
        <f t="shared" si="1"/>
        <v>398.626913795722</v>
      </c>
      <c r="S9" s="150"/>
      <c r="T9" s="150"/>
      <c r="U9" s="148">
        <v>9491</v>
      </c>
      <c r="V9" s="138"/>
      <c r="W9" s="157">
        <f t="shared" si="2"/>
        <v>833.892007678025</v>
      </c>
      <c r="X9" s="138"/>
      <c r="Y9" s="149"/>
      <c r="Z9" s="149">
        <v>30</v>
      </c>
      <c r="AA9" s="149"/>
      <c r="AB9" s="149">
        <v>28</v>
      </c>
      <c r="AC9" s="149"/>
      <c r="AD9" s="149">
        <v>30</v>
      </c>
      <c r="AE9" s="149"/>
      <c r="AF9" s="149">
        <v>29</v>
      </c>
      <c r="AG9" s="149"/>
      <c r="AH9" s="149">
        <v>30</v>
      </c>
      <c r="AI9" s="149"/>
      <c r="AJ9" s="149">
        <v>29</v>
      </c>
      <c r="AK9" s="138"/>
      <c r="AL9" s="148">
        <v>0</v>
      </c>
      <c r="AM9" s="149">
        <v>9</v>
      </c>
      <c r="AN9" s="149">
        <v>0.439306715666434</v>
      </c>
      <c r="AO9" s="149">
        <v>8</v>
      </c>
      <c r="AP9" s="138"/>
      <c r="AQ9" s="57">
        <v>0</v>
      </c>
      <c r="AR9" s="138"/>
      <c r="AS9" s="157"/>
      <c r="AT9" s="138"/>
      <c r="AU9" s="138"/>
      <c r="AV9" s="138"/>
      <c r="AW9" s="138"/>
      <c r="AX9" s="57">
        <v>157</v>
      </c>
      <c r="AY9" s="138"/>
      <c r="AZ9" s="157">
        <f t="shared" si="4"/>
        <v>13.794230871926</v>
      </c>
      <c r="BA9" s="138"/>
      <c r="BB9" s="138"/>
      <c r="BC9" s="149">
        <v>849088.33</v>
      </c>
      <c r="BD9" s="149">
        <v>75</v>
      </c>
      <c r="BE9" s="149">
        <v>74602.0411125995</v>
      </c>
      <c r="BF9" s="149">
        <v>75</v>
      </c>
      <c r="BG9" s="49">
        <v>1097238.408</v>
      </c>
      <c r="BH9" s="149">
        <v>75</v>
      </c>
      <c r="BI9" s="149">
        <v>96404.8402643094</v>
      </c>
      <c r="BJ9" s="149">
        <v>75</v>
      </c>
      <c r="BK9" s="149">
        <v>75</v>
      </c>
      <c r="BL9" s="138">
        <v>87.7</v>
      </c>
      <c r="BM9" s="138"/>
      <c r="BN9" s="138"/>
      <c r="BO9" s="179">
        <v>0.86</v>
      </c>
      <c r="BP9" s="149">
        <v>34</v>
      </c>
      <c r="BQ9" s="149"/>
      <c r="BR9" s="149">
        <v>32</v>
      </c>
      <c r="BS9" s="149">
        <v>33</v>
      </c>
      <c r="BT9" s="179"/>
      <c r="BU9" s="149">
        <v>33</v>
      </c>
      <c r="BV9" s="149"/>
      <c r="BW9" s="149">
        <v>32</v>
      </c>
      <c r="BX9" s="149">
        <v>32.5</v>
      </c>
      <c r="BY9" s="180"/>
      <c r="BZ9" s="149"/>
      <c r="CA9" s="149"/>
      <c r="CB9" s="149"/>
      <c r="CC9" s="149"/>
      <c r="CD9" s="180"/>
      <c r="CE9" s="149"/>
      <c r="CF9" s="149"/>
      <c r="CG9" s="149"/>
      <c r="CH9" s="149"/>
      <c r="CI9" s="149">
        <v>32.75</v>
      </c>
      <c r="CJ9" s="149">
        <v>53</v>
      </c>
      <c r="CK9" s="138"/>
      <c r="CL9" s="138">
        <v>3</v>
      </c>
      <c r="CM9" s="138">
        <v>22</v>
      </c>
      <c r="CN9" s="149">
        <v>95</v>
      </c>
      <c r="CO9" s="138">
        <v>1</v>
      </c>
      <c r="CP9" s="157">
        <f t="shared" si="5"/>
        <v>121</v>
      </c>
      <c r="CQ9" s="138"/>
      <c r="CR9" s="157">
        <f t="shared" si="6"/>
        <v>9.52268973146636</v>
      </c>
      <c r="CS9" s="138"/>
      <c r="CT9" s="138"/>
      <c r="CU9" s="138"/>
      <c r="CV9" s="138"/>
      <c r="CW9" s="149">
        <v>85.78</v>
      </c>
      <c r="CX9" s="149">
        <v>64.93</v>
      </c>
      <c r="CY9" s="149">
        <v>70.28</v>
      </c>
      <c r="CZ9" s="149">
        <v>72.64</v>
      </c>
      <c r="DA9" s="149">
        <v>60.85</v>
      </c>
      <c r="DB9" s="149">
        <v>67.92</v>
      </c>
      <c r="DC9" s="149">
        <v>70.4</v>
      </c>
      <c r="DD9" s="149">
        <v>0.906</v>
      </c>
      <c r="DE9" s="149">
        <v>90.6</v>
      </c>
      <c r="DF9" s="149">
        <v>80.5</v>
      </c>
      <c r="DG9" s="138">
        <v>0.796</v>
      </c>
      <c r="DH9" s="138">
        <v>79.6</v>
      </c>
      <c r="DI9" s="138">
        <v>0.83557</v>
      </c>
      <c r="DJ9" s="138">
        <v>83.557</v>
      </c>
      <c r="DK9" s="138">
        <v>0.6575</v>
      </c>
      <c r="DL9" s="138">
        <v>65.75</v>
      </c>
      <c r="DM9" s="138">
        <v>100</v>
      </c>
      <c r="DN9" s="138">
        <v>61</v>
      </c>
      <c r="DO9" s="194">
        <f t="shared" si="7"/>
        <v>77.9814</v>
      </c>
      <c r="DP9" s="138">
        <v>79.3</v>
      </c>
      <c r="DQ9" s="149">
        <v>79</v>
      </c>
      <c r="DR9" s="149">
        <v>79.1604666666667</v>
      </c>
      <c r="DS9" s="149">
        <v>54</v>
      </c>
      <c r="DT9" s="138"/>
      <c r="DU9" s="149">
        <v>14</v>
      </c>
      <c r="DV9" s="149">
        <v>100</v>
      </c>
      <c r="DW9" s="149">
        <v>1</v>
      </c>
      <c r="DX9" s="149">
        <v>100</v>
      </c>
      <c r="DY9" s="149">
        <v>1</v>
      </c>
      <c r="DZ9" s="149">
        <v>100</v>
      </c>
      <c r="EA9" s="149">
        <v>0</v>
      </c>
      <c r="EB9" s="149">
        <v>0</v>
      </c>
      <c r="EC9" s="138">
        <v>2.9</v>
      </c>
      <c r="ED9" s="149">
        <v>42</v>
      </c>
      <c r="EE9" s="149">
        <v>0.228229753894648</v>
      </c>
      <c r="EF9" s="149">
        <v>36</v>
      </c>
      <c r="EG9" s="149"/>
      <c r="EH9" s="149"/>
      <c r="EI9" s="149">
        <v>27</v>
      </c>
      <c r="EJ9" s="205">
        <v>0</v>
      </c>
      <c r="EK9" s="168">
        <v>1</v>
      </c>
      <c r="EL9" s="149">
        <v>100</v>
      </c>
      <c r="EM9" s="149">
        <v>100</v>
      </c>
      <c r="EN9" s="205">
        <v>0</v>
      </c>
      <c r="EO9" s="7">
        <v>0</v>
      </c>
      <c r="EP9" s="149">
        <v>0</v>
      </c>
      <c r="EQ9" s="149">
        <v>0</v>
      </c>
      <c r="ER9" s="7">
        <v>0</v>
      </c>
      <c r="ES9" s="149">
        <v>0</v>
      </c>
      <c r="ET9" s="206"/>
      <c r="EU9" s="149">
        <v>52</v>
      </c>
      <c r="EV9" s="149">
        <v>52</v>
      </c>
      <c r="EW9" s="149">
        <v>26</v>
      </c>
      <c r="EX9" s="149">
        <v>41</v>
      </c>
      <c r="EY9" s="149">
        <v>0</v>
      </c>
      <c r="EZ9" s="149">
        <v>0</v>
      </c>
      <c r="FA9" s="149">
        <v>0</v>
      </c>
      <c r="FB9" s="149">
        <v>0</v>
      </c>
      <c r="FC9" s="149">
        <v>2</v>
      </c>
      <c r="FD9" s="149">
        <v>100</v>
      </c>
      <c r="FE9" s="149">
        <v>1</v>
      </c>
      <c r="FF9" s="149">
        <v>100</v>
      </c>
      <c r="FG9" s="7">
        <v>1</v>
      </c>
      <c r="FH9" s="149">
        <f t="shared" si="8"/>
        <v>100</v>
      </c>
      <c r="FI9" s="149">
        <v>100</v>
      </c>
      <c r="FJ9" s="149">
        <v>90</v>
      </c>
      <c r="FK9" s="149">
        <v>6</v>
      </c>
      <c r="FL9" s="149">
        <v>72</v>
      </c>
      <c r="FM9" s="149">
        <v>72</v>
      </c>
      <c r="FN9" s="149">
        <v>1</v>
      </c>
      <c r="FO9" s="149">
        <v>100</v>
      </c>
      <c r="FP9" s="149">
        <v>86</v>
      </c>
      <c r="FQ9" s="149">
        <v>77</v>
      </c>
      <c r="FR9" s="149">
        <v>87.2857142857143</v>
      </c>
      <c r="FS9" s="149">
        <v>487</v>
      </c>
      <c r="FT9" s="149">
        <v>37</v>
      </c>
      <c r="FU9" s="149">
        <v>471</v>
      </c>
      <c r="FV9" s="149">
        <v>37</v>
      </c>
      <c r="FW9" s="149"/>
      <c r="FX9" s="149">
        <v>50</v>
      </c>
      <c r="FY9" s="149"/>
      <c r="FZ9" s="149">
        <v>33</v>
      </c>
      <c r="GA9" s="149">
        <v>39.25</v>
      </c>
      <c r="GB9" s="149">
        <v>0.712592593</v>
      </c>
      <c r="GC9" s="149">
        <v>35</v>
      </c>
      <c r="GD9" s="149">
        <v>35</v>
      </c>
      <c r="GE9" s="149">
        <v>0.51</v>
      </c>
      <c r="GF9" s="149">
        <v>6</v>
      </c>
      <c r="GG9" s="149">
        <v>0.51</v>
      </c>
      <c r="GH9" s="149">
        <v>38</v>
      </c>
      <c r="GI9" s="149">
        <v>74.29279639</v>
      </c>
      <c r="GJ9" s="149">
        <v>51</v>
      </c>
      <c r="GK9" s="149">
        <v>31.6666666666667</v>
      </c>
      <c r="GL9" s="149">
        <v>35.3055555555556</v>
      </c>
      <c r="GM9" s="149">
        <v>42</v>
      </c>
      <c r="GN9" s="149">
        <v>0.53</v>
      </c>
      <c r="GO9" s="149">
        <v>34</v>
      </c>
      <c r="GP9" s="149">
        <v>0.49</v>
      </c>
      <c r="GQ9" s="149">
        <v>32</v>
      </c>
      <c r="GR9" s="149">
        <v>25.63820881</v>
      </c>
      <c r="GS9" s="149">
        <v>17</v>
      </c>
      <c r="GT9" s="149">
        <v>27.6666666666667</v>
      </c>
      <c r="GU9" s="149">
        <v>0.6</v>
      </c>
      <c r="GV9" s="149">
        <v>26</v>
      </c>
      <c r="GW9" s="149">
        <v>0.26</v>
      </c>
      <c r="GX9" s="149">
        <v>31</v>
      </c>
      <c r="GY9" s="149">
        <v>0.25</v>
      </c>
      <c r="GZ9" s="149">
        <v>57</v>
      </c>
      <c r="HA9" s="149">
        <v>0.44</v>
      </c>
      <c r="HB9" s="149">
        <v>21</v>
      </c>
      <c r="HC9" s="149">
        <v>0.32</v>
      </c>
      <c r="HD9" s="149">
        <v>61</v>
      </c>
      <c r="HE9" s="149">
        <v>0.47</v>
      </c>
      <c r="HF9" s="149">
        <v>17</v>
      </c>
      <c r="HG9" s="149">
        <v>0.31</v>
      </c>
      <c r="HH9" s="149">
        <v>71</v>
      </c>
      <c r="HI9" s="149">
        <v>0.38</v>
      </c>
      <c r="HJ9" s="149">
        <v>38</v>
      </c>
      <c r="HK9" s="149">
        <v>0.38</v>
      </c>
      <c r="HL9" s="149">
        <v>33</v>
      </c>
      <c r="HM9" s="149">
        <v>0.32</v>
      </c>
      <c r="HN9" s="149">
        <v>29</v>
      </c>
      <c r="HO9" s="149">
        <v>0.42</v>
      </c>
      <c r="HP9" s="149">
        <v>51</v>
      </c>
      <c r="HQ9" s="149">
        <v>0.29</v>
      </c>
      <c r="HR9" s="149">
        <v>50</v>
      </c>
      <c r="HS9" s="149">
        <v>0.24</v>
      </c>
      <c r="HT9" s="149">
        <v>50</v>
      </c>
      <c r="HU9" s="149">
        <v>0.28</v>
      </c>
      <c r="HV9" s="149">
        <v>18</v>
      </c>
      <c r="HW9" s="149">
        <v>0.34</v>
      </c>
      <c r="HX9" s="149">
        <v>57</v>
      </c>
      <c r="HY9" s="149">
        <v>40.6666666666667</v>
      </c>
      <c r="HZ9" s="149">
        <v>0.58</v>
      </c>
      <c r="IA9" s="149">
        <v>75</v>
      </c>
      <c r="IB9" s="149">
        <v>0.61</v>
      </c>
      <c r="IC9" s="149">
        <v>60</v>
      </c>
      <c r="ID9" s="149">
        <v>67.5</v>
      </c>
      <c r="IE9" s="149">
        <v>0.42</v>
      </c>
      <c r="IF9" s="149">
        <v>77</v>
      </c>
      <c r="IG9" s="149">
        <v>0.41</v>
      </c>
      <c r="IH9" s="149">
        <v>18</v>
      </c>
      <c r="II9" s="149">
        <v>47.5</v>
      </c>
      <c r="IJ9" s="149">
        <v>45.8333333333333</v>
      </c>
      <c r="IK9" s="149">
        <v>60</v>
      </c>
      <c r="IL9" s="227">
        <v>0.270782846907597</v>
      </c>
      <c r="IM9" s="138"/>
      <c r="IN9" s="138"/>
      <c r="IO9" s="149">
        <v>0.95</v>
      </c>
      <c r="IP9" s="149">
        <v>19</v>
      </c>
      <c r="IQ9" s="149">
        <v>0.976</v>
      </c>
      <c r="IR9" s="149">
        <v>26</v>
      </c>
      <c r="IS9" s="149">
        <v>1.95</v>
      </c>
      <c r="IT9" s="149">
        <v>66</v>
      </c>
      <c r="IU9" s="149">
        <v>37</v>
      </c>
      <c r="IV9" s="149">
        <v>34.16377503</v>
      </c>
      <c r="IW9" s="149">
        <v>34</v>
      </c>
      <c r="IX9" s="149">
        <v>34</v>
      </c>
      <c r="IY9" s="149">
        <v>74.71</v>
      </c>
      <c r="IZ9" s="149">
        <v>23</v>
      </c>
      <c r="JA9" s="149">
        <v>23</v>
      </c>
      <c r="JB9" s="149">
        <v>78.7020034790039</v>
      </c>
      <c r="JC9" s="149">
        <v>21</v>
      </c>
      <c r="JD9" s="149">
        <v>21</v>
      </c>
      <c r="JE9" s="138"/>
      <c r="JF9" s="138"/>
      <c r="JG9" s="157">
        <v>7</v>
      </c>
      <c r="JH9" s="138"/>
      <c r="JI9" s="157">
        <v>7</v>
      </c>
      <c r="JJ9" s="150"/>
      <c r="JK9" s="150"/>
      <c r="JL9" s="156">
        <v>7272</v>
      </c>
      <c r="JM9" s="150"/>
      <c r="JN9" s="150"/>
      <c r="JO9" s="150"/>
      <c r="JP9" s="150"/>
      <c r="JQ9" s="156">
        <v>1228</v>
      </c>
      <c r="JR9" s="150"/>
      <c r="JS9" s="150"/>
      <c r="JT9" s="150"/>
      <c r="JU9" s="150"/>
      <c r="JV9" s="156">
        <v>347</v>
      </c>
      <c r="JW9" s="150"/>
      <c r="JX9" s="150"/>
      <c r="JY9" s="150"/>
      <c r="JZ9" s="150"/>
      <c r="KA9" s="156">
        <v>330</v>
      </c>
      <c r="KB9" s="232"/>
      <c r="KC9" s="232"/>
      <c r="KD9" s="232"/>
      <c r="KE9" s="232"/>
      <c r="KF9" s="232"/>
      <c r="KG9" s="232"/>
      <c r="KH9" s="232"/>
      <c r="KI9" s="232"/>
      <c r="KJ9" s="237"/>
    </row>
    <row r="10" s="122" customFormat="1" ht="22.5" customHeight="1" spans="1:296">
      <c r="A10" s="140" t="s">
        <v>493</v>
      </c>
      <c r="B10" s="98" t="s">
        <v>494</v>
      </c>
      <c r="C10" s="98" t="s">
        <v>495</v>
      </c>
      <c r="D10" s="98" t="s">
        <v>496</v>
      </c>
      <c r="E10" s="98" t="s">
        <v>494</v>
      </c>
      <c r="F10" s="98" t="s">
        <v>497</v>
      </c>
      <c r="G10" s="98" t="s">
        <v>498</v>
      </c>
      <c r="H10" s="138">
        <v>103</v>
      </c>
      <c r="I10" s="138">
        <v>1450670411</v>
      </c>
      <c r="J10" s="138">
        <v>278.228997281137</v>
      </c>
      <c r="K10" s="138">
        <v>22841410000000</v>
      </c>
      <c r="L10" s="138">
        <v>109.957204062966</v>
      </c>
      <c r="M10" s="138">
        <f t="shared" si="0"/>
        <v>15745.4166203435</v>
      </c>
      <c r="N10" s="138">
        <v>1</v>
      </c>
      <c r="O10" s="148">
        <v>66857</v>
      </c>
      <c r="P10" s="148">
        <v>66857</v>
      </c>
      <c r="Q10" s="150"/>
      <c r="R10" s="156">
        <f t="shared" si="1"/>
        <v>240.294867369429</v>
      </c>
      <c r="S10" s="150"/>
      <c r="T10" s="150"/>
      <c r="U10" s="148">
        <v>167467</v>
      </c>
      <c r="V10" s="138"/>
      <c r="W10" s="157">
        <f t="shared" si="2"/>
        <v>601.903473888391</v>
      </c>
      <c r="X10" s="138"/>
      <c r="Y10" s="149">
        <v>407</v>
      </c>
      <c r="Z10" s="149">
        <v>100</v>
      </c>
      <c r="AA10" s="149">
        <v>1.46282380333185</v>
      </c>
      <c r="AB10" s="149">
        <v>30</v>
      </c>
      <c r="AC10" s="149">
        <v>140</v>
      </c>
      <c r="AD10" s="149">
        <v>99</v>
      </c>
      <c r="AE10" s="149">
        <v>0.503182635052725</v>
      </c>
      <c r="AF10" s="149">
        <v>18</v>
      </c>
      <c r="AG10" s="149">
        <v>169</v>
      </c>
      <c r="AH10" s="149">
        <v>100</v>
      </c>
      <c r="AI10" s="149">
        <v>0.607413323742218</v>
      </c>
      <c r="AJ10" s="149">
        <v>12</v>
      </c>
      <c r="AK10" s="138"/>
      <c r="AL10" s="148">
        <v>12094</v>
      </c>
      <c r="AM10" s="149">
        <v>100</v>
      </c>
      <c r="AN10" s="149">
        <v>121.342492442965</v>
      </c>
      <c r="AO10" s="149">
        <v>75</v>
      </c>
      <c r="AP10" s="138"/>
      <c r="AQ10" s="57">
        <v>104</v>
      </c>
      <c r="AR10" s="138"/>
      <c r="AS10" s="157">
        <f t="shared" ref="AS10:AS15" si="9">AQ10/L10</f>
        <v>0.945822521464308</v>
      </c>
      <c r="AT10" s="138"/>
      <c r="AU10" s="138"/>
      <c r="AV10" s="138"/>
      <c r="AW10" s="138"/>
      <c r="AX10" s="57">
        <v>433</v>
      </c>
      <c r="AY10" s="138"/>
      <c r="AZ10" s="157">
        <f t="shared" si="4"/>
        <v>1.5562720069845</v>
      </c>
      <c r="BA10" s="138"/>
      <c r="BB10" s="138"/>
      <c r="BC10" s="149">
        <v>422602.6739</v>
      </c>
      <c r="BD10" s="149">
        <v>56</v>
      </c>
      <c r="BE10" s="149">
        <v>1518.90233595235</v>
      </c>
      <c r="BF10" s="149">
        <v>9</v>
      </c>
      <c r="BG10" s="49">
        <v>699630.9852</v>
      </c>
      <c r="BH10" s="149">
        <v>63</v>
      </c>
      <c r="BI10" s="149">
        <v>2514.5868764105</v>
      </c>
      <c r="BJ10" s="149">
        <v>10</v>
      </c>
      <c r="BK10" s="149">
        <v>34.5</v>
      </c>
      <c r="BL10" s="138">
        <v>85.8</v>
      </c>
      <c r="BM10" s="138"/>
      <c r="BN10" s="138"/>
      <c r="BO10" s="179">
        <v>9.29</v>
      </c>
      <c r="BP10" s="149">
        <v>62</v>
      </c>
      <c r="BQ10" s="149">
        <v>0.0705729112169522</v>
      </c>
      <c r="BR10" s="149">
        <v>11</v>
      </c>
      <c r="BS10" s="149">
        <v>36.5</v>
      </c>
      <c r="BT10" s="179">
        <v>98</v>
      </c>
      <c r="BU10" s="149">
        <v>58</v>
      </c>
      <c r="BV10" s="149">
        <v>1.10952257325621</v>
      </c>
      <c r="BW10" s="149">
        <v>4</v>
      </c>
      <c r="BX10" s="149">
        <v>31</v>
      </c>
      <c r="BY10" s="180">
        <v>119.32</v>
      </c>
      <c r="BZ10" s="149"/>
      <c r="CA10" s="149"/>
      <c r="CB10" s="149"/>
      <c r="CC10" s="149"/>
      <c r="CD10" s="180">
        <v>1605</v>
      </c>
      <c r="CE10" s="149"/>
      <c r="CF10" s="149"/>
      <c r="CG10" s="149"/>
      <c r="CH10" s="149"/>
      <c r="CI10" s="149">
        <v>33.75</v>
      </c>
      <c r="CJ10" s="149">
        <v>54</v>
      </c>
      <c r="CK10" s="138"/>
      <c r="CL10" s="138">
        <v>217</v>
      </c>
      <c r="CM10" s="138">
        <f>115+13+5</f>
        <v>133</v>
      </c>
      <c r="CN10" s="149">
        <v>573</v>
      </c>
      <c r="CO10" s="138">
        <v>51</v>
      </c>
      <c r="CP10" s="157">
        <f t="shared" si="5"/>
        <v>974</v>
      </c>
      <c r="CQ10" s="138"/>
      <c r="CR10" s="157">
        <f t="shared" si="6"/>
        <v>8.85799169140612</v>
      </c>
      <c r="CS10" s="138"/>
      <c r="CT10" s="138"/>
      <c r="CU10" s="138"/>
      <c r="CV10" s="138"/>
      <c r="CW10" s="149">
        <v>7.35</v>
      </c>
      <c r="CX10" s="149">
        <v>25.12</v>
      </c>
      <c r="CY10" s="149">
        <v>73.58</v>
      </c>
      <c r="CZ10" s="149">
        <v>38.68</v>
      </c>
      <c r="DA10" s="149">
        <v>52.83</v>
      </c>
      <c r="DB10" s="149">
        <v>54.25</v>
      </c>
      <c r="DC10" s="149">
        <v>41.9683333333333</v>
      </c>
      <c r="DD10" s="149">
        <v>0.788</v>
      </c>
      <c r="DE10" s="149">
        <v>78.8</v>
      </c>
      <c r="DF10" s="149">
        <v>60.3841666666666</v>
      </c>
      <c r="DG10" s="138">
        <v>0.665</v>
      </c>
      <c r="DH10" s="138">
        <v>66.5</v>
      </c>
      <c r="DI10" s="138">
        <v>0.87184</v>
      </c>
      <c r="DJ10" s="138">
        <v>87.184</v>
      </c>
      <c r="DK10" s="138">
        <v>0.9315</v>
      </c>
      <c r="DL10" s="138">
        <v>93.15</v>
      </c>
      <c r="DM10" s="138">
        <v>91.64</v>
      </c>
      <c r="DN10" s="138">
        <v>35</v>
      </c>
      <c r="DO10" s="194">
        <f t="shared" si="7"/>
        <v>74.6948</v>
      </c>
      <c r="DP10" s="138">
        <v>70.9</v>
      </c>
      <c r="DQ10" s="149">
        <v>71</v>
      </c>
      <c r="DR10" s="149">
        <v>68.6929888888889</v>
      </c>
      <c r="DS10" s="149">
        <v>20</v>
      </c>
      <c r="DT10" s="138"/>
      <c r="DU10" s="149">
        <v>13</v>
      </c>
      <c r="DV10" s="149">
        <v>100</v>
      </c>
      <c r="DW10" s="149">
        <v>1</v>
      </c>
      <c r="DX10" s="149">
        <v>100</v>
      </c>
      <c r="DY10" s="149">
        <v>1</v>
      </c>
      <c r="DZ10" s="149">
        <v>100</v>
      </c>
      <c r="EA10" s="149">
        <v>1</v>
      </c>
      <c r="EB10" s="149">
        <v>100</v>
      </c>
      <c r="EC10" s="138">
        <v>32.5</v>
      </c>
      <c r="ED10" s="149">
        <v>100</v>
      </c>
      <c r="EE10" s="149">
        <v>0.295569537957596</v>
      </c>
      <c r="EF10" s="149">
        <v>43</v>
      </c>
      <c r="EG10" s="149"/>
      <c r="EH10" s="149"/>
      <c r="EI10" s="149">
        <v>76</v>
      </c>
      <c r="EJ10" s="205">
        <v>1</v>
      </c>
      <c r="EK10" s="168">
        <v>1</v>
      </c>
      <c r="EL10" s="149">
        <v>100</v>
      </c>
      <c r="EM10" s="149">
        <v>100</v>
      </c>
      <c r="EN10" s="205">
        <v>10</v>
      </c>
      <c r="EO10" s="7">
        <v>1</v>
      </c>
      <c r="EP10" s="149">
        <v>100</v>
      </c>
      <c r="EQ10" s="149">
        <v>100</v>
      </c>
      <c r="ER10" s="7">
        <v>0</v>
      </c>
      <c r="ES10" s="149">
        <v>0</v>
      </c>
      <c r="ET10" s="206">
        <v>4</v>
      </c>
      <c r="EU10" s="149">
        <v>100</v>
      </c>
      <c r="EV10" s="149">
        <v>100</v>
      </c>
      <c r="EW10" s="149">
        <v>50</v>
      </c>
      <c r="EX10" s="149">
        <v>64</v>
      </c>
      <c r="EY10" s="149">
        <v>1</v>
      </c>
      <c r="EZ10" s="149">
        <v>100</v>
      </c>
      <c r="FA10" s="149">
        <v>100</v>
      </c>
      <c r="FB10" s="149">
        <v>10</v>
      </c>
      <c r="FC10" s="149">
        <v>1</v>
      </c>
      <c r="FD10" s="149">
        <v>50</v>
      </c>
      <c r="FE10" s="149">
        <v>1</v>
      </c>
      <c r="FF10" s="149">
        <v>100</v>
      </c>
      <c r="FG10" s="7">
        <v>1</v>
      </c>
      <c r="FH10" s="149">
        <f t="shared" si="8"/>
        <v>100</v>
      </c>
      <c r="FI10" s="149">
        <v>83.3333333333333</v>
      </c>
      <c r="FJ10" s="149">
        <v>77</v>
      </c>
      <c r="FK10" s="149">
        <v>5</v>
      </c>
      <c r="FL10" s="149">
        <v>59</v>
      </c>
      <c r="FM10" s="149">
        <v>59</v>
      </c>
      <c r="FN10" s="149">
        <v>1</v>
      </c>
      <c r="FO10" s="149">
        <v>100</v>
      </c>
      <c r="FP10" s="149">
        <v>79.5</v>
      </c>
      <c r="FQ10" s="149">
        <v>77</v>
      </c>
      <c r="FR10" s="149">
        <v>87.2857142857143</v>
      </c>
      <c r="FS10" s="149">
        <v>591</v>
      </c>
      <c r="FT10" s="149">
        <v>100</v>
      </c>
      <c r="FU10" s="149"/>
      <c r="FV10" s="149">
        <v>33</v>
      </c>
      <c r="FW10" s="149"/>
      <c r="FX10" s="149">
        <v>50</v>
      </c>
      <c r="FY10" s="149"/>
      <c r="FZ10" s="149">
        <v>33</v>
      </c>
      <c r="GA10" s="149">
        <v>54</v>
      </c>
      <c r="GB10" s="149">
        <v>0.794161224</v>
      </c>
      <c r="GC10" s="149">
        <v>82</v>
      </c>
      <c r="GD10" s="149">
        <v>82</v>
      </c>
      <c r="GE10" s="149">
        <v>0.72</v>
      </c>
      <c r="GF10" s="149">
        <v>59</v>
      </c>
      <c r="GG10" s="149">
        <v>0.81</v>
      </c>
      <c r="GH10" s="149">
        <v>100</v>
      </c>
      <c r="GI10" s="149"/>
      <c r="GJ10" s="149">
        <v>31</v>
      </c>
      <c r="GK10" s="149">
        <v>63.3333333333333</v>
      </c>
      <c r="GL10" s="149">
        <v>66.4444444444444</v>
      </c>
      <c r="GM10" s="149">
        <v>100</v>
      </c>
      <c r="GN10" s="149">
        <v>0.83</v>
      </c>
      <c r="GO10" s="149">
        <v>100</v>
      </c>
      <c r="GP10" s="149">
        <v>0.8</v>
      </c>
      <c r="GQ10" s="149">
        <v>100</v>
      </c>
      <c r="GR10" s="149"/>
      <c r="GS10" s="149">
        <v>33</v>
      </c>
      <c r="GT10" s="149">
        <v>77.6666666666667</v>
      </c>
      <c r="GU10" s="149">
        <v>0.86</v>
      </c>
      <c r="GV10" s="149">
        <v>100</v>
      </c>
      <c r="GW10" s="149">
        <v>0.5</v>
      </c>
      <c r="GX10" s="149">
        <v>98</v>
      </c>
      <c r="GY10" s="149">
        <v>0.2</v>
      </c>
      <c r="GZ10" s="149">
        <v>16</v>
      </c>
      <c r="HA10" s="149">
        <v>0.71</v>
      </c>
      <c r="HB10" s="149">
        <v>99</v>
      </c>
      <c r="HC10" s="149">
        <v>0.21</v>
      </c>
      <c r="HD10" s="149">
        <v>15</v>
      </c>
      <c r="HE10" s="149">
        <v>0.75</v>
      </c>
      <c r="HF10" s="149">
        <v>100</v>
      </c>
      <c r="HG10" s="149">
        <v>0.17</v>
      </c>
      <c r="HH10" s="149">
        <v>7</v>
      </c>
      <c r="HI10" s="149">
        <v>0.55</v>
      </c>
      <c r="HJ10" s="149">
        <v>93</v>
      </c>
      <c r="HK10" s="149">
        <v>0.34</v>
      </c>
      <c r="HL10" s="149">
        <v>19</v>
      </c>
      <c r="HM10" s="149">
        <v>0.62</v>
      </c>
      <c r="HN10" s="149">
        <v>100</v>
      </c>
      <c r="HO10" s="149">
        <v>0.27</v>
      </c>
      <c r="HP10" s="149">
        <v>11</v>
      </c>
      <c r="HQ10" s="149">
        <v>0.44</v>
      </c>
      <c r="HR10" s="149">
        <v>80</v>
      </c>
      <c r="HS10" s="149">
        <v>0.19</v>
      </c>
      <c r="HT10" s="149">
        <v>19</v>
      </c>
      <c r="HU10" s="149">
        <v>0.72</v>
      </c>
      <c r="HV10" s="149">
        <v>100</v>
      </c>
      <c r="HW10" s="149">
        <v>0.15</v>
      </c>
      <c r="HX10" s="149">
        <v>3</v>
      </c>
      <c r="HY10" s="149">
        <v>57.3333333333333</v>
      </c>
      <c r="HZ10" s="149">
        <v>0.66</v>
      </c>
      <c r="IA10" s="149">
        <v>94</v>
      </c>
      <c r="IB10" s="149">
        <v>0.76</v>
      </c>
      <c r="IC10" s="149">
        <v>97</v>
      </c>
      <c r="ID10" s="149">
        <v>95.5</v>
      </c>
      <c r="IE10" s="149">
        <v>0.58</v>
      </c>
      <c r="IF10" s="149">
        <v>100</v>
      </c>
      <c r="IG10" s="149">
        <v>0.3</v>
      </c>
      <c r="IH10" s="149">
        <v>9</v>
      </c>
      <c r="II10" s="149">
        <v>54.5</v>
      </c>
      <c r="IJ10" s="149">
        <v>71.25</v>
      </c>
      <c r="IK10" s="149">
        <v>100</v>
      </c>
      <c r="IL10" s="227">
        <v>0.273110523267271</v>
      </c>
      <c r="IM10" s="138"/>
      <c r="IN10" s="138"/>
      <c r="IO10" s="149">
        <v>0.96</v>
      </c>
      <c r="IP10" s="149">
        <v>26</v>
      </c>
      <c r="IQ10" s="149">
        <v>0.982</v>
      </c>
      <c r="IR10" s="149">
        <v>27</v>
      </c>
      <c r="IS10" s="149">
        <v>0.72</v>
      </c>
      <c r="IT10" s="149">
        <v>35</v>
      </c>
      <c r="IU10" s="149">
        <v>29.3333333333333</v>
      </c>
      <c r="IV10" s="149"/>
      <c r="IW10" s="149">
        <v>32</v>
      </c>
      <c r="IX10" s="149">
        <v>32</v>
      </c>
      <c r="IY10" s="149"/>
      <c r="IZ10" s="149">
        <v>33</v>
      </c>
      <c r="JA10" s="149">
        <v>33</v>
      </c>
      <c r="JB10" s="149"/>
      <c r="JC10" s="149">
        <v>31</v>
      </c>
      <c r="JD10" s="149">
        <v>31</v>
      </c>
      <c r="JE10" s="138"/>
      <c r="JF10" s="138"/>
      <c r="JG10" s="157">
        <f>868+44</f>
        <v>912</v>
      </c>
      <c r="JH10" s="138"/>
      <c r="JI10" s="157">
        <f>1983+31</f>
        <v>2014</v>
      </c>
      <c r="JJ10" s="150"/>
      <c r="JK10" s="150"/>
      <c r="JL10" s="156">
        <v>62789</v>
      </c>
      <c r="JM10" s="150"/>
      <c r="JN10" s="150"/>
      <c r="JO10" s="150"/>
      <c r="JP10" s="150"/>
      <c r="JQ10" s="156">
        <v>11999</v>
      </c>
      <c r="JR10" s="150"/>
      <c r="JS10" s="150"/>
      <c r="JT10" s="150"/>
      <c r="JU10" s="150"/>
      <c r="JV10" s="156">
        <v>6124</v>
      </c>
      <c r="JW10" s="150"/>
      <c r="JX10" s="150"/>
      <c r="JY10" s="150"/>
      <c r="JZ10" s="150"/>
      <c r="KA10" s="156">
        <v>2676</v>
      </c>
      <c r="KB10" s="232"/>
      <c r="KC10" s="232"/>
      <c r="KD10" s="232"/>
      <c r="KE10" s="232"/>
      <c r="KF10" s="232"/>
      <c r="KG10" s="232"/>
      <c r="KH10" s="232"/>
      <c r="KI10" s="232"/>
      <c r="KJ10" s="237"/>
    </row>
    <row r="11" s="122" customFormat="1" ht="22.5" customHeight="1" spans="1:296">
      <c r="A11" s="139" t="s">
        <v>499</v>
      </c>
      <c r="B11" s="98" t="s">
        <v>500</v>
      </c>
      <c r="C11" s="98" t="s">
        <v>501</v>
      </c>
      <c r="D11" s="98" t="s">
        <v>502</v>
      </c>
      <c r="E11" s="98" t="s">
        <v>503</v>
      </c>
      <c r="F11" s="98" t="s">
        <v>459</v>
      </c>
      <c r="G11" s="98" t="s">
        <v>504</v>
      </c>
      <c r="H11" s="138">
        <v>60</v>
      </c>
      <c r="I11" s="138">
        <v>144820423</v>
      </c>
      <c r="J11" s="138">
        <v>27.7756000064443</v>
      </c>
      <c r="K11" s="138">
        <v>2027610000000</v>
      </c>
      <c r="L11" s="138">
        <v>9.76079526308189</v>
      </c>
      <c r="M11" s="138">
        <f t="shared" si="0"/>
        <v>14000.8567714237</v>
      </c>
      <c r="N11" s="138">
        <v>1</v>
      </c>
      <c r="O11" s="148">
        <v>534</v>
      </c>
      <c r="P11" s="148">
        <v>534</v>
      </c>
      <c r="Q11" s="150"/>
      <c r="R11" s="156">
        <f t="shared" si="1"/>
        <v>19.2255072753102</v>
      </c>
      <c r="S11" s="150"/>
      <c r="T11" s="150"/>
      <c r="U11" s="148">
        <v>892</v>
      </c>
      <c r="V11" s="138"/>
      <c r="W11" s="157">
        <f t="shared" si="2"/>
        <v>32.1145177707428</v>
      </c>
      <c r="X11" s="138"/>
      <c r="Y11" s="149">
        <v>18</v>
      </c>
      <c r="Z11" s="149">
        <v>11</v>
      </c>
      <c r="AA11" s="149">
        <v>0.648050807032927</v>
      </c>
      <c r="AB11" s="149">
        <v>12</v>
      </c>
      <c r="AC11" s="149">
        <v>6</v>
      </c>
      <c r="AD11" s="149">
        <v>8</v>
      </c>
      <c r="AE11" s="149">
        <v>0.216016935677642</v>
      </c>
      <c r="AF11" s="149">
        <v>10</v>
      </c>
      <c r="AG11" s="149">
        <v>3</v>
      </c>
      <c r="AH11" s="149">
        <v>7</v>
      </c>
      <c r="AI11" s="149">
        <v>0.108008467838821</v>
      </c>
      <c r="AJ11" s="149">
        <v>7</v>
      </c>
      <c r="AK11" s="138"/>
      <c r="AL11" s="148">
        <v>3</v>
      </c>
      <c r="AM11" s="149">
        <v>38</v>
      </c>
      <c r="AN11" s="149">
        <v>6.22848831203869</v>
      </c>
      <c r="AO11" s="149">
        <v>18</v>
      </c>
      <c r="AP11" s="138"/>
      <c r="AQ11" s="57">
        <v>3</v>
      </c>
      <c r="AR11" s="138"/>
      <c r="AS11" s="157">
        <f t="shared" si="9"/>
        <v>0.3073520055632</v>
      </c>
      <c r="AT11" s="138"/>
      <c r="AU11" s="138"/>
      <c r="AV11" s="138"/>
      <c r="AW11" s="138"/>
      <c r="AX11" s="57">
        <v>115</v>
      </c>
      <c r="AY11" s="138"/>
      <c r="AZ11" s="157">
        <f t="shared" si="4"/>
        <v>4.14032460048814</v>
      </c>
      <c r="BA11" s="138"/>
      <c r="BB11" s="138"/>
      <c r="BC11" s="149">
        <v>71457</v>
      </c>
      <c r="BD11" s="149">
        <v>26</v>
      </c>
      <c r="BE11" s="149">
        <v>2572.65369545288</v>
      </c>
      <c r="BF11" s="149">
        <v>11</v>
      </c>
      <c r="BG11" s="49">
        <v>98725.62</v>
      </c>
      <c r="BH11" s="149">
        <v>25</v>
      </c>
      <c r="BI11" s="149">
        <v>3554.40098421256</v>
      </c>
      <c r="BJ11" s="149">
        <v>11</v>
      </c>
      <c r="BK11" s="149">
        <v>18.25</v>
      </c>
      <c r="BL11" s="138">
        <v>90.6</v>
      </c>
      <c r="BM11" s="138"/>
      <c r="BN11" s="138"/>
      <c r="BO11" s="179"/>
      <c r="BP11" s="149">
        <v>34</v>
      </c>
      <c r="BQ11" s="149"/>
      <c r="BR11" s="149">
        <v>32</v>
      </c>
      <c r="BS11" s="149">
        <v>33</v>
      </c>
      <c r="BT11" s="179"/>
      <c r="BU11" s="149">
        <v>33</v>
      </c>
      <c r="BV11" s="149"/>
      <c r="BW11" s="149">
        <v>32</v>
      </c>
      <c r="BX11" s="149">
        <v>32.5</v>
      </c>
      <c r="BY11" s="180"/>
      <c r="BZ11" s="149"/>
      <c r="CA11" s="149"/>
      <c r="CB11" s="149"/>
      <c r="CC11" s="149"/>
      <c r="CD11" s="180"/>
      <c r="CE11" s="149"/>
      <c r="CF11" s="149"/>
      <c r="CG11" s="149"/>
      <c r="CH11" s="149"/>
      <c r="CI11" s="149">
        <v>32.75</v>
      </c>
      <c r="CJ11" s="149">
        <v>53</v>
      </c>
      <c r="CK11" s="138"/>
      <c r="CL11" s="138">
        <v>78</v>
      </c>
      <c r="CM11" s="138">
        <v>31</v>
      </c>
      <c r="CN11" s="149">
        <v>141</v>
      </c>
      <c r="CO11" s="138">
        <v>3</v>
      </c>
      <c r="CP11" s="157">
        <f t="shared" si="5"/>
        <v>253</v>
      </c>
      <c r="CQ11" s="138"/>
      <c r="CR11" s="157">
        <f t="shared" si="6"/>
        <v>25.9200191358299</v>
      </c>
      <c r="CS11" s="138"/>
      <c r="CT11" s="138"/>
      <c r="CU11" s="138"/>
      <c r="CV11" s="138"/>
      <c r="CW11" s="149">
        <v>13.24</v>
      </c>
      <c r="CX11" s="149">
        <v>13.27</v>
      </c>
      <c r="CY11" s="149">
        <v>26.42</v>
      </c>
      <c r="CZ11" s="149">
        <v>12.74</v>
      </c>
      <c r="DA11" s="149">
        <v>12.26</v>
      </c>
      <c r="DB11" s="149">
        <v>15.57</v>
      </c>
      <c r="DC11" s="149">
        <v>15.5833333333333</v>
      </c>
      <c r="DD11" s="149">
        <v>0.821</v>
      </c>
      <c r="DE11" s="149">
        <v>82.1</v>
      </c>
      <c r="DF11" s="149">
        <v>48.8416666666666</v>
      </c>
      <c r="DG11" s="138">
        <v>0.897</v>
      </c>
      <c r="DH11" s="138">
        <v>89.7</v>
      </c>
      <c r="DI11" s="138">
        <v>0.85325</v>
      </c>
      <c r="DJ11" s="138">
        <v>85.325</v>
      </c>
      <c r="DK11" s="138">
        <v>0.6438</v>
      </c>
      <c r="DL11" s="138">
        <v>64.38</v>
      </c>
      <c r="DM11" s="138">
        <v>92.13</v>
      </c>
      <c r="DN11" s="138">
        <v>35</v>
      </c>
      <c r="DO11" s="194">
        <f t="shared" si="7"/>
        <v>73.307</v>
      </c>
      <c r="DP11" s="138">
        <v>73.1</v>
      </c>
      <c r="DQ11" s="149">
        <v>73</v>
      </c>
      <c r="DR11" s="149">
        <v>65.0495555555555</v>
      </c>
      <c r="DS11" s="149">
        <v>8</v>
      </c>
      <c r="DT11" s="138"/>
      <c r="DU11" s="149">
        <v>8</v>
      </c>
      <c r="DV11" s="149">
        <v>100</v>
      </c>
      <c r="DW11" s="149">
        <v>1</v>
      </c>
      <c r="DX11" s="149">
        <v>100</v>
      </c>
      <c r="DY11" s="149">
        <v>1</v>
      </c>
      <c r="DZ11" s="149">
        <v>100</v>
      </c>
      <c r="EA11" s="149">
        <v>1</v>
      </c>
      <c r="EB11" s="149">
        <v>100</v>
      </c>
      <c r="EC11" s="138">
        <v>1.5</v>
      </c>
      <c r="ED11" s="149">
        <v>29</v>
      </c>
      <c r="EE11" s="149">
        <v>0.1536760027816</v>
      </c>
      <c r="EF11" s="149">
        <v>29</v>
      </c>
      <c r="EG11" s="149"/>
      <c r="EH11" s="149"/>
      <c r="EI11" s="149">
        <v>60</v>
      </c>
      <c r="EJ11" s="205">
        <v>0</v>
      </c>
      <c r="EK11" s="168">
        <v>1</v>
      </c>
      <c r="EL11" s="149">
        <v>100</v>
      </c>
      <c r="EM11" s="149">
        <v>100</v>
      </c>
      <c r="EN11" s="205">
        <v>4</v>
      </c>
      <c r="EO11" s="7">
        <v>1</v>
      </c>
      <c r="EP11" s="149">
        <v>100</v>
      </c>
      <c r="EQ11" s="149">
        <v>100</v>
      </c>
      <c r="ER11" s="7">
        <v>0</v>
      </c>
      <c r="ES11" s="149">
        <v>0</v>
      </c>
      <c r="ET11" s="206">
        <v>1</v>
      </c>
      <c r="EU11" s="149">
        <v>21</v>
      </c>
      <c r="EV11" s="149">
        <v>21</v>
      </c>
      <c r="EW11" s="149">
        <v>10.5</v>
      </c>
      <c r="EX11" s="149">
        <v>26</v>
      </c>
      <c r="EY11" s="149">
        <v>1</v>
      </c>
      <c r="EZ11" s="149">
        <v>100</v>
      </c>
      <c r="FA11" s="149">
        <v>100</v>
      </c>
      <c r="FB11" s="149">
        <v>8</v>
      </c>
      <c r="FC11" s="149">
        <v>0</v>
      </c>
      <c r="FD11" s="149">
        <v>0</v>
      </c>
      <c r="FE11" s="149">
        <v>1</v>
      </c>
      <c r="FF11" s="149">
        <v>100</v>
      </c>
      <c r="FG11" s="7">
        <v>1</v>
      </c>
      <c r="FH11" s="149">
        <f t="shared" si="8"/>
        <v>100</v>
      </c>
      <c r="FI11" s="149">
        <v>66.6666666666667</v>
      </c>
      <c r="FJ11" s="149">
        <v>65</v>
      </c>
      <c r="FK11" s="149">
        <v>2</v>
      </c>
      <c r="FL11" s="149">
        <v>14</v>
      </c>
      <c r="FM11" s="149">
        <v>14</v>
      </c>
      <c r="FN11" s="149">
        <v>1</v>
      </c>
      <c r="FO11" s="149">
        <v>100</v>
      </c>
      <c r="FP11" s="149">
        <v>57</v>
      </c>
      <c r="FQ11" s="149">
        <v>77</v>
      </c>
      <c r="FR11" s="149">
        <v>87.2857142857143</v>
      </c>
      <c r="FS11" s="149">
        <v>488</v>
      </c>
      <c r="FT11" s="149">
        <v>38</v>
      </c>
      <c r="FU11" s="149"/>
      <c r="FV11" s="149">
        <v>33</v>
      </c>
      <c r="FW11" s="149"/>
      <c r="FX11" s="149">
        <v>50</v>
      </c>
      <c r="FY11" s="149"/>
      <c r="FZ11" s="149">
        <v>33</v>
      </c>
      <c r="GA11" s="149">
        <v>38.5</v>
      </c>
      <c r="GB11" s="149">
        <v>0.675555556</v>
      </c>
      <c r="GC11" s="149">
        <v>28</v>
      </c>
      <c r="GD11" s="149">
        <v>28</v>
      </c>
      <c r="GE11" s="149"/>
      <c r="GF11" s="149">
        <v>33</v>
      </c>
      <c r="GG11" s="149"/>
      <c r="GH11" s="149">
        <v>40</v>
      </c>
      <c r="GI11" s="149"/>
      <c r="GJ11" s="149">
        <v>31</v>
      </c>
      <c r="GK11" s="149">
        <v>34.6666666666667</v>
      </c>
      <c r="GL11" s="149">
        <v>33.7222222222222</v>
      </c>
      <c r="GM11" s="149">
        <v>39</v>
      </c>
      <c r="GN11" s="149"/>
      <c r="GO11" s="149">
        <v>38</v>
      </c>
      <c r="GP11" s="149"/>
      <c r="GQ11" s="149">
        <v>39</v>
      </c>
      <c r="GR11" s="149"/>
      <c r="GS11" s="149">
        <v>33</v>
      </c>
      <c r="GT11" s="149">
        <v>36.6666666666667</v>
      </c>
      <c r="GU11" s="149"/>
      <c r="GV11" s="149">
        <v>54</v>
      </c>
      <c r="GW11" s="149"/>
      <c r="GX11" s="149">
        <v>40</v>
      </c>
      <c r="GY11" s="149"/>
      <c r="GZ11" s="149">
        <v>37</v>
      </c>
      <c r="HA11" s="149"/>
      <c r="HB11" s="149">
        <v>39</v>
      </c>
      <c r="HC11" s="149"/>
      <c r="HD11" s="149">
        <v>34</v>
      </c>
      <c r="HE11" s="149"/>
      <c r="HF11" s="149">
        <v>38</v>
      </c>
      <c r="HG11" s="149"/>
      <c r="HH11" s="149">
        <v>36</v>
      </c>
      <c r="HI11" s="149"/>
      <c r="HJ11" s="149">
        <v>38</v>
      </c>
      <c r="HK11" s="149"/>
      <c r="HL11" s="149">
        <v>35</v>
      </c>
      <c r="HM11" s="149"/>
      <c r="HN11" s="149">
        <v>39</v>
      </c>
      <c r="HO11" s="149"/>
      <c r="HP11" s="149">
        <v>37</v>
      </c>
      <c r="HQ11" s="149"/>
      <c r="HR11" s="149">
        <v>52</v>
      </c>
      <c r="HS11" s="149"/>
      <c r="HT11" s="149">
        <v>36</v>
      </c>
      <c r="HU11" s="149"/>
      <c r="HV11" s="149">
        <v>39</v>
      </c>
      <c r="HW11" s="149"/>
      <c r="HX11" s="149">
        <v>31</v>
      </c>
      <c r="HY11" s="149">
        <v>39</v>
      </c>
      <c r="HZ11" s="149"/>
      <c r="IA11" s="149">
        <v>36</v>
      </c>
      <c r="IB11" s="149"/>
      <c r="IC11" s="149">
        <v>38</v>
      </c>
      <c r="ID11" s="149">
        <v>37</v>
      </c>
      <c r="IE11" s="149"/>
      <c r="IF11" s="149">
        <v>31</v>
      </c>
      <c r="IG11" s="149"/>
      <c r="IH11" s="149">
        <v>28</v>
      </c>
      <c r="II11" s="149">
        <v>29.5</v>
      </c>
      <c r="IJ11" s="149">
        <v>35.5416666666667</v>
      </c>
      <c r="IK11" s="149">
        <v>42</v>
      </c>
      <c r="IL11" s="227">
        <v>0.162556053811659</v>
      </c>
      <c r="IM11" s="138"/>
      <c r="IN11" s="138"/>
      <c r="IO11" s="149"/>
      <c r="IP11" s="149">
        <v>19</v>
      </c>
      <c r="IQ11" s="149"/>
      <c r="IR11" s="149">
        <v>21</v>
      </c>
      <c r="IS11" s="149"/>
      <c r="IT11" s="149">
        <v>36</v>
      </c>
      <c r="IU11" s="149">
        <v>25.3333333333333</v>
      </c>
      <c r="IV11" s="149"/>
      <c r="IW11" s="149">
        <v>32</v>
      </c>
      <c r="IX11" s="149">
        <v>32</v>
      </c>
      <c r="IY11" s="149"/>
      <c r="IZ11" s="149">
        <v>33</v>
      </c>
      <c r="JA11" s="149">
        <v>33</v>
      </c>
      <c r="JB11" s="149"/>
      <c r="JC11" s="149">
        <v>31</v>
      </c>
      <c r="JD11" s="149">
        <v>31</v>
      </c>
      <c r="JE11" s="138"/>
      <c r="JF11" s="138"/>
      <c r="JG11" s="157">
        <v>1</v>
      </c>
      <c r="JH11" s="138"/>
      <c r="JI11" s="157">
        <v>7</v>
      </c>
      <c r="JJ11" s="150"/>
      <c r="JK11" s="150"/>
      <c r="JL11" s="156">
        <v>8508</v>
      </c>
      <c r="JM11" s="150"/>
      <c r="JN11" s="150"/>
      <c r="JO11" s="150"/>
      <c r="JP11" s="150"/>
      <c r="JQ11" s="156">
        <v>81</v>
      </c>
      <c r="JR11" s="150"/>
      <c r="JS11" s="150"/>
      <c r="JT11" s="150"/>
      <c r="JU11" s="150"/>
      <c r="JV11" s="156">
        <v>35</v>
      </c>
      <c r="JW11" s="150"/>
      <c r="JX11" s="150"/>
      <c r="JY11" s="150"/>
      <c r="JZ11" s="150"/>
      <c r="KA11" s="156">
        <v>40</v>
      </c>
      <c r="KB11" s="232"/>
      <c r="KC11" s="232"/>
      <c r="KD11" s="232"/>
      <c r="KE11" s="232"/>
      <c r="KF11" s="232"/>
      <c r="KG11" s="232"/>
      <c r="KH11" s="232"/>
      <c r="KI11" s="232"/>
      <c r="KJ11" s="237"/>
    </row>
    <row r="12" s="122" customFormat="1" ht="22.5" customHeight="1" spans="1:296">
      <c r="A12" s="139" t="s">
        <v>505</v>
      </c>
      <c r="B12" s="98" t="s">
        <v>506</v>
      </c>
      <c r="C12" s="98" t="s">
        <v>507</v>
      </c>
      <c r="D12" s="98" t="s">
        <v>508</v>
      </c>
      <c r="E12" s="98" t="s">
        <v>506</v>
      </c>
      <c r="F12" s="98" t="s">
        <v>509</v>
      </c>
      <c r="G12" s="98" t="s">
        <v>510</v>
      </c>
      <c r="H12" s="138">
        <v>102</v>
      </c>
      <c r="I12" s="138">
        <v>1450935791</v>
      </c>
      <c r="J12" s="138">
        <v>278.279895411228</v>
      </c>
      <c r="K12" s="138">
        <v>4254740000000</v>
      </c>
      <c r="L12" s="138">
        <v>20.4820680691282</v>
      </c>
      <c r="M12" s="138">
        <f t="shared" si="0"/>
        <v>2932.41094912104</v>
      </c>
      <c r="N12" s="138">
        <v>1</v>
      </c>
      <c r="O12" s="148">
        <v>5729</v>
      </c>
      <c r="P12" s="148">
        <v>5729</v>
      </c>
      <c r="Q12" s="150"/>
      <c r="R12" s="156">
        <f t="shared" si="1"/>
        <v>20.5871861189755</v>
      </c>
      <c r="S12" s="150"/>
      <c r="T12" s="150"/>
      <c r="U12" s="148">
        <v>8976</v>
      </c>
      <c r="V12" s="138"/>
      <c r="W12" s="157">
        <f t="shared" si="2"/>
        <v>32.2552945721635</v>
      </c>
      <c r="X12" s="138"/>
      <c r="Y12" s="149">
        <v>41</v>
      </c>
      <c r="Z12" s="149">
        <v>24</v>
      </c>
      <c r="AA12" s="149">
        <v>0.147333676187467</v>
      </c>
      <c r="AB12" s="149">
        <v>6</v>
      </c>
      <c r="AC12" s="149">
        <v>2</v>
      </c>
      <c r="AD12" s="149">
        <v>7</v>
      </c>
      <c r="AE12" s="149">
        <v>0.00718700859451058</v>
      </c>
      <c r="AF12" s="149">
        <v>5</v>
      </c>
      <c r="AG12" s="149">
        <v>6</v>
      </c>
      <c r="AH12" s="149">
        <v>9</v>
      </c>
      <c r="AI12" s="149">
        <v>0.0215610257835317</v>
      </c>
      <c r="AJ12" s="149">
        <v>6</v>
      </c>
      <c r="AK12" s="138"/>
      <c r="AL12" s="148">
        <v>327</v>
      </c>
      <c r="AM12" s="149">
        <v>7</v>
      </c>
      <c r="AN12" s="149">
        <v>0.00718700859451058</v>
      </c>
      <c r="AO12" s="149">
        <v>7</v>
      </c>
      <c r="AP12" s="138"/>
      <c r="AQ12" s="57">
        <v>0</v>
      </c>
      <c r="AR12" s="138"/>
      <c r="AS12" s="157"/>
      <c r="AT12" s="138"/>
      <c r="AU12" s="138"/>
      <c r="AV12" s="138"/>
      <c r="AW12" s="138"/>
      <c r="AX12" s="57">
        <v>249</v>
      </c>
      <c r="AY12" s="138"/>
      <c r="AZ12" s="157">
        <f t="shared" si="4"/>
        <v>0.894782570016567</v>
      </c>
      <c r="BA12" s="138"/>
      <c r="BB12" s="138"/>
      <c r="BC12" s="149">
        <v>29411.69</v>
      </c>
      <c r="BD12" s="149">
        <v>15</v>
      </c>
      <c r="BE12" s="149">
        <v>105.69103440454</v>
      </c>
      <c r="BF12" s="149">
        <v>7</v>
      </c>
      <c r="BG12" s="49">
        <v>38541.096</v>
      </c>
      <c r="BH12" s="149">
        <v>14</v>
      </c>
      <c r="BI12" s="149">
        <v>138.497594096929</v>
      </c>
      <c r="BJ12" s="149">
        <v>7</v>
      </c>
      <c r="BK12" s="149">
        <v>10.75</v>
      </c>
      <c r="BL12" s="171">
        <v>90.1</v>
      </c>
      <c r="BM12" s="138"/>
      <c r="BN12" s="138"/>
      <c r="BO12" s="179">
        <v>1.16</v>
      </c>
      <c r="BP12" s="149">
        <v>12</v>
      </c>
      <c r="BQ12" s="149">
        <v>0.067864240823176</v>
      </c>
      <c r="BR12" s="149">
        <v>10</v>
      </c>
      <c r="BS12" s="149">
        <v>11</v>
      </c>
      <c r="BT12" s="179">
        <v>74</v>
      </c>
      <c r="BU12" s="149">
        <v>14</v>
      </c>
      <c r="BV12" s="149">
        <v>2.19704376765678</v>
      </c>
      <c r="BW12" s="149">
        <v>11</v>
      </c>
      <c r="BX12" s="149">
        <v>12.5</v>
      </c>
      <c r="BY12" s="180">
        <v>11.29</v>
      </c>
      <c r="BZ12" s="149"/>
      <c r="CA12" s="149"/>
      <c r="CB12" s="149"/>
      <c r="CC12" s="149"/>
      <c r="CD12" s="180">
        <v>434</v>
      </c>
      <c r="CE12" s="149"/>
      <c r="CF12" s="149"/>
      <c r="CG12" s="149"/>
      <c r="CH12" s="149"/>
      <c r="CI12" s="149">
        <v>11.75</v>
      </c>
      <c r="CJ12" s="149">
        <v>17</v>
      </c>
      <c r="CK12" s="138"/>
      <c r="CL12" s="138">
        <v>3</v>
      </c>
      <c r="CM12" s="138">
        <v>42</v>
      </c>
      <c r="CN12" s="149">
        <v>729</v>
      </c>
      <c r="CO12" s="138" t="s">
        <v>472</v>
      </c>
      <c r="CP12" s="157">
        <f t="shared" si="5"/>
        <v>774</v>
      </c>
      <c r="CQ12" s="138"/>
      <c r="CR12" s="157">
        <f t="shared" si="6"/>
        <v>37.7891528036966</v>
      </c>
      <c r="CS12" s="138"/>
      <c r="CT12" s="138"/>
      <c r="CU12" s="138"/>
      <c r="CV12" s="138"/>
      <c r="CW12" s="149">
        <v>51.47</v>
      </c>
      <c r="CX12" s="149">
        <v>21.33</v>
      </c>
      <c r="CY12" s="149">
        <v>67.92</v>
      </c>
      <c r="CZ12" s="149">
        <v>47.17</v>
      </c>
      <c r="DA12" s="149">
        <v>56.13</v>
      </c>
      <c r="DB12" s="149">
        <v>41.51</v>
      </c>
      <c r="DC12" s="149">
        <v>47.5883333333333</v>
      </c>
      <c r="DD12" s="149">
        <v>0.644</v>
      </c>
      <c r="DE12" s="149">
        <v>64.4</v>
      </c>
      <c r="DF12" s="149">
        <v>55.9941666666667</v>
      </c>
      <c r="DG12" s="138">
        <v>0.94</v>
      </c>
      <c r="DH12" s="138">
        <v>94</v>
      </c>
      <c r="DI12" s="138">
        <v>0.66776</v>
      </c>
      <c r="DJ12" s="138">
        <v>66.776</v>
      </c>
      <c r="DK12" s="138">
        <v>0.6575</v>
      </c>
      <c r="DL12" s="138">
        <v>65.75</v>
      </c>
      <c r="DM12" s="138">
        <v>98.49</v>
      </c>
      <c r="DN12" s="138">
        <v>50</v>
      </c>
      <c r="DO12" s="194">
        <f t="shared" si="7"/>
        <v>75.0032</v>
      </c>
      <c r="DP12" s="138">
        <v>64</v>
      </c>
      <c r="DQ12" s="149">
        <v>64</v>
      </c>
      <c r="DR12" s="149">
        <v>64.9991222222222</v>
      </c>
      <c r="DS12" s="149">
        <v>8</v>
      </c>
      <c r="DT12" s="138"/>
      <c r="DU12" s="149">
        <v>23</v>
      </c>
      <c r="DV12" s="149">
        <v>100</v>
      </c>
      <c r="DW12" s="149">
        <v>0</v>
      </c>
      <c r="DX12" s="149">
        <v>0</v>
      </c>
      <c r="DY12" s="149">
        <v>1</v>
      </c>
      <c r="DZ12" s="149">
        <v>100</v>
      </c>
      <c r="EA12" s="149">
        <v>0</v>
      </c>
      <c r="EB12" s="149">
        <v>0</v>
      </c>
      <c r="EC12" s="138">
        <v>0.8</v>
      </c>
      <c r="ED12" s="149">
        <v>25</v>
      </c>
      <c r="EE12" s="149">
        <v>0.0390585558694538</v>
      </c>
      <c r="EF12" s="149">
        <v>16</v>
      </c>
      <c r="EG12" s="149"/>
      <c r="EH12" s="149"/>
      <c r="EI12" s="149">
        <v>0</v>
      </c>
      <c r="EJ12" s="205">
        <v>1</v>
      </c>
      <c r="EK12" s="168">
        <v>0</v>
      </c>
      <c r="EL12" s="149">
        <v>0</v>
      </c>
      <c r="EM12" s="149">
        <v>0</v>
      </c>
      <c r="EN12" s="205">
        <v>7</v>
      </c>
      <c r="EO12" s="193">
        <v>0</v>
      </c>
      <c r="EP12" s="149">
        <v>0</v>
      </c>
      <c r="EQ12" s="149">
        <v>0</v>
      </c>
      <c r="ER12" s="207">
        <v>1</v>
      </c>
      <c r="ES12" s="149">
        <v>100</v>
      </c>
      <c r="ET12" s="206">
        <v>3</v>
      </c>
      <c r="EU12" s="149">
        <v>85</v>
      </c>
      <c r="EV12" s="149">
        <v>85</v>
      </c>
      <c r="EW12" s="149">
        <v>92.5</v>
      </c>
      <c r="EX12" s="149">
        <v>100</v>
      </c>
      <c r="EY12" s="149">
        <v>0</v>
      </c>
      <c r="EZ12" s="149">
        <v>0</v>
      </c>
      <c r="FA12" s="149">
        <v>0</v>
      </c>
      <c r="FB12" s="149">
        <v>4</v>
      </c>
      <c r="FC12" s="149">
        <v>0</v>
      </c>
      <c r="FD12" s="149">
        <v>0</v>
      </c>
      <c r="FE12" s="149">
        <v>1</v>
      </c>
      <c r="FF12" s="149">
        <v>100</v>
      </c>
      <c r="FG12" s="7">
        <v>0</v>
      </c>
      <c r="FH12" s="149">
        <f t="shared" si="8"/>
        <v>0</v>
      </c>
      <c r="FI12" s="149">
        <v>33.3333333333333</v>
      </c>
      <c r="FJ12" s="149">
        <v>39</v>
      </c>
      <c r="FK12" s="149">
        <v>4</v>
      </c>
      <c r="FL12" s="149">
        <v>42</v>
      </c>
      <c r="FM12" s="149">
        <v>42</v>
      </c>
      <c r="FN12" s="149">
        <v>1</v>
      </c>
      <c r="FO12" s="149">
        <v>100</v>
      </c>
      <c r="FP12" s="149">
        <v>71</v>
      </c>
      <c r="FQ12" s="149">
        <v>77</v>
      </c>
      <c r="FR12" s="149">
        <v>87.2857142857143</v>
      </c>
      <c r="FS12" s="149"/>
      <c r="FT12" s="149">
        <v>33</v>
      </c>
      <c r="FU12" s="149"/>
      <c r="FV12" s="149">
        <v>33</v>
      </c>
      <c r="FW12" s="149">
        <v>24.6</v>
      </c>
      <c r="FX12" s="149">
        <v>100</v>
      </c>
      <c r="FY12" s="149">
        <v>0.0884002057124801</v>
      </c>
      <c r="FZ12" s="149">
        <v>9</v>
      </c>
      <c r="GA12" s="149">
        <v>43.75</v>
      </c>
      <c r="GB12" s="149">
        <v>0.743518519</v>
      </c>
      <c r="GC12" s="149">
        <v>54</v>
      </c>
      <c r="GD12" s="149">
        <v>54</v>
      </c>
      <c r="GE12" s="149">
        <v>0.64</v>
      </c>
      <c r="GF12" s="149">
        <v>25</v>
      </c>
      <c r="GG12" s="149">
        <v>0.62</v>
      </c>
      <c r="GH12" s="149">
        <v>73</v>
      </c>
      <c r="GI12" s="149"/>
      <c r="GJ12" s="149">
        <v>31</v>
      </c>
      <c r="GK12" s="149">
        <v>43</v>
      </c>
      <c r="GL12" s="149">
        <v>46.9166666666667</v>
      </c>
      <c r="GM12" s="149">
        <v>69</v>
      </c>
      <c r="GN12" s="149">
        <v>0.62</v>
      </c>
      <c r="GO12" s="149">
        <v>62</v>
      </c>
      <c r="GP12" s="149">
        <v>0.63</v>
      </c>
      <c r="GQ12" s="149">
        <v>71</v>
      </c>
      <c r="GR12" s="149"/>
      <c r="GS12" s="149">
        <v>33</v>
      </c>
      <c r="GT12" s="149">
        <v>55.3333333333333</v>
      </c>
      <c r="GU12" s="149">
        <v>0.65</v>
      </c>
      <c r="GV12" s="149">
        <v>44</v>
      </c>
      <c r="GW12" s="149">
        <v>0.49</v>
      </c>
      <c r="GX12" s="149">
        <v>95</v>
      </c>
      <c r="GY12" s="149">
        <v>0.15</v>
      </c>
      <c r="GZ12" s="149">
        <v>0</v>
      </c>
      <c r="HA12" s="149">
        <v>0.52</v>
      </c>
      <c r="HB12" s="149">
        <v>50</v>
      </c>
      <c r="HC12" s="149">
        <v>0.16</v>
      </c>
      <c r="HD12" s="149">
        <v>5</v>
      </c>
      <c r="HE12" s="149">
        <v>0.52</v>
      </c>
      <c r="HF12" s="149">
        <v>31</v>
      </c>
      <c r="HG12" s="149">
        <v>0.18</v>
      </c>
      <c r="HH12" s="149">
        <v>10</v>
      </c>
      <c r="HI12" s="149">
        <v>0.51</v>
      </c>
      <c r="HJ12" s="149">
        <v>83</v>
      </c>
      <c r="HK12" s="149">
        <v>0.18</v>
      </c>
      <c r="HL12" s="149">
        <v>0</v>
      </c>
      <c r="HM12" s="149">
        <v>0.46</v>
      </c>
      <c r="HN12" s="149">
        <v>71</v>
      </c>
      <c r="HO12" s="149">
        <v>0.2</v>
      </c>
      <c r="HP12" s="149">
        <v>1</v>
      </c>
      <c r="HQ12" s="149">
        <v>0.48</v>
      </c>
      <c r="HR12" s="149">
        <v>89</v>
      </c>
      <c r="HS12" s="149">
        <v>0.16</v>
      </c>
      <c r="HT12" s="149">
        <v>8</v>
      </c>
      <c r="HU12" s="149">
        <v>0.52</v>
      </c>
      <c r="HV12" s="149">
        <v>87</v>
      </c>
      <c r="HW12" s="149">
        <v>0.16</v>
      </c>
      <c r="HX12" s="149">
        <v>4</v>
      </c>
      <c r="HY12" s="149">
        <v>38.5333333333333</v>
      </c>
      <c r="HZ12" s="149">
        <v>0.6</v>
      </c>
      <c r="IA12" s="149">
        <v>79</v>
      </c>
      <c r="IB12" s="149">
        <v>0.63</v>
      </c>
      <c r="IC12" s="149">
        <v>64</v>
      </c>
      <c r="ID12" s="149">
        <v>71.5</v>
      </c>
      <c r="IE12" s="149">
        <v>0.57</v>
      </c>
      <c r="IF12" s="149">
        <v>100</v>
      </c>
      <c r="IG12" s="149">
        <v>0.27</v>
      </c>
      <c r="IH12" s="149">
        <v>6</v>
      </c>
      <c r="II12" s="149">
        <v>53</v>
      </c>
      <c r="IJ12" s="149">
        <v>54.5916666666667</v>
      </c>
      <c r="IK12" s="149">
        <v>76</v>
      </c>
      <c r="IL12" s="227">
        <v>0.234514260249554</v>
      </c>
      <c r="IM12" s="138"/>
      <c r="IN12" s="138"/>
      <c r="IO12" s="149">
        <v>0.665</v>
      </c>
      <c r="IP12" s="149">
        <v>3</v>
      </c>
      <c r="IQ12" s="149">
        <v>0.783</v>
      </c>
      <c r="IR12" s="149">
        <v>4</v>
      </c>
      <c r="IS12" s="149">
        <v>10.1</v>
      </c>
      <c r="IT12" s="149">
        <v>100</v>
      </c>
      <c r="IU12" s="149">
        <v>35.6666666666667</v>
      </c>
      <c r="IV12" s="149"/>
      <c r="IW12" s="149">
        <v>32</v>
      </c>
      <c r="IX12" s="149">
        <v>32</v>
      </c>
      <c r="IY12" s="149"/>
      <c r="IZ12" s="149">
        <v>33</v>
      </c>
      <c r="JA12" s="149">
        <v>33</v>
      </c>
      <c r="JB12" s="149"/>
      <c r="JC12" s="149">
        <v>31</v>
      </c>
      <c r="JD12" s="149">
        <v>31</v>
      </c>
      <c r="JE12" s="138"/>
      <c r="JF12" s="138"/>
      <c r="JG12" s="157">
        <v>70</v>
      </c>
      <c r="JH12" s="138"/>
      <c r="JI12" s="157">
        <v>55</v>
      </c>
      <c r="JJ12" s="150"/>
      <c r="JK12" s="150"/>
      <c r="JL12" s="156">
        <v>14815</v>
      </c>
      <c r="JM12" s="150"/>
      <c r="JN12" s="150"/>
      <c r="JO12" s="150"/>
      <c r="JP12" s="150"/>
      <c r="JQ12" s="156">
        <v>1339</v>
      </c>
      <c r="JR12" s="150"/>
      <c r="JS12" s="150"/>
      <c r="JT12" s="150"/>
      <c r="JU12" s="150"/>
      <c r="JV12" s="156">
        <v>373</v>
      </c>
      <c r="JW12" s="150"/>
      <c r="JX12" s="150"/>
      <c r="JY12" s="150"/>
      <c r="JZ12" s="150"/>
      <c r="KA12" s="156">
        <v>357</v>
      </c>
      <c r="KB12" s="232"/>
      <c r="KC12" s="232"/>
      <c r="KD12" s="232"/>
      <c r="KE12" s="232"/>
      <c r="KF12" s="232"/>
      <c r="KG12" s="232"/>
      <c r="KH12" s="232"/>
      <c r="KI12" s="232"/>
      <c r="KJ12" s="237"/>
    </row>
    <row r="13" s="122" customFormat="1" ht="22.5" customHeight="1" spans="1:296">
      <c r="A13" s="139" t="s">
        <v>511</v>
      </c>
      <c r="B13" s="98" t="s">
        <v>512</v>
      </c>
      <c r="C13" s="98" t="s">
        <v>513</v>
      </c>
      <c r="D13" s="98" t="s">
        <v>514</v>
      </c>
      <c r="E13" s="98" t="s">
        <v>512</v>
      </c>
      <c r="F13" s="98" t="s">
        <v>497</v>
      </c>
      <c r="G13" s="98" t="s">
        <v>515</v>
      </c>
      <c r="H13" s="138">
        <v>99</v>
      </c>
      <c r="I13" s="138">
        <v>211998573</v>
      </c>
      <c r="J13" s="138">
        <v>40.6599251929058</v>
      </c>
      <c r="K13" s="138">
        <v>2599820000000</v>
      </c>
      <c r="L13" s="138">
        <v>12.5153805420498</v>
      </c>
      <c r="M13" s="138">
        <f t="shared" si="0"/>
        <v>12263.3844332528</v>
      </c>
      <c r="N13" s="138">
        <v>1</v>
      </c>
      <c r="O13" s="148">
        <v>2156</v>
      </c>
      <c r="P13" s="148">
        <v>2156</v>
      </c>
      <c r="Q13" s="150"/>
      <c r="R13" s="156">
        <f t="shared" si="1"/>
        <v>53.0251836364955</v>
      </c>
      <c r="S13" s="150"/>
      <c r="T13" s="150"/>
      <c r="U13" s="148">
        <v>3828</v>
      </c>
      <c r="V13" s="138"/>
      <c r="W13" s="157">
        <f t="shared" si="2"/>
        <v>94.1467546199002</v>
      </c>
      <c r="X13" s="138"/>
      <c r="Y13" s="149"/>
      <c r="Z13" s="149">
        <v>30</v>
      </c>
      <c r="AA13" s="149"/>
      <c r="AB13" s="149">
        <v>28</v>
      </c>
      <c r="AC13" s="149"/>
      <c r="AD13" s="149">
        <v>30</v>
      </c>
      <c r="AE13" s="149"/>
      <c r="AF13" s="149">
        <v>29</v>
      </c>
      <c r="AG13" s="149"/>
      <c r="AH13" s="149">
        <v>30</v>
      </c>
      <c r="AI13" s="149"/>
      <c r="AJ13" s="149">
        <v>29</v>
      </c>
      <c r="AK13" s="138"/>
      <c r="AL13" s="148">
        <v>2</v>
      </c>
      <c r="AM13" s="149">
        <v>25</v>
      </c>
      <c r="AN13" s="149">
        <v>0.983769640751308</v>
      </c>
      <c r="AO13" s="149">
        <v>9</v>
      </c>
      <c r="AP13" s="138"/>
      <c r="AQ13" s="57">
        <v>0</v>
      </c>
      <c r="AR13" s="138"/>
      <c r="AS13" s="157"/>
      <c r="AT13" s="138"/>
      <c r="AU13" s="138"/>
      <c r="AV13" s="138"/>
      <c r="AW13" s="138"/>
      <c r="AX13" s="57">
        <v>162</v>
      </c>
      <c r="AY13" s="138"/>
      <c r="AZ13" s="157">
        <f t="shared" si="4"/>
        <v>3.9842670450428</v>
      </c>
      <c r="BA13" s="138"/>
      <c r="BB13" s="138"/>
      <c r="BC13" s="149">
        <v>67911.65</v>
      </c>
      <c r="BD13" s="149">
        <v>26</v>
      </c>
      <c r="BE13" s="149">
        <v>1670.23548808321</v>
      </c>
      <c r="BF13" s="149">
        <v>9</v>
      </c>
      <c r="BG13" s="49">
        <v>122168.142</v>
      </c>
      <c r="BH13" s="149">
        <v>28</v>
      </c>
      <c r="BI13" s="149">
        <v>3004.63272916487</v>
      </c>
      <c r="BJ13" s="149">
        <v>11</v>
      </c>
      <c r="BK13" s="149">
        <v>18.5</v>
      </c>
      <c r="BL13" s="138">
        <v>82</v>
      </c>
      <c r="BM13" s="138"/>
      <c r="BN13" s="138"/>
      <c r="BO13" s="179"/>
      <c r="BP13" s="149">
        <v>34</v>
      </c>
      <c r="BQ13" s="149"/>
      <c r="BR13" s="149">
        <v>32</v>
      </c>
      <c r="BS13" s="149">
        <v>33</v>
      </c>
      <c r="BT13" s="179">
        <v>17</v>
      </c>
      <c r="BU13" s="149">
        <v>4</v>
      </c>
      <c r="BV13" s="149">
        <v>1.19852528251956</v>
      </c>
      <c r="BW13" s="149">
        <v>5</v>
      </c>
      <c r="BX13" s="149">
        <v>4.5</v>
      </c>
      <c r="BY13" s="180"/>
      <c r="BZ13" s="149"/>
      <c r="CA13" s="149"/>
      <c r="CB13" s="149"/>
      <c r="CC13" s="149"/>
      <c r="CD13" s="180"/>
      <c r="CE13" s="149"/>
      <c r="CF13" s="149"/>
      <c r="CG13" s="149"/>
      <c r="CH13" s="149"/>
      <c r="CI13" s="149">
        <v>18.75</v>
      </c>
      <c r="CJ13" s="149">
        <v>29</v>
      </c>
      <c r="CK13" s="138"/>
      <c r="CL13" s="138" t="s">
        <v>472</v>
      </c>
      <c r="CM13" s="138">
        <v>17</v>
      </c>
      <c r="CN13" s="149">
        <v>33</v>
      </c>
      <c r="CO13" s="138" t="s">
        <v>472</v>
      </c>
      <c r="CP13" s="157">
        <f t="shared" si="5"/>
        <v>50</v>
      </c>
      <c r="CQ13" s="138"/>
      <c r="CR13" s="157">
        <f t="shared" si="6"/>
        <v>3.99508427506519</v>
      </c>
      <c r="CS13" s="138"/>
      <c r="CT13" s="138"/>
      <c r="CU13" s="138"/>
      <c r="CV13" s="138"/>
      <c r="CW13" s="149">
        <v>59.8</v>
      </c>
      <c r="CX13" s="149">
        <v>28.44</v>
      </c>
      <c r="CY13" s="149">
        <v>32.08</v>
      </c>
      <c r="CZ13" s="149">
        <v>40.09</v>
      </c>
      <c r="DA13" s="149">
        <v>41.98</v>
      </c>
      <c r="DB13" s="149">
        <v>34.43</v>
      </c>
      <c r="DC13" s="149">
        <v>39.47</v>
      </c>
      <c r="DD13" s="149">
        <v>0.76</v>
      </c>
      <c r="DE13" s="149">
        <v>76</v>
      </c>
      <c r="DF13" s="149">
        <v>57.735</v>
      </c>
      <c r="DG13" s="138">
        <v>0.975</v>
      </c>
      <c r="DH13" s="138">
        <v>97.5</v>
      </c>
      <c r="DI13" s="138">
        <v>0.84026</v>
      </c>
      <c r="DJ13" s="138">
        <v>84.026</v>
      </c>
      <c r="DK13" s="138">
        <v>0.863</v>
      </c>
      <c r="DL13" s="138">
        <v>86.3</v>
      </c>
      <c r="DM13" s="138">
        <v>93.65</v>
      </c>
      <c r="DN13" s="138">
        <v>68</v>
      </c>
      <c r="DO13" s="194">
        <f t="shared" si="7"/>
        <v>85.8952</v>
      </c>
      <c r="DP13" s="138">
        <v>73.8</v>
      </c>
      <c r="DQ13" s="149">
        <v>74</v>
      </c>
      <c r="DR13" s="149">
        <v>72.5434</v>
      </c>
      <c r="DS13" s="149">
        <v>33</v>
      </c>
      <c r="DT13" s="138"/>
      <c r="DU13" s="149">
        <v>12</v>
      </c>
      <c r="DV13" s="149">
        <v>100</v>
      </c>
      <c r="DW13" s="149">
        <v>1</v>
      </c>
      <c r="DX13" s="149">
        <v>100</v>
      </c>
      <c r="DY13" s="149">
        <v>1</v>
      </c>
      <c r="DZ13" s="149">
        <v>100</v>
      </c>
      <c r="EA13" s="149">
        <v>1</v>
      </c>
      <c r="EB13" s="149">
        <v>100</v>
      </c>
      <c r="EC13" s="138">
        <v>0.2</v>
      </c>
      <c r="ED13" s="149">
        <v>13</v>
      </c>
      <c r="EE13" s="149">
        <v>0.0159803371002608</v>
      </c>
      <c r="EF13" s="149">
        <v>11</v>
      </c>
      <c r="EG13" s="149"/>
      <c r="EH13" s="149"/>
      <c r="EI13" s="149">
        <v>54</v>
      </c>
      <c r="EJ13" s="205">
        <v>1</v>
      </c>
      <c r="EK13" s="168">
        <v>0</v>
      </c>
      <c r="EL13" s="149">
        <v>0</v>
      </c>
      <c r="EM13" s="149">
        <v>0</v>
      </c>
      <c r="EN13" s="205">
        <v>2</v>
      </c>
      <c r="EO13" s="193">
        <v>0</v>
      </c>
      <c r="EP13" s="149">
        <v>0</v>
      </c>
      <c r="EQ13" s="149">
        <v>0</v>
      </c>
      <c r="ER13" s="207">
        <v>0</v>
      </c>
      <c r="ES13" s="149">
        <v>0</v>
      </c>
      <c r="ET13" s="206">
        <v>2</v>
      </c>
      <c r="EU13" s="149">
        <v>70</v>
      </c>
      <c r="EV13" s="149">
        <v>70</v>
      </c>
      <c r="EW13" s="149">
        <v>35</v>
      </c>
      <c r="EX13" s="149">
        <v>50</v>
      </c>
      <c r="EY13" s="149">
        <v>0</v>
      </c>
      <c r="EZ13" s="149">
        <v>0</v>
      </c>
      <c r="FA13" s="149">
        <v>0</v>
      </c>
      <c r="FB13" s="149">
        <v>2</v>
      </c>
      <c r="FC13" s="149">
        <v>1</v>
      </c>
      <c r="FD13" s="149">
        <v>50</v>
      </c>
      <c r="FE13" s="149">
        <v>0</v>
      </c>
      <c r="FF13" s="149">
        <v>0</v>
      </c>
      <c r="FG13" s="7">
        <v>1</v>
      </c>
      <c r="FH13" s="149">
        <f t="shared" si="8"/>
        <v>100</v>
      </c>
      <c r="FI13" s="149">
        <v>50</v>
      </c>
      <c r="FJ13" s="149">
        <v>52</v>
      </c>
      <c r="FK13" s="149">
        <v>4</v>
      </c>
      <c r="FL13" s="149">
        <v>42</v>
      </c>
      <c r="FM13" s="149">
        <v>42</v>
      </c>
      <c r="FN13" s="149">
        <v>1</v>
      </c>
      <c r="FO13" s="149">
        <v>100</v>
      </c>
      <c r="FP13" s="149">
        <v>71</v>
      </c>
      <c r="FQ13" s="149">
        <v>77</v>
      </c>
      <c r="FR13" s="149">
        <v>87.2857142857143</v>
      </c>
      <c r="FS13" s="149">
        <v>384</v>
      </c>
      <c r="FT13" s="149">
        <v>8</v>
      </c>
      <c r="FU13" s="149">
        <v>370</v>
      </c>
      <c r="FV13" s="149">
        <v>5</v>
      </c>
      <c r="FW13" s="149">
        <v>5.8</v>
      </c>
      <c r="FX13" s="149">
        <v>62</v>
      </c>
      <c r="FY13" s="149">
        <v>0.14264659790894</v>
      </c>
      <c r="FZ13" s="149">
        <v>17</v>
      </c>
      <c r="GA13" s="149">
        <v>23</v>
      </c>
      <c r="GB13" s="149">
        <v>0.612592593</v>
      </c>
      <c r="GC13" s="149">
        <v>13</v>
      </c>
      <c r="GD13" s="149">
        <v>13</v>
      </c>
      <c r="GE13" s="149">
        <v>0.64</v>
      </c>
      <c r="GF13" s="149">
        <v>25</v>
      </c>
      <c r="GG13" s="149">
        <v>0.57</v>
      </c>
      <c r="GH13" s="149">
        <v>61</v>
      </c>
      <c r="GI13" s="149">
        <v>68.88464937</v>
      </c>
      <c r="GJ13" s="149">
        <v>10</v>
      </c>
      <c r="GK13" s="149">
        <v>32</v>
      </c>
      <c r="GL13" s="149">
        <v>22.6666666666667</v>
      </c>
      <c r="GM13" s="149">
        <v>13</v>
      </c>
      <c r="GN13" s="149">
        <v>0.56</v>
      </c>
      <c r="GO13" s="149">
        <v>40</v>
      </c>
      <c r="GP13" s="149">
        <v>0.56</v>
      </c>
      <c r="GQ13" s="149">
        <v>56</v>
      </c>
      <c r="GR13" s="149">
        <v>39.9606495</v>
      </c>
      <c r="GS13" s="149">
        <v>100</v>
      </c>
      <c r="GT13" s="149">
        <v>65.3333333333333</v>
      </c>
      <c r="GU13" s="149">
        <v>0.62</v>
      </c>
      <c r="GV13" s="149">
        <v>33</v>
      </c>
      <c r="GW13" s="149">
        <v>0.36</v>
      </c>
      <c r="GX13" s="149">
        <v>65</v>
      </c>
      <c r="GY13" s="149">
        <v>0.21</v>
      </c>
      <c r="GZ13" s="149">
        <v>27</v>
      </c>
      <c r="HA13" s="149">
        <v>0.57</v>
      </c>
      <c r="HB13" s="149">
        <v>63</v>
      </c>
      <c r="HC13" s="149">
        <v>0.21</v>
      </c>
      <c r="HD13" s="149">
        <v>15</v>
      </c>
      <c r="HE13" s="149">
        <v>0.59</v>
      </c>
      <c r="HF13" s="149">
        <v>59</v>
      </c>
      <c r="HG13" s="149">
        <v>0.22</v>
      </c>
      <c r="HH13" s="149">
        <v>21</v>
      </c>
      <c r="HI13" s="149">
        <v>0.44</v>
      </c>
      <c r="HJ13" s="149">
        <v>65</v>
      </c>
      <c r="HK13" s="149">
        <v>0.32</v>
      </c>
      <c r="HL13" s="149">
        <v>16</v>
      </c>
      <c r="HM13" s="149">
        <v>0.46</v>
      </c>
      <c r="HN13" s="149">
        <v>71</v>
      </c>
      <c r="HO13" s="149">
        <v>0.3</v>
      </c>
      <c r="HP13" s="149">
        <v>15</v>
      </c>
      <c r="HQ13" s="149">
        <v>0.41</v>
      </c>
      <c r="HR13" s="149">
        <v>75</v>
      </c>
      <c r="HS13" s="149">
        <v>0.17</v>
      </c>
      <c r="HT13" s="149">
        <v>12</v>
      </c>
      <c r="HU13" s="149">
        <v>0.4</v>
      </c>
      <c r="HV13" s="149">
        <v>62</v>
      </c>
      <c r="HW13" s="149">
        <v>0.27</v>
      </c>
      <c r="HX13" s="149">
        <v>19</v>
      </c>
      <c r="HY13" s="149">
        <v>41.2</v>
      </c>
      <c r="HZ13" s="149">
        <v>0.45</v>
      </c>
      <c r="IA13" s="149">
        <v>31</v>
      </c>
      <c r="IB13" s="149">
        <v>0.56</v>
      </c>
      <c r="IC13" s="149">
        <v>40</v>
      </c>
      <c r="ID13" s="149">
        <v>35.5</v>
      </c>
      <c r="IE13" s="149"/>
      <c r="IF13" s="149">
        <v>31</v>
      </c>
      <c r="IG13" s="149"/>
      <c r="IH13" s="149">
        <v>28</v>
      </c>
      <c r="II13" s="149">
        <v>29.5</v>
      </c>
      <c r="IJ13" s="149">
        <v>42.8833333333333</v>
      </c>
      <c r="IK13" s="149">
        <v>55</v>
      </c>
      <c r="IL13" s="227">
        <v>0.188349007314525</v>
      </c>
      <c r="IM13" s="138"/>
      <c r="IN13" s="138"/>
      <c r="IO13" s="149">
        <v>1</v>
      </c>
      <c r="IP13" s="149">
        <v>32</v>
      </c>
      <c r="IQ13" s="149">
        <v>1</v>
      </c>
      <c r="IR13" s="149">
        <v>31</v>
      </c>
      <c r="IS13" s="149">
        <v>-2.65</v>
      </c>
      <c r="IT13" s="149">
        <v>3</v>
      </c>
      <c r="IU13" s="149">
        <v>22</v>
      </c>
      <c r="IV13" s="149">
        <v>46.48137197</v>
      </c>
      <c r="IW13" s="149">
        <v>100</v>
      </c>
      <c r="IX13" s="149">
        <v>100</v>
      </c>
      <c r="IY13" s="149">
        <v>66.35</v>
      </c>
      <c r="IZ13" s="149">
        <v>16</v>
      </c>
      <c r="JA13" s="149">
        <v>16</v>
      </c>
      <c r="JB13" s="149">
        <v>74.7614974975586</v>
      </c>
      <c r="JC13" s="149">
        <v>16</v>
      </c>
      <c r="JD13" s="149">
        <v>16</v>
      </c>
      <c r="JE13" s="138"/>
      <c r="JF13" s="138"/>
      <c r="JG13" s="157">
        <v>14</v>
      </c>
      <c r="JH13" s="138"/>
      <c r="JI13" s="157">
        <v>30</v>
      </c>
      <c r="JJ13" s="150"/>
      <c r="JK13" s="150"/>
      <c r="JL13" s="156">
        <v>1720</v>
      </c>
      <c r="JM13" s="150"/>
      <c r="JN13" s="150"/>
      <c r="JO13" s="150"/>
      <c r="JP13" s="150"/>
      <c r="JQ13" s="156">
        <v>475</v>
      </c>
      <c r="JR13" s="150"/>
      <c r="JS13" s="150"/>
      <c r="JT13" s="150"/>
      <c r="JU13" s="150"/>
      <c r="JV13" s="156">
        <v>108</v>
      </c>
      <c r="JW13" s="150"/>
      <c r="JX13" s="150"/>
      <c r="JY13" s="150"/>
      <c r="JZ13" s="150"/>
      <c r="KA13" s="156">
        <v>177</v>
      </c>
      <c r="KB13" s="232"/>
      <c r="KC13" s="232"/>
      <c r="KD13" s="232"/>
      <c r="KE13" s="232"/>
      <c r="KF13" s="232"/>
      <c r="KG13" s="232"/>
      <c r="KH13" s="232"/>
      <c r="KI13" s="232"/>
      <c r="KJ13" s="237"/>
    </row>
    <row r="14" s="122" customFormat="1" ht="22.5" customHeight="1" spans="1:296">
      <c r="A14" s="139" t="s">
        <v>516</v>
      </c>
      <c r="B14" s="98" t="s">
        <v>517</v>
      </c>
      <c r="C14" s="98" t="s">
        <v>518</v>
      </c>
      <c r="D14" s="98" t="s">
        <v>519</v>
      </c>
      <c r="E14" s="98" t="s">
        <v>520</v>
      </c>
      <c r="F14" s="98" t="s">
        <v>497</v>
      </c>
      <c r="G14" s="98" t="s">
        <v>521</v>
      </c>
      <c r="H14" s="138">
        <v>87</v>
      </c>
      <c r="I14" s="138">
        <v>64007187</v>
      </c>
      <c r="J14" s="138">
        <v>12.2761554401045</v>
      </c>
      <c r="K14" s="138">
        <v>482630000000</v>
      </c>
      <c r="L14" s="242" t="s">
        <v>522</v>
      </c>
      <c r="M14" s="138">
        <f t="shared" si="0"/>
        <v>7540.24700382474</v>
      </c>
      <c r="N14" s="138">
        <v>1</v>
      </c>
      <c r="O14" s="148">
        <v>262</v>
      </c>
      <c r="P14" s="148">
        <v>262</v>
      </c>
      <c r="Q14" s="150"/>
      <c r="R14" s="156">
        <f t="shared" si="1"/>
        <v>21.3421865891403</v>
      </c>
      <c r="S14" s="150"/>
      <c r="T14" s="150"/>
      <c r="U14" s="148">
        <v>386</v>
      </c>
      <c r="V14" s="138"/>
      <c r="W14" s="157">
        <f t="shared" si="2"/>
        <v>31.4430687916342</v>
      </c>
      <c r="X14" s="138"/>
      <c r="Y14" s="149"/>
      <c r="Z14" s="149">
        <v>30</v>
      </c>
      <c r="AA14" s="149"/>
      <c r="AB14" s="149">
        <v>28</v>
      </c>
      <c r="AC14" s="149"/>
      <c r="AD14" s="149">
        <v>30</v>
      </c>
      <c r="AE14" s="149"/>
      <c r="AF14" s="149">
        <v>29</v>
      </c>
      <c r="AG14" s="149"/>
      <c r="AH14" s="149">
        <v>30</v>
      </c>
      <c r="AI14" s="149"/>
      <c r="AJ14" s="149">
        <v>29</v>
      </c>
      <c r="AK14" s="138"/>
      <c r="AL14" s="148">
        <v>0</v>
      </c>
      <c r="AM14" s="149">
        <v>8</v>
      </c>
      <c r="AN14" s="149">
        <v>0.2443761823184</v>
      </c>
      <c r="AO14" s="149">
        <v>7</v>
      </c>
      <c r="AP14" s="138"/>
      <c r="AQ14" s="57">
        <v>0</v>
      </c>
      <c r="AR14" s="138"/>
      <c r="AS14" s="157"/>
      <c r="AT14" s="138"/>
      <c r="AU14" s="138"/>
      <c r="AV14" s="138"/>
      <c r="AW14" s="138"/>
      <c r="AX14" s="57">
        <v>47</v>
      </c>
      <c r="AY14" s="138"/>
      <c r="AZ14" s="157">
        <f t="shared" si="4"/>
        <v>3.82856018965494</v>
      </c>
      <c r="BA14" s="138"/>
      <c r="BB14" s="138"/>
      <c r="BC14" s="149"/>
      <c r="BD14" s="149">
        <v>51</v>
      </c>
      <c r="BE14" s="149"/>
      <c r="BF14" s="149">
        <v>50</v>
      </c>
      <c r="BG14" s="49"/>
      <c r="BH14" s="149">
        <v>53</v>
      </c>
      <c r="BI14" s="149"/>
      <c r="BJ14" s="149">
        <v>55</v>
      </c>
      <c r="BK14" s="149">
        <v>52.25</v>
      </c>
      <c r="BL14" s="138">
        <v>83.6</v>
      </c>
      <c r="BM14" s="138"/>
      <c r="BN14" s="138"/>
      <c r="BO14" s="179"/>
      <c r="BP14" s="149">
        <v>34</v>
      </c>
      <c r="BQ14" s="149"/>
      <c r="BR14" s="149">
        <v>32</v>
      </c>
      <c r="BS14" s="149">
        <v>33</v>
      </c>
      <c r="BT14" s="179"/>
      <c r="BU14" s="149">
        <v>33</v>
      </c>
      <c r="BV14" s="149"/>
      <c r="BW14" s="149">
        <v>32</v>
      </c>
      <c r="BX14" s="149">
        <v>32.5</v>
      </c>
      <c r="BY14" s="180"/>
      <c r="BZ14" s="149"/>
      <c r="CA14" s="149"/>
      <c r="CB14" s="149"/>
      <c r="CC14" s="149"/>
      <c r="CD14" s="180"/>
      <c r="CE14" s="149"/>
      <c r="CF14" s="149"/>
      <c r="CG14" s="149"/>
      <c r="CH14" s="149"/>
      <c r="CI14" s="149">
        <v>32.75</v>
      </c>
      <c r="CJ14" s="149">
        <v>53</v>
      </c>
      <c r="CK14" s="138"/>
      <c r="CL14" s="138" t="s">
        <v>472</v>
      </c>
      <c r="CM14" s="138">
        <v>4</v>
      </c>
      <c r="CN14" s="149">
        <v>49</v>
      </c>
      <c r="CO14" s="138" t="s">
        <v>472</v>
      </c>
      <c r="CP14" s="157">
        <f t="shared" si="5"/>
        <v>53</v>
      </c>
      <c r="CQ14" s="138"/>
      <c r="CR14" s="157">
        <f t="shared" si="6"/>
        <v>22.8118641609515</v>
      </c>
      <c r="CS14" s="138"/>
      <c r="CT14" s="138"/>
      <c r="CU14" s="138"/>
      <c r="CV14" s="138"/>
      <c r="CW14" s="149">
        <v>70.59</v>
      </c>
      <c r="CX14" s="149">
        <v>20.85</v>
      </c>
      <c r="CY14" s="149">
        <v>40.57</v>
      </c>
      <c r="CZ14" s="149">
        <v>44.34</v>
      </c>
      <c r="DA14" s="149">
        <v>54.25</v>
      </c>
      <c r="DB14" s="149">
        <v>45.75</v>
      </c>
      <c r="DC14" s="149">
        <v>46.0583333333333</v>
      </c>
      <c r="DD14" s="149">
        <v>0.717</v>
      </c>
      <c r="DE14" s="149">
        <v>71.7</v>
      </c>
      <c r="DF14" s="149">
        <v>58.8791666666666</v>
      </c>
      <c r="DG14" s="138">
        <v>0.562</v>
      </c>
      <c r="DH14" s="138">
        <v>56.2</v>
      </c>
      <c r="DI14" s="138">
        <v>0.86162</v>
      </c>
      <c r="DJ14" s="138">
        <v>86.162</v>
      </c>
      <c r="DK14" s="138">
        <v>0.8356</v>
      </c>
      <c r="DL14" s="138">
        <v>83.56</v>
      </c>
      <c r="DM14" s="138">
        <v>86.25</v>
      </c>
      <c r="DN14" s="138">
        <v>32</v>
      </c>
      <c r="DO14" s="194">
        <f t="shared" si="7"/>
        <v>68.8344</v>
      </c>
      <c r="DP14" s="138">
        <v>63.4</v>
      </c>
      <c r="DQ14" s="149">
        <v>63</v>
      </c>
      <c r="DR14" s="149">
        <v>63.5711888888889</v>
      </c>
      <c r="DS14" s="149">
        <v>4</v>
      </c>
      <c r="DT14" s="138"/>
      <c r="DU14" s="149">
        <v>1</v>
      </c>
      <c r="DV14" s="149">
        <v>100</v>
      </c>
      <c r="DW14" s="149">
        <v>0</v>
      </c>
      <c r="DX14" s="149">
        <v>0</v>
      </c>
      <c r="DY14" s="149">
        <v>1</v>
      </c>
      <c r="DZ14" s="149">
        <v>100</v>
      </c>
      <c r="EA14" s="149">
        <v>1</v>
      </c>
      <c r="EB14" s="149">
        <v>100</v>
      </c>
      <c r="EC14" s="138">
        <v>0</v>
      </c>
      <c r="ED14" s="149">
        <v>0</v>
      </c>
      <c r="EE14" s="149">
        <v>0</v>
      </c>
      <c r="EF14" s="149">
        <v>0</v>
      </c>
      <c r="EG14" s="149"/>
      <c r="EH14" s="149"/>
      <c r="EI14" s="149">
        <v>13</v>
      </c>
      <c r="EJ14" s="205">
        <v>0</v>
      </c>
      <c r="EK14" s="168">
        <v>0</v>
      </c>
      <c r="EL14" s="149">
        <v>0</v>
      </c>
      <c r="EM14" s="149">
        <v>0</v>
      </c>
      <c r="EN14" s="205">
        <v>1</v>
      </c>
      <c r="EO14" s="193">
        <v>0</v>
      </c>
      <c r="EP14" s="149">
        <v>0</v>
      </c>
      <c r="EQ14" s="149">
        <v>0</v>
      </c>
      <c r="ER14" s="7">
        <v>0</v>
      </c>
      <c r="ES14" s="149">
        <v>0</v>
      </c>
      <c r="ET14" s="206">
        <v>1</v>
      </c>
      <c r="EU14" s="149">
        <v>21</v>
      </c>
      <c r="EV14" s="149">
        <v>21</v>
      </c>
      <c r="EW14" s="149">
        <v>10.5</v>
      </c>
      <c r="EX14" s="149">
        <v>26</v>
      </c>
      <c r="EY14" s="149">
        <v>0</v>
      </c>
      <c r="EZ14" s="149">
        <v>0</v>
      </c>
      <c r="FA14" s="149">
        <v>0</v>
      </c>
      <c r="FB14" s="149">
        <v>0</v>
      </c>
      <c r="FC14" s="149">
        <v>0</v>
      </c>
      <c r="FD14" s="149">
        <v>0</v>
      </c>
      <c r="FE14" s="149">
        <v>0</v>
      </c>
      <c r="FF14" s="149">
        <v>0</v>
      </c>
      <c r="FG14" s="7">
        <v>0</v>
      </c>
      <c r="FH14" s="149">
        <f t="shared" si="8"/>
        <v>0</v>
      </c>
      <c r="FI14" s="149">
        <v>0</v>
      </c>
      <c r="FJ14" s="149">
        <v>14</v>
      </c>
      <c r="FK14" s="149">
        <v>2</v>
      </c>
      <c r="FL14" s="149">
        <v>14</v>
      </c>
      <c r="FM14" s="149">
        <v>14</v>
      </c>
      <c r="FN14" s="149"/>
      <c r="FO14" s="149">
        <v>0</v>
      </c>
      <c r="FP14" s="149">
        <v>7</v>
      </c>
      <c r="FQ14" s="149">
        <v>77</v>
      </c>
      <c r="FR14" s="149">
        <v>87.2857142857143</v>
      </c>
      <c r="FS14" s="149"/>
      <c r="FT14" s="149">
        <v>33</v>
      </c>
      <c r="FU14" s="149"/>
      <c r="FV14" s="149">
        <v>33</v>
      </c>
      <c r="FW14" s="149">
        <v>1.3</v>
      </c>
      <c r="FX14" s="149">
        <v>13</v>
      </c>
      <c r="FY14" s="149">
        <v>0.105896345671307</v>
      </c>
      <c r="FZ14" s="149">
        <v>12</v>
      </c>
      <c r="GA14" s="149">
        <v>22.75</v>
      </c>
      <c r="GB14" s="149">
        <v>0.689259259</v>
      </c>
      <c r="GC14" s="149">
        <v>30</v>
      </c>
      <c r="GD14" s="149">
        <v>30</v>
      </c>
      <c r="GE14" s="149">
        <v>0.76</v>
      </c>
      <c r="GF14" s="149">
        <v>80</v>
      </c>
      <c r="GG14" s="149">
        <v>0.64</v>
      </c>
      <c r="GH14" s="149">
        <v>76</v>
      </c>
      <c r="GI14" s="149"/>
      <c r="GJ14" s="149">
        <v>31</v>
      </c>
      <c r="GK14" s="149">
        <v>62.3333333333333</v>
      </c>
      <c r="GL14" s="149">
        <v>38.3611111111111</v>
      </c>
      <c r="GM14" s="149">
        <v>50</v>
      </c>
      <c r="GN14" s="149">
        <v>0.62</v>
      </c>
      <c r="GO14" s="149">
        <v>62</v>
      </c>
      <c r="GP14" s="149">
        <v>0.61</v>
      </c>
      <c r="GQ14" s="149">
        <v>67</v>
      </c>
      <c r="GR14" s="149"/>
      <c r="GS14" s="149">
        <v>33</v>
      </c>
      <c r="GT14" s="149">
        <v>54</v>
      </c>
      <c r="GU14" s="149">
        <v>0.76</v>
      </c>
      <c r="GV14" s="149">
        <v>79</v>
      </c>
      <c r="GW14" s="149">
        <v>0.46</v>
      </c>
      <c r="GX14" s="149">
        <v>88</v>
      </c>
      <c r="GY14" s="149">
        <v>0.17</v>
      </c>
      <c r="GZ14" s="149">
        <v>6</v>
      </c>
      <c r="HA14" s="149">
        <v>0.66</v>
      </c>
      <c r="HB14" s="149">
        <v>87</v>
      </c>
      <c r="HC14" s="149">
        <v>0.14</v>
      </c>
      <c r="HD14" s="149">
        <v>1</v>
      </c>
      <c r="HE14" s="149">
        <v>0.7</v>
      </c>
      <c r="HF14" s="149">
        <v>89</v>
      </c>
      <c r="HG14" s="149">
        <v>0.16</v>
      </c>
      <c r="HH14" s="149">
        <v>5</v>
      </c>
      <c r="HI14" s="149">
        <v>0.49</v>
      </c>
      <c r="HJ14" s="149">
        <v>78</v>
      </c>
      <c r="HK14" s="149">
        <v>0.3</v>
      </c>
      <c r="HL14" s="149">
        <v>13</v>
      </c>
      <c r="HM14" s="149">
        <v>0.53</v>
      </c>
      <c r="HN14" s="149">
        <v>89</v>
      </c>
      <c r="HO14" s="149">
        <v>0.23</v>
      </c>
      <c r="HP14" s="149">
        <v>5</v>
      </c>
      <c r="HQ14" s="149">
        <v>0.43</v>
      </c>
      <c r="HR14" s="149">
        <v>78</v>
      </c>
      <c r="HS14" s="149">
        <v>0.15</v>
      </c>
      <c r="HT14" s="149">
        <v>4</v>
      </c>
      <c r="HU14" s="149">
        <v>0.49</v>
      </c>
      <c r="HV14" s="149">
        <v>80</v>
      </c>
      <c r="HW14" s="149">
        <v>0.2</v>
      </c>
      <c r="HX14" s="149">
        <v>10</v>
      </c>
      <c r="HY14" s="149">
        <v>47.4666666666667</v>
      </c>
      <c r="HZ14" s="149">
        <v>0.62</v>
      </c>
      <c r="IA14" s="149">
        <v>84</v>
      </c>
      <c r="IB14" s="149">
        <v>0.72</v>
      </c>
      <c r="IC14" s="149">
        <v>88</v>
      </c>
      <c r="ID14" s="149">
        <v>86</v>
      </c>
      <c r="IE14" s="149"/>
      <c r="IF14" s="149">
        <v>31</v>
      </c>
      <c r="IG14" s="149"/>
      <c r="IH14" s="149">
        <v>28</v>
      </c>
      <c r="II14" s="149">
        <v>29.5</v>
      </c>
      <c r="IJ14" s="149">
        <v>54.2416666666667</v>
      </c>
      <c r="IK14" s="149">
        <v>75</v>
      </c>
      <c r="IL14" s="227">
        <v>0.181347150259067</v>
      </c>
      <c r="IM14" s="138"/>
      <c r="IN14" s="138"/>
      <c r="IO14" s="149">
        <v>0.971</v>
      </c>
      <c r="IP14" s="149">
        <v>28</v>
      </c>
      <c r="IQ14" s="149">
        <v>0.99</v>
      </c>
      <c r="IR14" s="149">
        <v>29</v>
      </c>
      <c r="IS14" s="149"/>
      <c r="IT14" s="149">
        <v>36</v>
      </c>
      <c r="IU14" s="149">
        <v>31</v>
      </c>
      <c r="IV14" s="149"/>
      <c r="IW14" s="149">
        <v>32</v>
      </c>
      <c r="IX14" s="149">
        <v>32</v>
      </c>
      <c r="IY14" s="149"/>
      <c r="IZ14" s="149">
        <v>33</v>
      </c>
      <c r="JA14" s="149">
        <v>33</v>
      </c>
      <c r="JB14" s="149"/>
      <c r="JC14" s="149">
        <v>31</v>
      </c>
      <c r="JD14" s="149">
        <v>31</v>
      </c>
      <c r="JE14" s="138"/>
      <c r="JF14" s="138"/>
      <c r="JG14" s="157"/>
      <c r="JH14" s="138"/>
      <c r="JI14" s="157"/>
      <c r="JJ14" s="150"/>
      <c r="JK14" s="150"/>
      <c r="JL14" s="156">
        <v>336</v>
      </c>
      <c r="JM14" s="150"/>
      <c r="JN14" s="150"/>
      <c r="JO14" s="150"/>
      <c r="JP14" s="150"/>
      <c r="JQ14" s="156">
        <v>86</v>
      </c>
      <c r="JR14" s="150"/>
      <c r="JS14" s="150"/>
      <c r="JT14" s="150"/>
      <c r="JU14" s="150"/>
      <c r="JV14" s="156">
        <v>19</v>
      </c>
      <c r="JW14" s="150"/>
      <c r="JX14" s="150"/>
      <c r="JY14" s="150"/>
      <c r="JZ14" s="150"/>
      <c r="KA14" s="156">
        <v>36</v>
      </c>
      <c r="KB14" s="232"/>
      <c r="KC14" s="232"/>
      <c r="KD14" s="232"/>
      <c r="KE14" s="232"/>
      <c r="KF14" s="232"/>
      <c r="KG14" s="232"/>
      <c r="KH14" s="232"/>
      <c r="KI14" s="232"/>
      <c r="KJ14" s="237"/>
    </row>
    <row r="15" s="122" customFormat="1" ht="22.5" customHeight="1" spans="1:296">
      <c r="A15" s="139" t="s">
        <v>523</v>
      </c>
      <c r="B15" s="98" t="s">
        <v>524</v>
      </c>
      <c r="C15" s="98" t="s">
        <v>525</v>
      </c>
      <c r="D15" s="98" t="s">
        <v>526</v>
      </c>
      <c r="E15" s="98" t="s">
        <v>527</v>
      </c>
      <c r="F15" s="98" t="s">
        <v>459</v>
      </c>
      <c r="G15" s="98" t="s">
        <v>528</v>
      </c>
      <c r="H15" s="138">
        <v>56</v>
      </c>
      <c r="I15" s="138">
        <v>33962757</v>
      </c>
      <c r="J15" s="138">
        <v>6.51383233114893</v>
      </c>
      <c r="K15" s="138">
        <v>1032230000000</v>
      </c>
      <c r="L15" s="138">
        <v>4.96909449766524</v>
      </c>
      <c r="M15" s="138">
        <f t="shared" si="0"/>
        <v>30392.9978358353</v>
      </c>
      <c r="N15" s="138">
        <v>1</v>
      </c>
      <c r="O15" s="148">
        <v>867</v>
      </c>
      <c r="P15" s="148">
        <v>867</v>
      </c>
      <c r="Q15" s="150"/>
      <c r="R15" s="156">
        <f t="shared" si="1"/>
        <v>133.101368890635</v>
      </c>
      <c r="S15" s="150"/>
      <c r="T15" s="150"/>
      <c r="U15" s="148">
        <v>1138</v>
      </c>
      <c r="V15" s="138"/>
      <c r="W15" s="157">
        <f t="shared" si="2"/>
        <v>174.705141634998</v>
      </c>
      <c r="X15" s="138"/>
      <c r="Y15" s="149"/>
      <c r="Z15" s="149">
        <v>30</v>
      </c>
      <c r="AA15" s="149"/>
      <c r="AB15" s="149">
        <v>28</v>
      </c>
      <c r="AC15" s="149"/>
      <c r="AD15" s="149">
        <v>30</v>
      </c>
      <c r="AE15" s="149"/>
      <c r="AF15" s="149">
        <v>29</v>
      </c>
      <c r="AG15" s="149"/>
      <c r="AH15" s="149">
        <v>30</v>
      </c>
      <c r="AI15" s="149"/>
      <c r="AJ15" s="149">
        <v>29</v>
      </c>
      <c r="AK15" s="138"/>
      <c r="AL15" s="148">
        <v>0</v>
      </c>
      <c r="AM15" s="149">
        <v>54</v>
      </c>
      <c r="AN15" s="149"/>
      <c r="AO15" s="149">
        <v>41</v>
      </c>
      <c r="AP15" s="138"/>
      <c r="AQ15" s="57">
        <v>1</v>
      </c>
      <c r="AR15" s="138"/>
      <c r="AS15" s="157">
        <f t="shared" si="9"/>
        <v>0.201243908818771</v>
      </c>
      <c r="AT15" s="138"/>
      <c r="AU15" s="138"/>
      <c r="AV15" s="138"/>
      <c r="AW15" s="138"/>
      <c r="AX15" s="57">
        <v>35</v>
      </c>
      <c r="AY15" s="138"/>
      <c r="AZ15" s="157">
        <f t="shared" si="4"/>
        <v>5.37318098174421</v>
      </c>
      <c r="BA15" s="138"/>
      <c r="BB15" s="138"/>
      <c r="BC15" s="149">
        <v>96035.67</v>
      </c>
      <c r="BD15" s="149">
        <v>30</v>
      </c>
      <c r="BE15" s="149">
        <v>14743.343874659</v>
      </c>
      <c r="BF15" s="149">
        <v>28</v>
      </c>
      <c r="BG15" s="49">
        <v>153436.04</v>
      </c>
      <c r="BH15" s="149">
        <v>32</v>
      </c>
      <c r="BI15" s="149">
        <v>23555.4174869184</v>
      </c>
      <c r="BJ15" s="149">
        <v>31</v>
      </c>
      <c r="BK15" s="149">
        <v>30.25</v>
      </c>
      <c r="BL15" s="138">
        <v>95.7</v>
      </c>
      <c r="BM15" s="138"/>
      <c r="BN15" s="138"/>
      <c r="BO15" s="179"/>
      <c r="BP15" s="149">
        <v>34</v>
      </c>
      <c r="BQ15" s="149"/>
      <c r="BR15" s="149">
        <v>32</v>
      </c>
      <c r="BS15" s="149">
        <v>33</v>
      </c>
      <c r="BT15" s="179"/>
      <c r="BU15" s="149">
        <v>33</v>
      </c>
      <c r="BV15" s="149"/>
      <c r="BW15" s="149">
        <v>32</v>
      </c>
      <c r="BX15" s="149">
        <v>32.5</v>
      </c>
      <c r="BY15" s="180"/>
      <c r="BZ15" s="149"/>
      <c r="CA15" s="149"/>
      <c r="CB15" s="149"/>
      <c r="CC15" s="149"/>
      <c r="CD15" s="180"/>
      <c r="CE15" s="149"/>
      <c r="CF15" s="149"/>
      <c r="CG15" s="149"/>
      <c r="CH15" s="149"/>
      <c r="CI15" s="149">
        <v>32.75</v>
      </c>
      <c r="CJ15" s="149">
        <v>53</v>
      </c>
      <c r="CK15" s="138"/>
      <c r="CL15" s="138" t="s">
        <v>472</v>
      </c>
      <c r="CM15" s="138">
        <v>1</v>
      </c>
      <c r="CN15" s="149">
        <v>10</v>
      </c>
      <c r="CO15" s="138" t="s">
        <v>472</v>
      </c>
      <c r="CP15" s="157">
        <f t="shared" si="5"/>
        <v>11</v>
      </c>
      <c r="CQ15" s="138"/>
      <c r="CR15" s="157">
        <f t="shared" si="6"/>
        <v>2.21368299700648</v>
      </c>
      <c r="CS15" s="138"/>
      <c r="CT15" s="138"/>
      <c r="CU15" s="138"/>
      <c r="CV15" s="138"/>
      <c r="CW15" s="149">
        <v>8.82</v>
      </c>
      <c r="CX15" s="149">
        <v>39.81</v>
      </c>
      <c r="CY15" s="149">
        <v>78.77</v>
      </c>
      <c r="CZ15" s="149">
        <v>68.87</v>
      </c>
      <c r="DA15" s="149">
        <v>62.74</v>
      </c>
      <c r="DB15" s="149">
        <v>66.51</v>
      </c>
      <c r="DC15" s="149">
        <v>54.2533333333333</v>
      </c>
      <c r="DD15" s="149">
        <v>0.875</v>
      </c>
      <c r="DE15" s="149">
        <v>87.5</v>
      </c>
      <c r="DF15" s="149">
        <v>70.8766666666667</v>
      </c>
      <c r="DG15" s="138">
        <v>0.971</v>
      </c>
      <c r="DH15" s="138">
        <v>97.1</v>
      </c>
      <c r="DI15" s="138">
        <v>0.96022</v>
      </c>
      <c r="DJ15" s="138">
        <v>96.022</v>
      </c>
      <c r="DK15" s="138">
        <v>0.9589</v>
      </c>
      <c r="DL15" s="138">
        <v>95.89</v>
      </c>
      <c r="DM15" s="138">
        <v>100</v>
      </c>
      <c r="DN15" s="138">
        <v>46</v>
      </c>
      <c r="DO15" s="194">
        <f t="shared" si="7"/>
        <v>87.0024</v>
      </c>
      <c r="DP15" s="138">
        <v>64.9</v>
      </c>
      <c r="DQ15" s="149">
        <v>65</v>
      </c>
      <c r="DR15" s="149">
        <v>74.2930222222222</v>
      </c>
      <c r="DS15" s="149">
        <v>38</v>
      </c>
      <c r="DT15" s="138"/>
      <c r="DU15" s="149">
        <v>10</v>
      </c>
      <c r="DV15" s="149">
        <v>100</v>
      </c>
      <c r="DW15" s="149">
        <v>1</v>
      </c>
      <c r="DX15" s="149">
        <v>100</v>
      </c>
      <c r="DY15" s="149">
        <v>1</v>
      </c>
      <c r="DZ15" s="149">
        <v>100</v>
      </c>
      <c r="EA15" s="149">
        <v>0</v>
      </c>
      <c r="EB15" s="149">
        <v>0</v>
      </c>
      <c r="EC15" s="138">
        <v>20</v>
      </c>
      <c r="ED15" s="149">
        <v>100</v>
      </c>
      <c r="EE15" s="149">
        <v>4.02487817637542</v>
      </c>
      <c r="EF15" s="149">
        <v>100</v>
      </c>
      <c r="EG15" s="149"/>
      <c r="EH15" s="149"/>
      <c r="EI15" s="149">
        <v>50</v>
      </c>
      <c r="EJ15" s="205">
        <v>1</v>
      </c>
      <c r="EK15" s="168">
        <v>1</v>
      </c>
      <c r="EL15" s="149">
        <v>100</v>
      </c>
      <c r="EM15" s="149">
        <v>100</v>
      </c>
      <c r="EN15" s="205">
        <v>1</v>
      </c>
      <c r="EO15" s="7">
        <v>1</v>
      </c>
      <c r="EP15" s="149">
        <v>100</v>
      </c>
      <c r="EQ15" s="149">
        <v>100</v>
      </c>
      <c r="ER15" s="207">
        <v>1</v>
      </c>
      <c r="ES15" s="149">
        <v>100</v>
      </c>
      <c r="ET15" s="206">
        <v>1</v>
      </c>
      <c r="EU15" s="149">
        <v>21</v>
      </c>
      <c r="EV15" s="149">
        <v>21</v>
      </c>
      <c r="EW15" s="149">
        <v>60.5</v>
      </c>
      <c r="EX15" s="149">
        <v>74</v>
      </c>
      <c r="EY15" s="149">
        <v>1</v>
      </c>
      <c r="EZ15" s="149">
        <v>100</v>
      </c>
      <c r="FA15" s="149">
        <v>100</v>
      </c>
      <c r="FB15" s="149">
        <v>3</v>
      </c>
      <c r="FC15" s="149">
        <v>0</v>
      </c>
      <c r="FD15" s="149">
        <v>0</v>
      </c>
      <c r="FE15" s="149">
        <v>0</v>
      </c>
      <c r="FF15" s="149">
        <v>0</v>
      </c>
      <c r="FG15" s="7">
        <v>1</v>
      </c>
      <c r="FH15" s="149">
        <f t="shared" si="8"/>
        <v>100</v>
      </c>
      <c r="FI15" s="149">
        <v>33.3333333333333</v>
      </c>
      <c r="FJ15" s="149">
        <v>39</v>
      </c>
      <c r="FK15" s="149">
        <v>5</v>
      </c>
      <c r="FL15" s="149">
        <v>59</v>
      </c>
      <c r="FM15" s="149">
        <v>59</v>
      </c>
      <c r="FN15" s="149">
        <v>1</v>
      </c>
      <c r="FO15" s="149">
        <v>100</v>
      </c>
      <c r="FP15" s="149">
        <v>79.5</v>
      </c>
      <c r="FQ15" s="149">
        <v>77</v>
      </c>
      <c r="FR15" s="149">
        <v>87.2857142857143</v>
      </c>
      <c r="FS15" s="149">
        <v>373</v>
      </c>
      <c r="FT15" s="149">
        <v>5</v>
      </c>
      <c r="FU15" s="149">
        <v>389</v>
      </c>
      <c r="FV15" s="149">
        <v>11</v>
      </c>
      <c r="FW15" s="149">
        <v>1.2</v>
      </c>
      <c r="FX15" s="149">
        <v>11</v>
      </c>
      <c r="FY15" s="149">
        <v>0.184223347945516</v>
      </c>
      <c r="FZ15" s="149">
        <v>23</v>
      </c>
      <c r="GA15" s="149">
        <v>12.5</v>
      </c>
      <c r="GB15" s="149">
        <v>0.667474747</v>
      </c>
      <c r="GC15" s="149">
        <v>27</v>
      </c>
      <c r="GD15" s="149">
        <v>27</v>
      </c>
      <c r="GE15" s="149"/>
      <c r="GF15" s="149">
        <v>33</v>
      </c>
      <c r="GG15" s="149"/>
      <c r="GH15" s="149">
        <v>40</v>
      </c>
      <c r="GI15" s="149"/>
      <c r="GJ15" s="149">
        <v>31</v>
      </c>
      <c r="GK15" s="149">
        <v>34.6666666666667</v>
      </c>
      <c r="GL15" s="149">
        <v>24.7222222222222</v>
      </c>
      <c r="GM15" s="149">
        <v>18</v>
      </c>
      <c r="GN15" s="149"/>
      <c r="GO15" s="149">
        <v>38</v>
      </c>
      <c r="GP15" s="149"/>
      <c r="GQ15" s="149">
        <v>39</v>
      </c>
      <c r="GR15" s="149"/>
      <c r="GS15" s="149">
        <v>33</v>
      </c>
      <c r="GT15" s="149">
        <v>36.6666666666667</v>
      </c>
      <c r="GU15" s="149"/>
      <c r="GV15" s="149">
        <v>54</v>
      </c>
      <c r="GW15" s="149"/>
      <c r="GX15" s="149">
        <v>40</v>
      </c>
      <c r="GY15" s="149"/>
      <c r="GZ15" s="149">
        <v>37</v>
      </c>
      <c r="HA15" s="149"/>
      <c r="HB15" s="149">
        <v>39</v>
      </c>
      <c r="HC15" s="149"/>
      <c r="HD15" s="149">
        <v>34</v>
      </c>
      <c r="HE15" s="149"/>
      <c r="HF15" s="149">
        <v>38</v>
      </c>
      <c r="HG15" s="149"/>
      <c r="HH15" s="149">
        <v>36</v>
      </c>
      <c r="HI15" s="149"/>
      <c r="HJ15" s="149">
        <v>38</v>
      </c>
      <c r="HK15" s="149"/>
      <c r="HL15" s="149">
        <v>35</v>
      </c>
      <c r="HM15" s="149"/>
      <c r="HN15" s="149">
        <v>39</v>
      </c>
      <c r="HO15" s="149"/>
      <c r="HP15" s="149">
        <v>37</v>
      </c>
      <c r="HQ15" s="149"/>
      <c r="HR15" s="149">
        <v>52</v>
      </c>
      <c r="HS15" s="149"/>
      <c r="HT15" s="149">
        <v>36</v>
      </c>
      <c r="HU15" s="149"/>
      <c r="HV15" s="149">
        <v>39</v>
      </c>
      <c r="HW15" s="149"/>
      <c r="HX15" s="149">
        <v>31</v>
      </c>
      <c r="HY15" s="149">
        <v>39</v>
      </c>
      <c r="HZ15" s="149"/>
      <c r="IA15" s="149">
        <v>36</v>
      </c>
      <c r="IB15" s="149"/>
      <c r="IC15" s="149">
        <v>38</v>
      </c>
      <c r="ID15" s="149">
        <v>37</v>
      </c>
      <c r="IE15" s="149"/>
      <c r="IF15" s="149">
        <v>31</v>
      </c>
      <c r="IG15" s="149"/>
      <c r="IH15" s="149">
        <v>28</v>
      </c>
      <c r="II15" s="149">
        <v>29.5</v>
      </c>
      <c r="IJ15" s="149">
        <v>35.5416666666667</v>
      </c>
      <c r="IK15" s="149">
        <v>42</v>
      </c>
      <c r="IL15" s="227">
        <v>0.178383128295255</v>
      </c>
      <c r="IM15" s="138"/>
      <c r="IN15" s="138"/>
      <c r="IO15" s="149">
        <v>0.704</v>
      </c>
      <c r="IP15" s="149">
        <v>5</v>
      </c>
      <c r="IQ15" s="149">
        <v>0.809</v>
      </c>
      <c r="IR15" s="149">
        <v>6</v>
      </c>
      <c r="IS15" s="149"/>
      <c r="IT15" s="149">
        <v>36</v>
      </c>
      <c r="IU15" s="149">
        <v>15.6666666666667</v>
      </c>
      <c r="IV15" s="149"/>
      <c r="IW15" s="149">
        <v>32</v>
      </c>
      <c r="IX15" s="149">
        <v>32</v>
      </c>
      <c r="IY15" s="149"/>
      <c r="IZ15" s="149">
        <v>33</v>
      </c>
      <c r="JA15" s="149">
        <v>33</v>
      </c>
      <c r="JB15" s="149"/>
      <c r="JC15" s="149">
        <v>31</v>
      </c>
      <c r="JD15" s="149">
        <v>31</v>
      </c>
      <c r="JE15" s="138"/>
      <c r="JF15" s="138"/>
      <c r="JG15" s="157">
        <v>4</v>
      </c>
      <c r="JH15" s="138"/>
      <c r="JI15" s="157">
        <v>3</v>
      </c>
      <c r="JJ15" s="150"/>
      <c r="JK15" s="150"/>
      <c r="JL15" s="156">
        <v>21</v>
      </c>
      <c r="JM15" s="150"/>
      <c r="JN15" s="150"/>
      <c r="JO15" s="150"/>
      <c r="JP15" s="150"/>
      <c r="JQ15" s="156">
        <v>218</v>
      </c>
      <c r="JR15" s="150"/>
      <c r="JS15" s="150"/>
      <c r="JT15" s="150"/>
      <c r="JU15" s="150"/>
      <c r="JV15" s="156">
        <v>121</v>
      </c>
      <c r="JW15" s="150"/>
      <c r="JX15" s="150"/>
      <c r="JY15" s="150"/>
      <c r="JZ15" s="150"/>
      <c r="KA15" s="156">
        <v>72</v>
      </c>
      <c r="KB15" s="232"/>
      <c r="KC15" s="232"/>
      <c r="KD15" s="232"/>
      <c r="KE15" s="232"/>
      <c r="KF15" s="232"/>
      <c r="KG15" s="232"/>
      <c r="KH15" s="232"/>
      <c r="KI15" s="232"/>
      <c r="KJ15" s="237"/>
    </row>
    <row r="16" s="122" customFormat="1" ht="22.5" customHeight="1" spans="1:296">
      <c r="A16" s="139" t="s">
        <v>529</v>
      </c>
      <c r="B16" s="98" t="s">
        <v>530</v>
      </c>
      <c r="C16" s="98" t="s">
        <v>531</v>
      </c>
      <c r="D16" s="98" t="s">
        <v>532</v>
      </c>
      <c r="E16" s="98" t="s">
        <v>530</v>
      </c>
      <c r="F16" s="98" t="s">
        <v>497</v>
      </c>
      <c r="G16" s="98" t="s">
        <v>533</v>
      </c>
      <c r="H16" s="138">
        <v>90</v>
      </c>
      <c r="I16" s="138">
        <v>45696159</v>
      </c>
      <c r="J16" s="138">
        <v>8.76422128814579</v>
      </c>
      <c r="K16" s="138">
        <v>783420000000</v>
      </c>
      <c r="L16" s="138">
        <v>3.77133779425215</v>
      </c>
      <c r="M16" s="138">
        <f t="shared" si="0"/>
        <v>17144.1105148466</v>
      </c>
      <c r="N16" s="138">
        <v>1</v>
      </c>
      <c r="O16" s="148">
        <v>96</v>
      </c>
      <c r="P16" s="148">
        <v>96</v>
      </c>
      <c r="Q16" s="150"/>
      <c r="R16" s="156">
        <f t="shared" si="1"/>
        <v>10.9536257522213</v>
      </c>
      <c r="S16" s="150"/>
      <c r="T16" s="150"/>
      <c r="U16" s="148">
        <v>133</v>
      </c>
      <c r="V16" s="138"/>
      <c r="W16" s="157">
        <f t="shared" si="2"/>
        <v>15.1753356775566</v>
      </c>
      <c r="X16" s="138"/>
      <c r="Y16" s="149"/>
      <c r="Z16" s="149">
        <v>30</v>
      </c>
      <c r="AA16" s="149"/>
      <c r="AB16" s="149">
        <v>28</v>
      </c>
      <c r="AC16" s="149"/>
      <c r="AD16" s="149">
        <v>30</v>
      </c>
      <c r="AE16" s="149"/>
      <c r="AF16" s="149">
        <v>29</v>
      </c>
      <c r="AG16" s="149"/>
      <c r="AH16" s="149">
        <v>30</v>
      </c>
      <c r="AI16" s="149"/>
      <c r="AJ16" s="149">
        <v>29</v>
      </c>
      <c r="AK16" s="138"/>
      <c r="AL16" s="148">
        <v>4</v>
      </c>
      <c r="AM16" s="149">
        <v>54</v>
      </c>
      <c r="AN16" s="149"/>
      <c r="AO16" s="149">
        <v>41</v>
      </c>
      <c r="AP16" s="138"/>
      <c r="AQ16" s="57">
        <v>0</v>
      </c>
      <c r="AR16" s="138"/>
      <c r="AS16" s="157"/>
      <c r="AT16" s="138"/>
      <c r="AU16" s="138"/>
      <c r="AV16" s="138"/>
      <c r="AW16" s="138"/>
      <c r="AX16" s="57">
        <v>31</v>
      </c>
      <c r="AY16" s="138"/>
      <c r="AZ16" s="157">
        <f t="shared" si="4"/>
        <v>3.53710831582147</v>
      </c>
      <c r="BA16" s="138"/>
      <c r="BB16" s="138"/>
      <c r="BC16" s="149">
        <v>5390.15</v>
      </c>
      <c r="BD16" s="149">
        <v>7</v>
      </c>
      <c r="BE16" s="149">
        <v>615.017560920164</v>
      </c>
      <c r="BF16" s="149">
        <v>8</v>
      </c>
      <c r="BG16" s="49">
        <v>12582.91</v>
      </c>
      <c r="BH16" s="149">
        <v>8</v>
      </c>
      <c r="BI16" s="149">
        <v>1435.71340639462</v>
      </c>
      <c r="BJ16" s="149">
        <v>8</v>
      </c>
      <c r="BK16" s="149">
        <v>7.75</v>
      </c>
      <c r="BL16" s="138">
        <v>83.4</v>
      </c>
      <c r="BM16" s="138"/>
      <c r="BN16" s="138"/>
      <c r="BO16" s="179"/>
      <c r="BP16" s="149">
        <v>34</v>
      </c>
      <c r="BQ16" s="149"/>
      <c r="BR16" s="149">
        <v>32</v>
      </c>
      <c r="BS16" s="149">
        <v>33</v>
      </c>
      <c r="BT16" s="179"/>
      <c r="BU16" s="149">
        <v>33</v>
      </c>
      <c r="BV16" s="149"/>
      <c r="BW16" s="149">
        <v>32</v>
      </c>
      <c r="BX16" s="149">
        <v>32.5</v>
      </c>
      <c r="BY16" s="180"/>
      <c r="BZ16" s="149"/>
      <c r="CA16" s="149"/>
      <c r="CB16" s="149"/>
      <c r="CC16" s="149"/>
      <c r="CD16" s="180"/>
      <c r="CE16" s="149"/>
      <c r="CF16" s="149"/>
      <c r="CG16" s="149"/>
      <c r="CH16" s="149"/>
      <c r="CI16" s="149">
        <v>32.75</v>
      </c>
      <c r="CJ16" s="149">
        <v>53</v>
      </c>
      <c r="CK16" s="138"/>
      <c r="CL16" s="138">
        <v>6</v>
      </c>
      <c r="CM16" s="138">
        <v>10</v>
      </c>
      <c r="CN16" s="149">
        <v>7</v>
      </c>
      <c r="CO16" s="138" t="s">
        <v>472</v>
      </c>
      <c r="CP16" s="157">
        <f t="shared" si="5"/>
        <v>23</v>
      </c>
      <c r="CQ16" s="138"/>
      <c r="CR16" s="157">
        <f t="shared" si="6"/>
        <v>6.09863164075465</v>
      </c>
      <c r="CS16" s="138"/>
      <c r="CT16" s="138"/>
      <c r="CU16" s="138"/>
      <c r="CV16" s="138"/>
      <c r="CW16" s="149">
        <v>63.24</v>
      </c>
      <c r="CX16" s="149">
        <v>41.71</v>
      </c>
      <c r="CY16" s="149">
        <v>36.32</v>
      </c>
      <c r="CZ16" s="149">
        <v>35.38</v>
      </c>
      <c r="DA16" s="149">
        <v>37.74</v>
      </c>
      <c r="DB16" s="149">
        <v>41.98</v>
      </c>
      <c r="DC16" s="149">
        <v>42.7283333333333</v>
      </c>
      <c r="DD16" s="149">
        <v>0.849</v>
      </c>
      <c r="DE16" s="149">
        <v>84.9</v>
      </c>
      <c r="DF16" s="149">
        <v>63.8141666666667</v>
      </c>
      <c r="DG16" s="138">
        <v>0.759</v>
      </c>
      <c r="DH16" s="138">
        <v>75.9</v>
      </c>
      <c r="DI16" s="138">
        <v>0.85733</v>
      </c>
      <c r="DJ16" s="138">
        <v>85.733</v>
      </c>
      <c r="DK16" s="138">
        <v>0.6301</v>
      </c>
      <c r="DL16" s="138">
        <v>63.01</v>
      </c>
      <c r="DM16" s="138">
        <v>51.51</v>
      </c>
      <c r="DN16" s="138">
        <v>54</v>
      </c>
      <c r="DO16" s="194">
        <f t="shared" si="7"/>
        <v>66.0306</v>
      </c>
      <c r="DP16" s="138">
        <v>74.4</v>
      </c>
      <c r="DQ16" s="149">
        <v>74</v>
      </c>
      <c r="DR16" s="149">
        <v>67.9482555555556</v>
      </c>
      <c r="DS16" s="149">
        <v>18</v>
      </c>
      <c r="DT16" s="138"/>
      <c r="DU16" s="149">
        <v>16</v>
      </c>
      <c r="DV16" s="149">
        <v>100</v>
      </c>
      <c r="DW16" s="149">
        <v>1</v>
      </c>
      <c r="DX16" s="149">
        <v>100</v>
      </c>
      <c r="DY16" s="149">
        <v>1</v>
      </c>
      <c r="DZ16" s="149">
        <v>100</v>
      </c>
      <c r="EA16" s="149">
        <v>1</v>
      </c>
      <c r="EB16" s="149">
        <v>100</v>
      </c>
      <c r="EC16" s="138">
        <v>0.1</v>
      </c>
      <c r="ED16" s="149">
        <v>11</v>
      </c>
      <c r="EE16" s="149">
        <v>0.0265157897424115</v>
      </c>
      <c r="EF16" s="149">
        <v>14</v>
      </c>
      <c r="EG16" s="149"/>
      <c r="EH16" s="149"/>
      <c r="EI16" s="149">
        <v>54</v>
      </c>
      <c r="EJ16" s="205">
        <v>0</v>
      </c>
      <c r="EK16" s="168">
        <v>0</v>
      </c>
      <c r="EL16" s="149">
        <v>0</v>
      </c>
      <c r="EM16" s="149">
        <v>0</v>
      </c>
      <c r="EN16" s="205">
        <v>4</v>
      </c>
      <c r="EO16" s="7">
        <v>1</v>
      </c>
      <c r="EP16" s="149">
        <v>100</v>
      </c>
      <c r="EQ16" s="149">
        <v>100</v>
      </c>
      <c r="ER16" s="7">
        <v>0</v>
      </c>
      <c r="ES16" s="149">
        <v>0</v>
      </c>
      <c r="ET16" s="206"/>
      <c r="EU16" s="149">
        <v>52</v>
      </c>
      <c r="EV16" s="149">
        <v>52</v>
      </c>
      <c r="EW16" s="149">
        <v>26</v>
      </c>
      <c r="EX16" s="149">
        <v>41</v>
      </c>
      <c r="EY16" s="149">
        <v>0</v>
      </c>
      <c r="EZ16" s="149">
        <v>0</v>
      </c>
      <c r="FA16" s="149">
        <v>0</v>
      </c>
      <c r="FB16" s="149">
        <v>1</v>
      </c>
      <c r="FC16" s="149">
        <v>0</v>
      </c>
      <c r="FD16" s="149">
        <v>0</v>
      </c>
      <c r="FE16" s="149">
        <v>0</v>
      </c>
      <c r="FF16" s="149">
        <v>0</v>
      </c>
      <c r="FG16" s="7">
        <v>0</v>
      </c>
      <c r="FH16" s="149">
        <f t="shared" si="8"/>
        <v>0</v>
      </c>
      <c r="FI16" s="149">
        <v>0</v>
      </c>
      <c r="FJ16" s="149">
        <v>14</v>
      </c>
      <c r="FK16" s="149">
        <v>3</v>
      </c>
      <c r="FL16" s="149">
        <v>28</v>
      </c>
      <c r="FM16" s="149">
        <v>28</v>
      </c>
      <c r="FN16" s="149"/>
      <c r="FO16" s="149">
        <v>0</v>
      </c>
      <c r="FP16" s="149">
        <v>14</v>
      </c>
      <c r="FQ16" s="149">
        <v>77</v>
      </c>
      <c r="FR16" s="149">
        <v>87.2857142857143</v>
      </c>
      <c r="FS16" s="149">
        <v>379</v>
      </c>
      <c r="FT16" s="149">
        <v>6</v>
      </c>
      <c r="FU16" s="149">
        <v>378</v>
      </c>
      <c r="FV16" s="149">
        <v>8</v>
      </c>
      <c r="FW16" s="149"/>
      <c r="FX16" s="149">
        <v>50</v>
      </c>
      <c r="FY16" s="149"/>
      <c r="FZ16" s="149">
        <v>33</v>
      </c>
      <c r="GA16" s="149">
        <v>24.25</v>
      </c>
      <c r="GB16" s="149">
        <v>0.663737374</v>
      </c>
      <c r="GC16" s="149">
        <v>26</v>
      </c>
      <c r="GD16" s="149">
        <v>26</v>
      </c>
      <c r="GE16" s="149">
        <v>0.72</v>
      </c>
      <c r="GF16" s="149">
        <v>59</v>
      </c>
      <c r="GG16" s="149">
        <v>0.51</v>
      </c>
      <c r="GH16" s="149">
        <v>38</v>
      </c>
      <c r="GI16" s="149"/>
      <c r="GJ16" s="149">
        <v>31</v>
      </c>
      <c r="GK16" s="149">
        <v>42.6666666666667</v>
      </c>
      <c r="GL16" s="149">
        <v>30.9722222222222</v>
      </c>
      <c r="GM16" s="149">
        <v>32</v>
      </c>
      <c r="GN16" s="149">
        <v>0.57</v>
      </c>
      <c r="GO16" s="149">
        <v>51</v>
      </c>
      <c r="GP16" s="149">
        <v>0.52</v>
      </c>
      <c r="GQ16" s="149">
        <v>38</v>
      </c>
      <c r="GR16" s="149"/>
      <c r="GS16" s="149">
        <v>33</v>
      </c>
      <c r="GT16" s="149">
        <v>40.6666666666667</v>
      </c>
      <c r="GU16" s="149">
        <v>0.67</v>
      </c>
      <c r="GV16" s="149">
        <v>56</v>
      </c>
      <c r="GW16" s="149">
        <v>0.39</v>
      </c>
      <c r="GX16" s="149">
        <v>74</v>
      </c>
      <c r="GY16" s="149">
        <v>0.27</v>
      </c>
      <c r="GZ16" s="149">
        <v>77</v>
      </c>
      <c r="HA16" s="149">
        <v>0.61</v>
      </c>
      <c r="HB16" s="149">
        <v>73</v>
      </c>
      <c r="HC16" s="149">
        <v>0.24</v>
      </c>
      <c r="HD16" s="149">
        <v>20</v>
      </c>
      <c r="HE16" s="149">
        <v>0.6</v>
      </c>
      <c r="HF16" s="149">
        <v>62</v>
      </c>
      <c r="HG16" s="149">
        <v>0.24</v>
      </c>
      <c r="HH16" s="149">
        <v>30</v>
      </c>
      <c r="HI16" s="149">
        <v>0.49</v>
      </c>
      <c r="HJ16" s="149">
        <v>78</v>
      </c>
      <c r="HK16" s="149">
        <v>0.3</v>
      </c>
      <c r="HL16" s="149">
        <v>13</v>
      </c>
      <c r="HM16" s="149">
        <v>0.4</v>
      </c>
      <c r="HN16" s="149">
        <v>55</v>
      </c>
      <c r="HO16" s="149">
        <v>0.38</v>
      </c>
      <c r="HP16" s="149">
        <v>34</v>
      </c>
      <c r="HQ16" s="149">
        <v>0.44</v>
      </c>
      <c r="HR16" s="149">
        <v>80</v>
      </c>
      <c r="HS16" s="149">
        <v>0.21</v>
      </c>
      <c r="HT16" s="149">
        <v>27</v>
      </c>
      <c r="HU16" s="149">
        <v>0.39</v>
      </c>
      <c r="HV16" s="149">
        <v>59</v>
      </c>
      <c r="HW16" s="149">
        <v>0.31</v>
      </c>
      <c r="HX16" s="149">
        <v>33</v>
      </c>
      <c r="HY16" s="149">
        <v>51.4</v>
      </c>
      <c r="HZ16" s="149">
        <v>0.46</v>
      </c>
      <c r="IA16" s="149">
        <v>33</v>
      </c>
      <c r="IB16" s="149">
        <v>0.6</v>
      </c>
      <c r="IC16" s="149">
        <v>58</v>
      </c>
      <c r="ID16" s="149">
        <v>45.5</v>
      </c>
      <c r="IE16" s="149"/>
      <c r="IF16" s="149">
        <v>31</v>
      </c>
      <c r="IG16" s="149"/>
      <c r="IH16" s="149">
        <v>28</v>
      </c>
      <c r="II16" s="149">
        <v>29.5</v>
      </c>
      <c r="IJ16" s="149">
        <v>41.7666666666667</v>
      </c>
      <c r="IK16" s="149">
        <v>53</v>
      </c>
      <c r="IL16" s="227">
        <v>0.240601503759398</v>
      </c>
      <c r="IM16" s="138"/>
      <c r="IN16" s="138"/>
      <c r="IO16" s="149">
        <v>0.998</v>
      </c>
      <c r="IP16" s="149">
        <v>32</v>
      </c>
      <c r="IQ16" s="149">
        <v>1</v>
      </c>
      <c r="IR16" s="149">
        <v>31</v>
      </c>
      <c r="IS16" s="149"/>
      <c r="IT16" s="149">
        <v>36</v>
      </c>
      <c r="IU16" s="149">
        <v>33</v>
      </c>
      <c r="IV16" s="149"/>
      <c r="IW16" s="149">
        <v>32</v>
      </c>
      <c r="IX16" s="149">
        <v>32</v>
      </c>
      <c r="IY16" s="149"/>
      <c r="IZ16" s="149">
        <v>33</v>
      </c>
      <c r="JA16" s="149">
        <v>33</v>
      </c>
      <c r="JB16" s="149"/>
      <c r="JC16" s="149">
        <v>31</v>
      </c>
      <c r="JD16" s="149">
        <v>31</v>
      </c>
      <c r="JE16" s="138"/>
      <c r="JF16" s="138"/>
      <c r="JG16" s="157">
        <v>1</v>
      </c>
      <c r="JH16" s="138"/>
      <c r="JI16" s="157">
        <v>5</v>
      </c>
      <c r="JJ16" s="150"/>
      <c r="JK16" s="150"/>
      <c r="JL16" s="156">
        <v>106</v>
      </c>
      <c r="JM16" s="150"/>
      <c r="JN16" s="150"/>
      <c r="JO16" s="150"/>
      <c r="JP16" s="150"/>
      <c r="JQ16" s="156">
        <v>16</v>
      </c>
      <c r="JR16" s="150"/>
      <c r="JS16" s="150"/>
      <c r="JT16" s="150"/>
      <c r="JU16" s="150"/>
      <c r="JV16" s="156">
        <v>4</v>
      </c>
      <c r="JW16" s="150"/>
      <c r="JX16" s="150"/>
      <c r="JY16" s="150"/>
      <c r="JZ16" s="150"/>
      <c r="KA16" s="156">
        <v>0</v>
      </c>
      <c r="KB16" s="232"/>
      <c r="KC16" s="232"/>
      <c r="KD16" s="232"/>
      <c r="KE16" s="232"/>
      <c r="KF16" s="232"/>
      <c r="KG16" s="232"/>
      <c r="KH16" s="232"/>
      <c r="KI16" s="232"/>
      <c r="KJ16" s="237"/>
    </row>
    <row r="17" s="122" customFormat="1" ht="22.5" customHeight="1" spans="1:296">
      <c r="A17" s="139" t="s">
        <v>534</v>
      </c>
      <c r="B17" s="98" t="s">
        <v>535</v>
      </c>
      <c r="C17" s="98" t="s">
        <v>536</v>
      </c>
      <c r="D17" s="98" t="s">
        <v>537</v>
      </c>
      <c r="E17" s="98" t="s">
        <v>535</v>
      </c>
      <c r="F17" s="98" t="s">
        <v>459</v>
      </c>
      <c r="G17" s="98" t="s">
        <v>538</v>
      </c>
      <c r="H17" s="138">
        <v>102</v>
      </c>
      <c r="I17" s="138">
        <v>26713205</v>
      </c>
      <c r="J17" s="138">
        <v>5.12341617017751</v>
      </c>
      <c r="K17" s="138">
        <v>2173260000000</v>
      </c>
      <c r="L17" s="138">
        <v>10.4619457950224</v>
      </c>
      <c r="M17" s="138">
        <f t="shared" si="0"/>
        <v>81355.2698000858</v>
      </c>
      <c r="N17" s="138">
        <v>1</v>
      </c>
      <c r="O17" s="148">
        <v>5829</v>
      </c>
      <c r="P17" s="148">
        <v>5829</v>
      </c>
      <c r="Q17" s="150"/>
      <c r="R17" s="156">
        <f t="shared" si="1"/>
        <v>1137.71745382106</v>
      </c>
      <c r="S17" s="150"/>
      <c r="T17" s="150"/>
      <c r="U17" s="148">
        <v>9585</v>
      </c>
      <c r="V17" s="138"/>
      <c r="W17" s="157">
        <f t="shared" si="2"/>
        <v>1870.82206122403</v>
      </c>
      <c r="X17" s="138"/>
      <c r="Y17" s="149">
        <v>6</v>
      </c>
      <c r="Z17" s="149">
        <v>5</v>
      </c>
      <c r="AA17" s="149">
        <v>1.17109362204947</v>
      </c>
      <c r="AB17" s="149">
        <v>19</v>
      </c>
      <c r="AC17" s="149">
        <v>24</v>
      </c>
      <c r="AD17" s="149">
        <v>16</v>
      </c>
      <c r="AE17" s="149">
        <v>4.68437448819788</v>
      </c>
      <c r="AF17" s="149">
        <v>100</v>
      </c>
      <c r="AG17" s="149">
        <v>20</v>
      </c>
      <c r="AH17" s="149">
        <v>15</v>
      </c>
      <c r="AI17" s="149">
        <v>3.90364540683156</v>
      </c>
      <c r="AJ17" s="149">
        <v>100</v>
      </c>
      <c r="AK17" s="138"/>
      <c r="AL17" s="148">
        <v>59</v>
      </c>
      <c r="AM17" s="149">
        <v>50</v>
      </c>
      <c r="AN17" s="149">
        <v>97.3959529004475</v>
      </c>
      <c r="AO17" s="149">
        <v>75</v>
      </c>
      <c r="AP17" s="138"/>
      <c r="AQ17" s="57">
        <v>0</v>
      </c>
      <c r="AR17" s="138"/>
      <c r="AS17" s="157"/>
      <c r="AT17" s="138"/>
      <c r="AU17" s="138"/>
      <c r="AV17" s="138"/>
      <c r="AW17" s="138"/>
      <c r="AX17" s="57">
        <v>248</v>
      </c>
      <c r="AY17" s="138"/>
      <c r="AZ17" s="157">
        <f t="shared" si="4"/>
        <v>48.4052030447114</v>
      </c>
      <c r="BA17" s="138"/>
      <c r="BB17" s="138"/>
      <c r="BC17" s="149">
        <v>55227.31</v>
      </c>
      <c r="BD17" s="149">
        <v>23</v>
      </c>
      <c r="BE17" s="149">
        <v>10779.3917506581</v>
      </c>
      <c r="BF17" s="149">
        <v>24</v>
      </c>
      <c r="BG17" s="49">
        <v>73106.0952</v>
      </c>
      <c r="BH17" s="149">
        <v>22</v>
      </c>
      <c r="BI17" s="149">
        <v>14269.0136369435</v>
      </c>
      <c r="BJ17" s="149">
        <v>25</v>
      </c>
      <c r="BK17" s="149">
        <v>23.5</v>
      </c>
      <c r="BL17" s="138">
        <v>95.1</v>
      </c>
      <c r="BM17" s="138"/>
      <c r="BN17" s="138"/>
      <c r="BO17" s="179">
        <v>0.56</v>
      </c>
      <c r="BP17" s="149">
        <v>5</v>
      </c>
      <c r="BQ17" s="149">
        <v>0.0353662700275162</v>
      </c>
      <c r="BR17" s="149">
        <v>6</v>
      </c>
      <c r="BS17" s="149">
        <v>5.5</v>
      </c>
      <c r="BT17" s="179">
        <v>22</v>
      </c>
      <c r="BU17" s="149">
        <v>7</v>
      </c>
      <c r="BV17" s="149">
        <v>2.29402832610916</v>
      </c>
      <c r="BW17" s="149">
        <v>11</v>
      </c>
      <c r="BX17" s="149">
        <v>9</v>
      </c>
      <c r="BY17" s="180">
        <v>3.99</v>
      </c>
      <c r="BZ17" s="149"/>
      <c r="CA17" s="149"/>
      <c r="CB17" s="149"/>
      <c r="CC17" s="149"/>
      <c r="CD17" s="180">
        <v>178</v>
      </c>
      <c r="CE17" s="149"/>
      <c r="CF17" s="149"/>
      <c r="CG17" s="149"/>
      <c r="CH17" s="149"/>
      <c r="CI17" s="149">
        <v>7.25</v>
      </c>
      <c r="CJ17" s="149">
        <v>9</v>
      </c>
      <c r="CK17" s="138"/>
      <c r="CL17" s="138">
        <v>3</v>
      </c>
      <c r="CM17" s="138">
        <v>47</v>
      </c>
      <c r="CN17" s="149">
        <v>299</v>
      </c>
      <c r="CO17" s="138">
        <v>2</v>
      </c>
      <c r="CP17" s="157">
        <f t="shared" si="5"/>
        <v>351</v>
      </c>
      <c r="CQ17" s="138"/>
      <c r="CR17" s="157">
        <f t="shared" si="6"/>
        <v>33.5501642693465</v>
      </c>
      <c r="CS17" s="138"/>
      <c r="CT17" s="138"/>
      <c r="CU17" s="138"/>
      <c r="CV17" s="138"/>
      <c r="CW17" s="149">
        <v>96.08</v>
      </c>
      <c r="CX17" s="149">
        <v>79.62</v>
      </c>
      <c r="CY17" s="149">
        <v>93.87</v>
      </c>
      <c r="CZ17" s="149">
        <v>99.53</v>
      </c>
      <c r="DA17" s="149">
        <v>91.98</v>
      </c>
      <c r="DB17" s="149">
        <v>95.75</v>
      </c>
      <c r="DC17" s="149">
        <v>92.805</v>
      </c>
      <c r="DD17" s="149">
        <v>0.946</v>
      </c>
      <c r="DE17" s="149">
        <v>94.6</v>
      </c>
      <c r="DF17" s="149">
        <v>93.7025</v>
      </c>
      <c r="DG17" s="138">
        <v>0.811</v>
      </c>
      <c r="DH17" s="138">
        <v>81.1</v>
      </c>
      <c r="DI17" s="138">
        <v>0.9577</v>
      </c>
      <c r="DJ17" s="138">
        <v>95.77</v>
      </c>
      <c r="DK17" s="138">
        <v>0.863</v>
      </c>
      <c r="DL17" s="138">
        <v>86.3</v>
      </c>
      <c r="DM17" s="138">
        <v>96.24</v>
      </c>
      <c r="DN17" s="138">
        <v>63</v>
      </c>
      <c r="DO17" s="194">
        <f t="shared" si="7"/>
        <v>84.482</v>
      </c>
      <c r="DP17" s="138">
        <v>76.9</v>
      </c>
      <c r="DQ17" s="149">
        <v>77</v>
      </c>
      <c r="DR17" s="149">
        <v>85.0615</v>
      </c>
      <c r="DS17" s="149">
        <v>73</v>
      </c>
      <c r="DT17" s="138"/>
      <c r="DU17" s="149">
        <v>61</v>
      </c>
      <c r="DV17" s="149">
        <v>100</v>
      </c>
      <c r="DW17" s="149">
        <v>1</v>
      </c>
      <c r="DX17" s="149">
        <v>100</v>
      </c>
      <c r="DY17" s="149">
        <v>1</v>
      </c>
      <c r="DZ17" s="149">
        <v>100</v>
      </c>
      <c r="EA17" s="149">
        <v>0</v>
      </c>
      <c r="EB17" s="149">
        <v>0</v>
      </c>
      <c r="EC17" s="138">
        <v>0.079880364</v>
      </c>
      <c r="ED17" s="149">
        <v>10</v>
      </c>
      <c r="EE17" s="149">
        <v>0.00763532573816293</v>
      </c>
      <c r="EF17" s="149">
        <v>10</v>
      </c>
      <c r="EG17" s="149"/>
      <c r="EH17" s="149"/>
      <c r="EI17" s="149">
        <v>17</v>
      </c>
      <c r="EJ17" s="205">
        <v>4</v>
      </c>
      <c r="EK17" s="168">
        <v>1</v>
      </c>
      <c r="EL17" s="149">
        <v>100</v>
      </c>
      <c r="EM17" s="149">
        <v>100</v>
      </c>
      <c r="EN17" s="205">
        <v>16</v>
      </c>
      <c r="EO17" s="7">
        <v>1</v>
      </c>
      <c r="EP17" s="149">
        <v>100</v>
      </c>
      <c r="EQ17" s="149">
        <v>100</v>
      </c>
      <c r="ER17" s="7">
        <v>0</v>
      </c>
      <c r="ES17" s="149">
        <v>0</v>
      </c>
      <c r="ET17" s="206">
        <v>1</v>
      </c>
      <c r="EU17" s="149">
        <v>21</v>
      </c>
      <c r="EV17" s="149">
        <v>21</v>
      </c>
      <c r="EW17" s="149">
        <v>10.5</v>
      </c>
      <c r="EX17" s="149">
        <v>26</v>
      </c>
      <c r="EY17" s="149">
        <v>1</v>
      </c>
      <c r="EZ17" s="149">
        <v>100</v>
      </c>
      <c r="FA17" s="149">
        <v>100</v>
      </c>
      <c r="FB17" s="149">
        <v>8</v>
      </c>
      <c r="FC17" s="149">
        <v>0</v>
      </c>
      <c r="FD17" s="149">
        <v>0</v>
      </c>
      <c r="FE17" s="149">
        <v>0</v>
      </c>
      <c r="FF17" s="149">
        <v>0</v>
      </c>
      <c r="FG17" s="7">
        <v>1</v>
      </c>
      <c r="FH17" s="149">
        <f t="shared" si="8"/>
        <v>100</v>
      </c>
      <c r="FI17" s="149">
        <v>33.3333333333333</v>
      </c>
      <c r="FJ17" s="149">
        <v>39</v>
      </c>
      <c r="FK17" s="149">
        <v>6</v>
      </c>
      <c r="FL17" s="149">
        <v>72</v>
      </c>
      <c r="FM17" s="149">
        <v>72</v>
      </c>
      <c r="FN17" s="149">
        <v>1</v>
      </c>
      <c r="FO17" s="149">
        <v>100</v>
      </c>
      <c r="FP17" s="149">
        <v>86</v>
      </c>
      <c r="FQ17" s="149">
        <v>77</v>
      </c>
      <c r="FR17" s="149">
        <v>87.2857142857143</v>
      </c>
      <c r="FS17" s="149">
        <v>491</v>
      </c>
      <c r="FT17" s="149">
        <v>39</v>
      </c>
      <c r="FU17" s="149">
        <v>487</v>
      </c>
      <c r="FV17" s="149">
        <v>55</v>
      </c>
      <c r="FW17" s="149"/>
      <c r="FX17" s="149">
        <v>50</v>
      </c>
      <c r="FY17" s="149"/>
      <c r="FZ17" s="149">
        <v>33</v>
      </c>
      <c r="GA17" s="149">
        <v>44.25</v>
      </c>
      <c r="GB17" s="149">
        <v>0.766481481</v>
      </c>
      <c r="GC17" s="149">
        <v>60</v>
      </c>
      <c r="GD17" s="149">
        <v>60</v>
      </c>
      <c r="GE17" s="149">
        <v>0.63</v>
      </c>
      <c r="GF17" s="149">
        <v>18</v>
      </c>
      <c r="GG17" s="149">
        <v>0.38</v>
      </c>
      <c r="GH17" s="149">
        <v>8</v>
      </c>
      <c r="GI17" s="149">
        <v>71.13789625</v>
      </c>
      <c r="GJ17" s="149">
        <v>16</v>
      </c>
      <c r="GK17" s="149">
        <v>14</v>
      </c>
      <c r="GL17" s="149">
        <v>39.4166666666667</v>
      </c>
      <c r="GM17" s="149">
        <v>52</v>
      </c>
      <c r="GN17" s="149">
        <v>0.44</v>
      </c>
      <c r="GO17" s="149">
        <v>14</v>
      </c>
      <c r="GP17" s="149">
        <v>0.39</v>
      </c>
      <c r="GQ17" s="149">
        <v>12</v>
      </c>
      <c r="GR17" s="149">
        <v>29.79498265</v>
      </c>
      <c r="GS17" s="149">
        <v>51</v>
      </c>
      <c r="GT17" s="149">
        <v>25.6666666666667</v>
      </c>
      <c r="GU17" s="149">
        <v>0.61</v>
      </c>
      <c r="GV17" s="149">
        <v>29</v>
      </c>
      <c r="GW17" s="149">
        <v>0.19</v>
      </c>
      <c r="GX17" s="149">
        <v>12</v>
      </c>
      <c r="GY17" s="149">
        <v>0.2</v>
      </c>
      <c r="GZ17" s="149">
        <v>16</v>
      </c>
      <c r="HA17" s="149">
        <v>0.45</v>
      </c>
      <c r="HB17" s="149">
        <v>26</v>
      </c>
      <c r="HC17" s="149">
        <v>0.29</v>
      </c>
      <c r="HD17" s="149">
        <v>38</v>
      </c>
      <c r="HE17" s="149">
        <v>0.48</v>
      </c>
      <c r="HF17" s="149">
        <v>19</v>
      </c>
      <c r="HG17" s="149">
        <v>0.2</v>
      </c>
      <c r="HH17" s="149">
        <v>16</v>
      </c>
      <c r="HI17" s="149">
        <v>0.29</v>
      </c>
      <c r="HJ17" s="149">
        <v>16</v>
      </c>
      <c r="HK17" s="149">
        <v>0.44</v>
      </c>
      <c r="HL17" s="149">
        <v>57</v>
      </c>
      <c r="HM17" s="149">
        <v>0.29</v>
      </c>
      <c r="HN17" s="149">
        <v>19</v>
      </c>
      <c r="HO17" s="149">
        <v>0.42</v>
      </c>
      <c r="HP17" s="149">
        <v>51</v>
      </c>
      <c r="HQ17" s="149">
        <v>0.21</v>
      </c>
      <c r="HR17" s="149">
        <v>20</v>
      </c>
      <c r="HS17" s="149">
        <v>0.21</v>
      </c>
      <c r="HT17" s="149">
        <v>27</v>
      </c>
      <c r="HU17" s="149">
        <v>0.26</v>
      </c>
      <c r="HV17" s="149">
        <v>14</v>
      </c>
      <c r="HW17" s="149">
        <v>0.29</v>
      </c>
      <c r="HX17" s="149">
        <v>27</v>
      </c>
      <c r="HY17" s="149">
        <v>25.8</v>
      </c>
      <c r="HZ17" s="149">
        <v>0.32</v>
      </c>
      <c r="IA17" s="149">
        <v>9</v>
      </c>
      <c r="IB17" s="149">
        <v>0.42</v>
      </c>
      <c r="IC17" s="149">
        <v>16</v>
      </c>
      <c r="ID17" s="149">
        <v>12.5</v>
      </c>
      <c r="IE17" s="149">
        <v>0.24</v>
      </c>
      <c r="IF17" s="149">
        <v>8</v>
      </c>
      <c r="IG17" s="149">
        <v>0.44</v>
      </c>
      <c r="IH17" s="149">
        <v>52</v>
      </c>
      <c r="II17" s="149">
        <v>30</v>
      </c>
      <c r="IJ17" s="149">
        <v>23.4916666666667</v>
      </c>
      <c r="IK17" s="149">
        <v>21</v>
      </c>
      <c r="IL17" s="227">
        <v>0.238288993218571</v>
      </c>
      <c r="IM17" s="138"/>
      <c r="IN17" s="138"/>
      <c r="IO17" s="149">
        <v>1</v>
      </c>
      <c r="IP17" s="149">
        <v>32</v>
      </c>
      <c r="IQ17" s="149">
        <v>1</v>
      </c>
      <c r="IR17" s="149">
        <v>31</v>
      </c>
      <c r="IS17" s="149">
        <v>-0.67</v>
      </c>
      <c r="IT17" s="149">
        <v>15</v>
      </c>
      <c r="IU17" s="149">
        <v>26</v>
      </c>
      <c r="IV17" s="149"/>
      <c r="IW17" s="149">
        <v>32</v>
      </c>
      <c r="IX17" s="149">
        <v>32</v>
      </c>
      <c r="IY17" s="149">
        <v>76.62</v>
      </c>
      <c r="IZ17" s="149">
        <v>27</v>
      </c>
      <c r="JA17" s="149">
        <v>27</v>
      </c>
      <c r="JB17" s="149"/>
      <c r="JC17" s="149">
        <v>31</v>
      </c>
      <c r="JD17" s="149">
        <v>31</v>
      </c>
      <c r="JE17" s="138"/>
      <c r="JF17" s="138"/>
      <c r="JG17" s="157">
        <v>40</v>
      </c>
      <c r="JH17" s="138"/>
      <c r="JI17" s="157">
        <v>90</v>
      </c>
      <c r="JJ17" s="150"/>
      <c r="JK17" s="150"/>
      <c r="JL17" s="156">
        <v>4864</v>
      </c>
      <c r="JM17" s="150"/>
      <c r="JN17" s="150"/>
      <c r="JO17" s="150"/>
      <c r="JP17" s="150"/>
      <c r="JQ17" s="156">
        <v>1488</v>
      </c>
      <c r="JR17" s="150"/>
      <c r="JS17" s="150"/>
      <c r="JT17" s="150"/>
      <c r="JU17" s="150"/>
      <c r="JV17" s="156">
        <v>712</v>
      </c>
      <c r="JW17" s="150"/>
      <c r="JX17" s="150"/>
      <c r="JY17" s="150"/>
      <c r="JZ17" s="150"/>
      <c r="KA17" s="156">
        <v>294</v>
      </c>
      <c r="KB17" s="232"/>
      <c r="KC17" s="232"/>
      <c r="KD17" s="232"/>
      <c r="KE17" s="232"/>
      <c r="KF17" s="232"/>
      <c r="KG17" s="232"/>
      <c r="KH17" s="232"/>
      <c r="KI17" s="232"/>
      <c r="KJ17" s="237"/>
    </row>
    <row r="18" s="122" customFormat="1" ht="22.5" customHeight="1" spans="1:296">
      <c r="A18" s="139" t="s">
        <v>539</v>
      </c>
      <c r="B18" s="98" t="s">
        <v>540</v>
      </c>
      <c r="C18" s="98" t="s">
        <v>541</v>
      </c>
      <c r="D18" s="98" t="s">
        <v>542</v>
      </c>
      <c r="E18" s="98" t="s">
        <v>543</v>
      </c>
      <c r="F18" s="98" t="s">
        <v>459</v>
      </c>
      <c r="G18" s="98" t="s">
        <v>544</v>
      </c>
      <c r="H18" s="138">
        <v>105</v>
      </c>
      <c r="I18" s="138">
        <v>51717590</v>
      </c>
      <c r="J18" s="138">
        <v>9.9190919580264</v>
      </c>
      <c r="K18" s="138">
        <v>2346770000000</v>
      </c>
      <c r="L18" s="138">
        <v>11.2972127280605</v>
      </c>
      <c r="M18" s="138">
        <f t="shared" si="0"/>
        <v>45376.6310456462</v>
      </c>
      <c r="N18" s="138">
        <v>1</v>
      </c>
      <c r="O18" s="148">
        <v>4054</v>
      </c>
      <c r="P18" s="148">
        <v>4054</v>
      </c>
      <c r="Q18" s="150"/>
      <c r="R18" s="156">
        <f t="shared" si="1"/>
        <v>408.706766421251</v>
      </c>
      <c r="S18" s="150"/>
      <c r="T18" s="150"/>
      <c r="U18" s="148">
        <v>7956</v>
      </c>
      <c r="V18" s="138"/>
      <c r="W18" s="157">
        <f t="shared" si="2"/>
        <v>802.089549493702</v>
      </c>
      <c r="X18" s="138"/>
      <c r="Y18" s="149">
        <v>20</v>
      </c>
      <c r="Z18" s="149">
        <v>12</v>
      </c>
      <c r="AA18" s="149">
        <v>2.01631359852615</v>
      </c>
      <c r="AB18" s="149">
        <v>94</v>
      </c>
      <c r="AC18" s="149">
        <v>5</v>
      </c>
      <c r="AD18" s="149">
        <v>8</v>
      </c>
      <c r="AE18" s="149">
        <v>0.504078399631537</v>
      </c>
      <c r="AF18" s="149">
        <v>18</v>
      </c>
      <c r="AG18" s="149">
        <v>9</v>
      </c>
      <c r="AH18" s="149">
        <v>10</v>
      </c>
      <c r="AI18" s="149">
        <v>0.907341119336767</v>
      </c>
      <c r="AJ18" s="149">
        <v>16</v>
      </c>
      <c r="AK18" s="138"/>
      <c r="AL18" s="148">
        <v>124</v>
      </c>
      <c r="AM18" s="149">
        <v>75</v>
      </c>
      <c r="AN18" s="149">
        <v>520.612171139452</v>
      </c>
      <c r="AO18" s="149">
        <v>100</v>
      </c>
      <c r="AP18" s="138"/>
      <c r="AQ18" s="57">
        <v>14</v>
      </c>
      <c r="AR18" s="138"/>
      <c r="AS18" s="157">
        <f t="shared" ref="AS18:AS23" si="10">AQ18/L18</f>
        <v>1.23924372648363</v>
      </c>
      <c r="AT18" s="138"/>
      <c r="AU18" s="138"/>
      <c r="AV18" s="138"/>
      <c r="AW18" s="138"/>
      <c r="AX18" s="57">
        <v>56</v>
      </c>
      <c r="AY18" s="138"/>
      <c r="AZ18" s="157">
        <f t="shared" si="4"/>
        <v>5.64567807587322</v>
      </c>
      <c r="BA18" s="138"/>
      <c r="BB18" s="138"/>
      <c r="BC18" s="149">
        <v>213090.9</v>
      </c>
      <c r="BD18" s="149">
        <v>50</v>
      </c>
      <c r="BE18" s="149">
        <v>21482.9039696088</v>
      </c>
      <c r="BF18" s="149">
        <v>35</v>
      </c>
      <c r="BG18" s="49">
        <v>286331.88</v>
      </c>
      <c r="BH18" s="149">
        <v>48</v>
      </c>
      <c r="BI18" s="149">
        <v>28866.7431667779</v>
      </c>
      <c r="BJ18" s="149">
        <v>36</v>
      </c>
      <c r="BK18" s="149">
        <v>42.25</v>
      </c>
      <c r="BL18" s="138">
        <v>94.4</v>
      </c>
      <c r="BM18" s="138"/>
      <c r="BN18" s="138"/>
      <c r="BO18" s="179">
        <v>1.33</v>
      </c>
      <c r="BP18" s="149">
        <v>12</v>
      </c>
      <c r="BQ18" s="149">
        <v>0.123039198558018</v>
      </c>
      <c r="BR18" s="149">
        <v>18</v>
      </c>
      <c r="BS18" s="149">
        <v>15</v>
      </c>
      <c r="BT18" s="179">
        <v>52</v>
      </c>
      <c r="BU18" s="149">
        <v>14</v>
      </c>
      <c r="BV18" s="149">
        <v>3.89476599751998</v>
      </c>
      <c r="BW18" s="149">
        <v>22</v>
      </c>
      <c r="BX18" s="149">
        <v>18</v>
      </c>
      <c r="BY18" s="180">
        <v>8.96</v>
      </c>
      <c r="BZ18" s="149"/>
      <c r="CA18" s="149"/>
      <c r="CB18" s="149"/>
      <c r="CC18" s="149"/>
      <c r="CD18" s="180">
        <v>270</v>
      </c>
      <c r="CE18" s="149"/>
      <c r="CF18" s="149"/>
      <c r="CG18" s="149"/>
      <c r="CH18" s="149"/>
      <c r="CI18" s="149">
        <v>16.5</v>
      </c>
      <c r="CJ18" s="149">
        <v>25</v>
      </c>
      <c r="CK18" s="138"/>
      <c r="CL18" s="138">
        <v>2</v>
      </c>
      <c r="CM18" s="138">
        <v>24</v>
      </c>
      <c r="CN18" s="149">
        <v>115</v>
      </c>
      <c r="CO18" s="138">
        <v>4</v>
      </c>
      <c r="CP18" s="157">
        <f t="shared" si="5"/>
        <v>145</v>
      </c>
      <c r="CQ18" s="138"/>
      <c r="CR18" s="157">
        <f t="shared" si="6"/>
        <v>12.835024310009</v>
      </c>
      <c r="CS18" s="138"/>
      <c r="CT18" s="138"/>
      <c r="CU18" s="138"/>
      <c r="CV18" s="138"/>
      <c r="CW18" s="149">
        <v>73.53</v>
      </c>
      <c r="CX18" s="149">
        <v>68.25</v>
      </c>
      <c r="CY18" s="149">
        <v>90.57</v>
      </c>
      <c r="CZ18" s="149">
        <v>84.91</v>
      </c>
      <c r="DA18" s="149">
        <v>85.85</v>
      </c>
      <c r="DB18" s="149">
        <v>79.72</v>
      </c>
      <c r="DC18" s="149">
        <v>80.4716666666667</v>
      </c>
      <c r="DD18" s="149">
        <v>0.929</v>
      </c>
      <c r="DE18" s="149">
        <v>92.9</v>
      </c>
      <c r="DF18" s="149">
        <v>86.6858333333334</v>
      </c>
      <c r="DG18" s="138">
        <v>0.991</v>
      </c>
      <c r="DH18" s="138">
        <v>99.1</v>
      </c>
      <c r="DI18" s="138">
        <v>0.96789</v>
      </c>
      <c r="DJ18" s="138">
        <v>96.789</v>
      </c>
      <c r="DK18" s="138">
        <v>0.9726</v>
      </c>
      <c r="DL18" s="138">
        <v>97.26</v>
      </c>
      <c r="DM18" s="138">
        <v>100</v>
      </c>
      <c r="DN18" s="138">
        <v>79</v>
      </c>
      <c r="DO18" s="194">
        <f t="shared" si="7"/>
        <v>94.4298</v>
      </c>
      <c r="DP18" s="138">
        <v>77.3</v>
      </c>
      <c r="DQ18" s="149">
        <v>77</v>
      </c>
      <c r="DR18" s="149">
        <v>86.0385444444445</v>
      </c>
      <c r="DS18" s="149">
        <v>76</v>
      </c>
      <c r="DT18" s="138"/>
      <c r="DU18" s="149">
        <v>40</v>
      </c>
      <c r="DV18" s="149">
        <v>100</v>
      </c>
      <c r="DW18" s="149">
        <v>1</v>
      </c>
      <c r="DX18" s="149">
        <v>100</v>
      </c>
      <c r="DY18" s="149">
        <v>1</v>
      </c>
      <c r="DZ18" s="149">
        <v>100</v>
      </c>
      <c r="EA18" s="149">
        <v>1</v>
      </c>
      <c r="EB18" s="149">
        <v>100</v>
      </c>
      <c r="EC18" s="138">
        <v>12.06044975</v>
      </c>
      <c r="ED18" s="149">
        <v>80</v>
      </c>
      <c r="EE18" s="149">
        <v>1.06755976366133</v>
      </c>
      <c r="EF18" s="149">
        <v>79</v>
      </c>
      <c r="EG18" s="149"/>
      <c r="EH18" s="149"/>
      <c r="EI18" s="149">
        <v>79</v>
      </c>
      <c r="EJ18" s="205">
        <v>1</v>
      </c>
      <c r="EK18" s="168">
        <v>1</v>
      </c>
      <c r="EL18" s="149">
        <v>100</v>
      </c>
      <c r="EM18" s="149">
        <v>100</v>
      </c>
      <c r="EN18" s="205">
        <v>6</v>
      </c>
      <c r="EO18" s="7">
        <v>1</v>
      </c>
      <c r="EP18" s="149">
        <v>100</v>
      </c>
      <c r="EQ18" s="149">
        <v>100</v>
      </c>
      <c r="ER18" s="207">
        <v>1</v>
      </c>
      <c r="ES18" s="149">
        <v>100</v>
      </c>
      <c r="ET18" s="206">
        <v>1</v>
      </c>
      <c r="EU18" s="149">
        <v>21</v>
      </c>
      <c r="EV18" s="149">
        <v>21</v>
      </c>
      <c r="EW18" s="149">
        <v>60.5</v>
      </c>
      <c r="EX18" s="149">
        <v>74</v>
      </c>
      <c r="EY18" s="149">
        <v>1</v>
      </c>
      <c r="EZ18" s="149">
        <v>100</v>
      </c>
      <c r="FA18" s="149">
        <v>100</v>
      </c>
      <c r="FB18" s="149">
        <v>5</v>
      </c>
      <c r="FC18" s="149">
        <v>1</v>
      </c>
      <c r="FD18" s="149">
        <v>50</v>
      </c>
      <c r="FE18" s="149">
        <v>1</v>
      </c>
      <c r="FF18" s="149">
        <v>100</v>
      </c>
      <c r="FG18" s="7">
        <v>0</v>
      </c>
      <c r="FH18" s="149">
        <f t="shared" si="8"/>
        <v>0</v>
      </c>
      <c r="FI18" s="149">
        <v>50</v>
      </c>
      <c r="FJ18" s="149">
        <v>52</v>
      </c>
      <c r="FK18" s="149">
        <v>8</v>
      </c>
      <c r="FL18" s="149">
        <v>97</v>
      </c>
      <c r="FM18" s="149">
        <v>97</v>
      </c>
      <c r="FN18" s="149">
        <v>1</v>
      </c>
      <c r="FO18" s="149">
        <v>100</v>
      </c>
      <c r="FP18" s="149">
        <v>98.5</v>
      </c>
      <c r="FQ18" s="149">
        <v>77</v>
      </c>
      <c r="FR18" s="149">
        <v>87.2857142857143</v>
      </c>
      <c r="FS18" s="149">
        <v>526</v>
      </c>
      <c r="FT18" s="149">
        <v>77</v>
      </c>
      <c r="FU18" s="149">
        <v>527</v>
      </c>
      <c r="FV18" s="149">
        <v>86</v>
      </c>
      <c r="FW18" s="149"/>
      <c r="FX18" s="149">
        <v>50</v>
      </c>
      <c r="FY18" s="149"/>
      <c r="FZ18" s="149">
        <v>33</v>
      </c>
      <c r="GA18" s="149">
        <v>61.5</v>
      </c>
      <c r="GB18" s="149">
        <v>0.725925926</v>
      </c>
      <c r="GC18" s="149">
        <v>37</v>
      </c>
      <c r="GD18" s="149">
        <v>37</v>
      </c>
      <c r="GE18" s="149">
        <v>0.72</v>
      </c>
      <c r="GF18" s="149">
        <v>59</v>
      </c>
      <c r="GG18" s="149">
        <v>0.65</v>
      </c>
      <c r="GH18" s="149">
        <v>78</v>
      </c>
      <c r="GI18" s="149"/>
      <c r="GJ18" s="149">
        <v>31</v>
      </c>
      <c r="GK18" s="149">
        <v>56</v>
      </c>
      <c r="GL18" s="149">
        <v>51.5</v>
      </c>
      <c r="GM18" s="149">
        <v>80</v>
      </c>
      <c r="GN18" s="149">
        <v>0.66</v>
      </c>
      <c r="GO18" s="149">
        <v>71</v>
      </c>
      <c r="GP18" s="149">
        <v>0.73</v>
      </c>
      <c r="GQ18" s="149">
        <v>90</v>
      </c>
      <c r="GR18" s="149"/>
      <c r="GS18" s="149">
        <v>33</v>
      </c>
      <c r="GT18" s="149">
        <v>64.6666666666667</v>
      </c>
      <c r="GU18" s="149">
        <v>0.79</v>
      </c>
      <c r="GV18" s="149">
        <v>89</v>
      </c>
      <c r="GW18" s="149">
        <v>0.3</v>
      </c>
      <c r="GX18" s="149">
        <v>40</v>
      </c>
      <c r="GY18" s="149">
        <v>0.31</v>
      </c>
      <c r="GZ18" s="149">
        <v>100</v>
      </c>
      <c r="HA18" s="149">
        <v>0.51</v>
      </c>
      <c r="HB18" s="149">
        <v>39</v>
      </c>
      <c r="HC18" s="149">
        <v>0.32</v>
      </c>
      <c r="HD18" s="149">
        <v>61</v>
      </c>
      <c r="HE18" s="149">
        <v>0.62</v>
      </c>
      <c r="HF18" s="149">
        <v>68</v>
      </c>
      <c r="HG18" s="149">
        <v>0.25</v>
      </c>
      <c r="HH18" s="149">
        <v>34</v>
      </c>
      <c r="HI18" s="149">
        <v>0.35</v>
      </c>
      <c r="HJ18" s="149">
        <v>31</v>
      </c>
      <c r="HK18" s="149">
        <v>0.45</v>
      </c>
      <c r="HL18" s="149">
        <v>60</v>
      </c>
      <c r="HM18" s="149">
        <v>0.23</v>
      </c>
      <c r="HN18" s="149">
        <v>9</v>
      </c>
      <c r="HO18" s="149">
        <v>0.51</v>
      </c>
      <c r="HP18" s="149">
        <v>85</v>
      </c>
      <c r="HQ18" s="149">
        <v>0.19</v>
      </c>
      <c r="HR18" s="149">
        <v>12</v>
      </c>
      <c r="HS18" s="149">
        <v>0.3</v>
      </c>
      <c r="HT18" s="149">
        <v>89</v>
      </c>
      <c r="HU18" s="149">
        <v>0.34</v>
      </c>
      <c r="HV18" s="149">
        <v>35</v>
      </c>
      <c r="HW18" s="149">
        <v>0.36</v>
      </c>
      <c r="HX18" s="149">
        <v>77</v>
      </c>
      <c r="HY18" s="149">
        <v>55.2666666666667</v>
      </c>
      <c r="HZ18" s="149">
        <v>0.37</v>
      </c>
      <c r="IA18" s="149">
        <v>16</v>
      </c>
      <c r="IB18" s="149">
        <v>0.51</v>
      </c>
      <c r="IC18" s="149">
        <v>32</v>
      </c>
      <c r="ID18" s="149">
        <v>24</v>
      </c>
      <c r="IE18" s="149">
        <v>0.22</v>
      </c>
      <c r="IF18" s="149">
        <v>4</v>
      </c>
      <c r="IG18" s="149">
        <v>0.46</v>
      </c>
      <c r="IH18" s="149">
        <v>79</v>
      </c>
      <c r="II18" s="149">
        <v>41.5</v>
      </c>
      <c r="IJ18" s="149">
        <v>46.3583333333333</v>
      </c>
      <c r="IK18" s="149">
        <v>61</v>
      </c>
      <c r="IL18" s="227">
        <v>0.147310206133736</v>
      </c>
      <c r="IM18" s="138"/>
      <c r="IN18" s="138"/>
      <c r="IO18" s="149">
        <v>0.779</v>
      </c>
      <c r="IP18" s="149">
        <v>9</v>
      </c>
      <c r="IQ18" s="149">
        <v>0.86</v>
      </c>
      <c r="IR18" s="149">
        <v>11</v>
      </c>
      <c r="IS18" s="149">
        <v>1.2</v>
      </c>
      <c r="IT18" s="149">
        <v>54</v>
      </c>
      <c r="IU18" s="149">
        <v>24.6666666666667</v>
      </c>
      <c r="IV18" s="149">
        <v>47.86598154</v>
      </c>
      <c r="IW18" s="149">
        <v>100</v>
      </c>
      <c r="IX18" s="149">
        <v>100</v>
      </c>
      <c r="IY18" s="149">
        <v>92.51</v>
      </c>
      <c r="IZ18" s="149">
        <v>61</v>
      </c>
      <c r="JA18" s="149">
        <v>61</v>
      </c>
      <c r="JB18" s="149">
        <v>82.5286178588867</v>
      </c>
      <c r="JC18" s="149">
        <v>31</v>
      </c>
      <c r="JD18" s="149">
        <v>31</v>
      </c>
      <c r="JE18" s="138"/>
      <c r="JF18" s="138"/>
      <c r="JG18" s="157">
        <v>57</v>
      </c>
      <c r="JH18" s="138"/>
      <c r="JI18" s="157">
        <v>39</v>
      </c>
      <c r="JJ18" s="150"/>
      <c r="JK18" s="150"/>
      <c r="JL18" s="156">
        <v>5734</v>
      </c>
      <c r="JM18" s="150"/>
      <c r="JN18" s="150"/>
      <c r="JO18" s="150"/>
      <c r="JP18" s="150"/>
      <c r="JQ18" s="156">
        <v>808</v>
      </c>
      <c r="JR18" s="150"/>
      <c r="JS18" s="150"/>
      <c r="JT18" s="150"/>
      <c r="JU18" s="150"/>
      <c r="JV18" s="156">
        <v>312</v>
      </c>
      <c r="JW18" s="150"/>
      <c r="JX18" s="150"/>
      <c r="JY18" s="150"/>
      <c r="JZ18" s="150"/>
      <c r="KA18" s="156">
        <v>189</v>
      </c>
      <c r="KB18" s="232"/>
      <c r="KC18" s="232"/>
      <c r="KD18" s="232"/>
      <c r="KE18" s="232"/>
      <c r="KF18" s="232"/>
      <c r="KG18" s="232"/>
      <c r="KH18" s="232"/>
      <c r="KI18" s="232"/>
      <c r="KJ18" s="237"/>
    </row>
    <row r="19" s="122" customFormat="1" ht="22.5" customHeight="1" spans="1:296">
      <c r="A19" s="139" t="s">
        <v>545</v>
      </c>
      <c r="B19" s="98" t="s">
        <v>546</v>
      </c>
      <c r="C19" s="98" t="s">
        <v>547</v>
      </c>
      <c r="D19" s="98" t="s">
        <v>548</v>
      </c>
      <c r="E19" s="98" t="s">
        <v>546</v>
      </c>
      <c r="F19" s="98" t="s">
        <v>497</v>
      </c>
      <c r="G19" s="98" t="s">
        <v>549</v>
      </c>
      <c r="H19" s="138">
        <v>96</v>
      </c>
      <c r="I19" s="138">
        <v>130861007</v>
      </c>
      <c r="J19" s="138">
        <v>25.0982762760781</v>
      </c>
      <c r="K19" s="138">
        <v>1764320000000</v>
      </c>
      <c r="L19" s="138">
        <v>8.49333269147451</v>
      </c>
      <c r="M19" s="138">
        <f t="shared" si="0"/>
        <v>13482.3966317178</v>
      </c>
      <c r="N19" s="138">
        <v>1</v>
      </c>
      <c r="O19" s="148">
        <v>582</v>
      </c>
      <c r="P19" s="148">
        <v>582</v>
      </c>
      <c r="Q19" s="150"/>
      <c r="R19" s="156">
        <f t="shared" si="1"/>
        <v>23.1888434726779</v>
      </c>
      <c r="S19" s="150"/>
      <c r="T19" s="150"/>
      <c r="U19" s="148">
        <v>960</v>
      </c>
      <c r="V19" s="138"/>
      <c r="W19" s="157">
        <f t="shared" si="2"/>
        <v>38.2496387178192</v>
      </c>
      <c r="X19" s="138"/>
      <c r="Y19" s="149"/>
      <c r="Z19" s="149">
        <v>30</v>
      </c>
      <c r="AA19" s="149"/>
      <c r="AB19" s="149">
        <v>28</v>
      </c>
      <c r="AC19" s="149"/>
      <c r="AD19" s="149">
        <v>30</v>
      </c>
      <c r="AE19" s="149"/>
      <c r="AF19" s="149">
        <v>29</v>
      </c>
      <c r="AG19" s="149"/>
      <c r="AH19" s="149">
        <v>30</v>
      </c>
      <c r="AI19" s="149"/>
      <c r="AJ19" s="149">
        <v>29</v>
      </c>
      <c r="AK19" s="138"/>
      <c r="AL19" s="148">
        <v>27</v>
      </c>
      <c r="AM19" s="149">
        <v>22</v>
      </c>
      <c r="AN19" s="149">
        <v>1.15545783626746</v>
      </c>
      <c r="AO19" s="149">
        <v>9</v>
      </c>
      <c r="AP19" s="138"/>
      <c r="AQ19" s="57">
        <v>0</v>
      </c>
      <c r="AR19" s="138"/>
      <c r="AS19" s="157"/>
      <c r="AT19" s="138"/>
      <c r="AU19" s="138"/>
      <c r="AV19" s="138"/>
      <c r="AW19" s="138"/>
      <c r="AX19" s="57">
        <v>54</v>
      </c>
      <c r="AY19" s="138"/>
      <c r="AZ19" s="157">
        <f t="shared" si="4"/>
        <v>2.15154217787733</v>
      </c>
      <c r="BA19" s="138"/>
      <c r="BB19" s="138"/>
      <c r="BC19" s="149">
        <v>3158.11</v>
      </c>
      <c r="BD19" s="149">
        <v>6</v>
      </c>
      <c r="BE19" s="149">
        <v>125.829756803262</v>
      </c>
      <c r="BF19" s="149">
        <v>7</v>
      </c>
      <c r="BG19" s="49">
        <v>5014.73</v>
      </c>
      <c r="BH19" s="149">
        <v>6</v>
      </c>
      <c r="BI19" s="149">
        <v>199.803761216051</v>
      </c>
      <c r="BJ19" s="149">
        <v>7</v>
      </c>
      <c r="BK19" s="149">
        <v>6.5</v>
      </c>
      <c r="BL19" s="138">
        <v>80.7</v>
      </c>
      <c r="BM19" s="138"/>
      <c r="BN19" s="138"/>
      <c r="BO19" s="179"/>
      <c r="BP19" s="149">
        <v>34</v>
      </c>
      <c r="BQ19" s="149"/>
      <c r="BR19" s="149">
        <v>32</v>
      </c>
      <c r="BS19" s="149">
        <v>33</v>
      </c>
      <c r="BT19" s="179"/>
      <c r="BU19" s="149">
        <v>33</v>
      </c>
      <c r="BV19" s="149"/>
      <c r="BW19" s="149">
        <v>32</v>
      </c>
      <c r="BX19" s="149">
        <v>32.5</v>
      </c>
      <c r="BY19" s="180"/>
      <c r="BZ19" s="149"/>
      <c r="CA19" s="149"/>
      <c r="CB19" s="149"/>
      <c r="CC19" s="149"/>
      <c r="CD19" s="180"/>
      <c r="CE19" s="149"/>
      <c r="CF19" s="149"/>
      <c r="CG19" s="149"/>
      <c r="CH19" s="149"/>
      <c r="CI19" s="149">
        <v>32.75</v>
      </c>
      <c r="CJ19" s="149">
        <v>53</v>
      </c>
      <c r="CK19" s="138"/>
      <c r="CL19" s="138" t="s">
        <v>472</v>
      </c>
      <c r="CM19" s="138">
        <v>2</v>
      </c>
      <c r="CN19" s="149">
        <v>24</v>
      </c>
      <c r="CO19" s="138" t="s">
        <v>472</v>
      </c>
      <c r="CP19" s="157">
        <f t="shared" si="5"/>
        <v>26</v>
      </c>
      <c r="CQ19" s="138"/>
      <c r="CR19" s="157">
        <f t="shared" si="6"/>
        <v>3.06122472113902</v>
      </c>
      <c r="CS19" s="138"/>
      <c r="CT19" s="138"/>
      <c r="CU19" s="138"/>
      <c r="CV19" s="138"/>
      <c r="CW19" s="149">
        <v>42.16</v>
      </c>
      <c r="CX19" s="149">
        <v>22.75</v>
      </c>
      <c r="CY19" s="149">
        <v>43.4</v>
      </c>
      <c r="CZ19" s="149">
        <v>46.23</v>
      </c>
      <c r="DA19" s="149">
        <v>24.06</v>
      </c>
      <c r="DB19" s="149">
        <v>17.45</v>
      </c>
      <c r="DC19" s="149">
        <v>32.675</v>
      </c>
      <c r="DD19" s="149">
        <v>0.781</v>
      </c>
      <c r="DE19" s="149">
        <v>78.1</v>
      </c>
      <c r="DF19" s="149">
        <v>55.3875</v>
      </c>
      <c r="DG19" s="138">
        <v>0.792</v>
      </c>
      <c r="DH19" s="138">
        <v>79.2</v>
      </c>
      <c r="DI19" s="138">
        <v>0.78499</v>
      </c>
      <c r="DJ19" s="138">
        <v>78.499</v>
      </c>
      <c r="DK19" s="138">
        <v>0.7397</v>
      </c>
      <c r="DL19" s="138">
        <v>73.97</v>
      </c>
      <c r="DM19" s="138">
        <v>85.77</v>
      </c>
      <c r="DN19" s="138">
        <v>52</v>
      </c>
      <c r="DO19" s="194">
        <f t="shared" si="7"/>
        <v>73.8878</v>
      </c>
      <c r="DP19" s="138">
        <v>69.3</v>
      </c>
      <c r="DQ19" s="149">
        <v>69</v>
      </c>
      <c r="DR19" s="149">
        <v>66.0917666666667</v>
      </c>
      <c r="DS19" s="149">
        <v>12</v>
      </c>
      <c r="DT19" s="138"/>
      <c r="DU19" s="149">
        <v>1</v>
      </c>
      <c r="DV19" s="149">
        <v>100</v>
      </c>
      <c r="DW19" s="149">
        <v>0</v>
      </c>
      <c r="DX19" s="149">
        <v>0</v>
      </c>
      <c r="DY19" s="149">
        <v>1</v>
      </c>
      <c r="DZ19" s="149">
        <v>100</v>
      </c>
      <c r="EA19" s="149">
        <v>1</v>
      </c>
      <c r="EB19" s="149">
        <v>100</v>
      </c>
      <c r="EC19" s="138">
        <v>0</v>
      </c>
      <c r="ED19" s="149">
        <v>0</v>
      </c>
      <c r="EE19" s="149">
        <v>0</v>
      </c>
      <c r="EF19" s="149">
        <v>0</v>
      </c>
      <c r="EG19" s="149"/>
      <c r="EH19" s="149"/>
      <c r="EI19" s="149">
        <v>13</v>
      </c>
      <c r="EJ19" s="205">
        <v>0</v>
      </c>
      <c r="EK19" s="168">
        <v>1</v>
      </c>
      <c r="EL19" s="149">
        <v>100</v>
      </c>
      <c r="EM19" s="149">
        <v>100</v>
      </c>
      <c r="EN19" s="205">
        <v>2</v>
      </c>
      <c r="EO19" s="7">
        <v>1</v>
      </c>
      <c r="EP19" s="149">
        <v>100</v>
      </c>
      <c r="EQ19" s="149">
        <v>100</v>
      </c>
      <c r="ER19" s="7">
        <v>0</v>
      </c>
      <c r="ES19" s="149">
        <v>0</v>
      </c>
      <c r="ET19" s="206">
        <v>1</v>
      </c>
      <c r="EU19" s="149">
        <v>21</v>
      </c>
      <c r="EV19" s="149">
        <v>21</v>
      </c>
      <c r="EW19" s="149">
        <v>10.5</v>
      </c>
      <c r="EX19" s="149">
        <v>26</v>
      </c>
      <c r="EY19" s="149">
        <v>0</v>
      </c>
      <c r="EZ19" s="149">
        <v>0</v>
      </c>
      <c r="FA19" s="149">
        <v>0</v>
      </c>
      <c r="FB19" s="149">
        <v>2</v>
      </c>
      <c r="FC19" s="149">
        <v>1</v>
      </c>
      <c r="FD19" s="149">
        <v>50</v>
      </c>
      <c r="FE19" s="149">
        <v>0</v>
      </c>
      <c r="FF19" s="149">
        <v>0</v>
      </c>
      <c r="FG19" s="7">
        <v>0</v>
      </c>
      <c r="FH19" s="149">
        <f t="shared" si="8"/>
        <v>0</v>
      </c>
      <c r="FI19" s="149">
        <v>16.6666666666667</v>
      </c>
      <c r="FJ19" s="149">
        <v>27</v>
      </c>
      <c r="FK19" s="149">
        <v>4</v>
      </c>
      <c r="FL19" s="149">
        <v>42</v>
      </c>
      <c r="FM19" s="149">
        <v>42</v>
      </c>
      <c r="FN19" s="149"/>
      <c r="FO19" s="149">
        <v>0</v>
      </c>
      <c r="FP19" s="149">
        <v>21</v>
      </c>
      <c r="FQ19" s="149">
        <v>77</v>
      </c>
      <c r="FR19" s="149">
        <v>87.2857142857143</v>
      </c>
      <c r="FS19" s="149">
        <v>409</v>
      </c>
      <c r="FT19" s="149">
        <v>14</v>
      </c>
      <c r="FU19" s="149">
        <v>395</v>
      </c>
      <c r="FV19" s="149">
        <v>13</v>
      </c>
      <c r="FW19" s="149">
        <v>6.7</v>
      </c>
      <c r="FX19" s="149">
        <v>72</v>
      </c>
      <c r="FY19" s="149">
        <v>0.266950603551447</v>
      </c>
      <c r="FZ19" s="149">
        <v>33</v>
      </c>
      <c r="GA19" s="149">
        <v>33</v>
      </c>
      <c r="GB19" s="149">
        <v>0.723737374</v>
      </c>
      <c r="GC19" s="149">
        <v>37</v>
      </c>
      <c r="GD19" s="149">
        <v>37</v>
      </c>
      <c r="GE19" s="149">
        <v>0.8</v>
      </c>
      <c r="GF19" s="149">
        <v>93</v>
      </c>
      <c r="GG19" s="149">
        <v>0.65</v>
      </c>
      <c r="GH19" s="149">
        <v>78</v>
      </c>
      <c r="GI19" s="149">
        <v>74.79867049</v>
      </c>
      <c r="GJ19" s="149">
        <v>55</v>
      </c>
      <c r="GK19" s="149">
        <v>75.3333333333333</v>
      </c>
      <c r="GL19" s="149">
        <v>48.4444444444444</v>
      </c>
      <c r="GM19" s="149">
        <v>73</v>
      </c>
      <c r="GN19" s="149">
        <v>0.7</v>
      </c>
      <c r="GO19" s="149">
        <v>82</v>
      </c>
      <c r="GP19" s="149">
        <v>0.7</v>
      </c>
      <c r="GQ19" s="149">
        <v>84</v>
      </c>
      <c r="GR19" s="149">
        <v>40.12013574</v>
      </c>
      <c r="GS19" s="149">
        <v>100</v>
      </c>
      <c r="GT19" s="149">
        <v>88.6666666666667</v>
      </c>
      <c r="GU19" s="149">
        <v>0.76</v>
      </c>
      <c r="GV19" s="149">
        <v>79</v>
      </c>
      <c r="GW19" s="149">
        <v>0.43</v>
      </c>
      <c r="GX19" s="149">
        <v>81</v>
      </c>
      <c r="GY19" s="149">
        <v>0.26</v>
      </c>
      <c r="GZ19" s="149">
        <v>63</v>
      </c>
      <c r="HA19" s="149">
        <v>0.69</v>
      </c>
      <c r="HB19" s="149">
        <v>94</v>
      </c>
      <c r="HC19" s="149">
        <v>0.18</v>
      </c>
      <c r="HD19" s="149">
        <v>9</v>
      </c>
      <c r="HE19" s="149">
        <v>0.71</v>
      </c>
      <c r="HF19" s="149">
        <v>92</v>
      </c>
      <c r="HG19" s="149">
        <v>0.19</v>
      </c>
      <c r="HH19" s="149">
        <v>13</v>
      </c>
      <c r="HI19" s="149">
        <v>0.56</v>
      </c>
      <c r="HJ19" s="149">
        <v>96</v>
      </c>
      <c r="HK19" s="149">
        <v>0.28</v>
      </c>
      <c r="HL19" s="149">
        <v>10</v>
      </c>
      <c r="HM19" s="149">
        <v>0.51</v>
      </c>
      <c r="HN19" s="149">
        <v>84</v>
      </c>
      <c r="HO19" s="149">
        <v>0.32</v>
      </c>
      <c r="HP19" s="149">
        <v>18</v>
      </c>
      <c r="HQ19" s="149">
        <v>0.52</v>
      </c>
      <c r="HR19" s="149">
        <v>99</v>
      </c>
      <c r="HS19" s="149">
        <v>0.16</v>
      </c>
      <c r="HT19" s="149">
        <v>8</v>
      </c>
      <c r="HU19" s="149">
        <v>0.5</v>
      </c>
      <c r="HV19" s="149">
        <v>83</v>
      </c>
      <c r="HW19" s="149">
        <v>0.31</v>
      </c>
      <c r="HX19" s="149">
        <v>33</v>
      </c>
      <c r="HY19" s="149">
        <v>57.4666666666667</v>
      </c>
      <c r="HZ19" s="149">
        <v>0.64</v>
      </c>
      <c r="IA19" s="149">
        <v>89</v>
      </c>
      <c r="IB19" s="149">
        <v>0.76</v>
      </c>
      <c r="IC19" s="149">
        <v>97</v>
      </c>
      <c r="ID19" s="149">
        <v>93</v>
      </c>
      <c r="IE19" s="149"/>
      <c r="IF19" s="149">
        <v>31</v>
      </c>
      <c r="IG19" s="149"/>
      <c r="IH19" s="149">
        <v>28</v>
      </c>
      <c r="II19" s="149">
        <v>29.5</v>
      </c>
      <c r="IJ19" s="149">
        <v>67.1583333333333</v>
      </c>
      <c r="IK19" s="149">
        <v>98</v>
      </c>
      <c r="IL19" s="227">
        <v>0.182291666666667</v>
      </c>
      <c r="IM19" s="138"/>
      <c r="IN19" s="138"/>
      <c r="IO19" s="149">
        <v>0.99</v>
      </c>
      <c r="IP19" s="149">
        <v>30</v>
      </c>
      <c r="IQ19" s="149">
        <v>1</v>
      </c>
      <c r="IR19" s="149">
        <v>31</v>
      </c>
      <c r="IS19" s="149">
        <v>0.76</v>
      </c>
      <c r="IT19" s="149">
        <v>35</v>
      </c>
      <c r="IU19" s="149">
        <v>32</v>
      </c>
      <c r="IV19" s="149">
        <v>46.49511979</v>
      </c>
      <c r="IW19" s="149">
        <v>100</v>
      </c>
      <c r="IX19" s="149">
        <v>100</v>
      </c>
      <c r="IY19" s="149">
        <v>53.87</v>
      </c>
      <c r="IZ19" s="149">
        <v>7</v>
      </c>
      <c r="JA19" s="149">
        <v>7</v>
      </c>
      <c r="JB19" s="149"/>
      <c r="JC19" s="149">
        <v>31</v>
      </c>
      <c r="JD19" s="149">
        <v>31</v>
      </c>
      <c r="JE19" s="138"/>
      <c r="JF19" s="138"/>
      <c r="JG19" s="157">
        <v>4</v>
      </c>
      <c r="JH19" s="138"/>
      <c r="JI19" s="157">
        <v>1</v>
      </c>
      <c r="JJ19" s="150"/>
      <c r="JK19" s="150"/>
      <c r="JL19" s="156">
        <v>59</v>
      </c>
      <c r="JM19" s="150"/>
      <c r="JN19" s="150"/>
      <c r="JO19" s="150"/>
      <c r="JP19" s="150"/>
      <c r="JQ19" s="156">
        <v>120</v>
      </c>
      <c r="JR19" s="150"/>
      <c r="JS19" s="150"/>
      <c r="JT19" s="150"/>
      <c r="JU19" s="150"/>
      <c r="JV19" s="156">
        <v>13</v>
      </c>
      <c r="JW19" s="150"/>
      <c r="JX19" s="150"/>
      <c r="JY19" s="150"/>
      <c r="JZ19" s="150"/>
      <c r="KA19" s="156">
        <v>42</v>
      </c>
      <c r="KB19" s="232"/>
      <c r="KC19" s="232"/>
      <c r="KD19" s="232"/>
      <c r="KE19" s="232"/>
      <c r="KF19" s="232"/>
      <c r="KG19" s="232"/>
      <c r="KH19" s="232"/>
      <c r="KI19" s="232"/>
      <c r="KJ19" s="237"/>
    </row>
    <row r="20" s="122" customFormat="1" ht="22.5" customHeight="1" spans="1:296">
      <c r="A20" s="139" t="s">
        <v>550</v>
      </c>
      <c r="B20" s="98" t="s">
        <v>551</v>
      </c>
      <c r="C20" s="98" t="s">
        <v>552</v>
      </c>
      <c r="D20" s="98" t="s">
        <v>553</v>
      </c>
      <c r="E20" s="98" t="s">
        <v>551</v>
      </c>
      <c r="F20" s="98" t="s">
        <v>497</v>
      </c>
      <c r="G20" s="98" t="s">
        <v>554</v>
      </c>
      <c r="H20" s="138">
        <v>94</v>
      </c>
      <c r="I20" s="138">
        <v>87473805</v>
      </c>
      <c r="J20" s="138">
        <v>16.7768976805274</v>
      </c>
      <c r="K20" s="138">
        <v>1660310000000</v>
      </c>
      <c r="L20" s="138">
        <v>7.99263467000433</v>
      </c>
      <c r="M20" s="138">
        <f t="shared" si="0"/>
        <v>18980.653693983</v>
      </c>
      <c r="N20" s="138">
        <v>1</v>
      </c>
      <c r="O20" s="148">
        <v>464</v>
      </c>
      <c r="P20" s="148">
        <v>464</v>
      </c>
      <c r="Q20" s="150"/>
      <c r="R20" s="156">
        <f t="shared" si="1"/>
        <v>27.6570799223837</v>
      </c>
      <c r="S20" s="150"/>
      <c r="T20" s="150"/>
      <c r="U20" s="148">
        <v>644</v>
      </c>
      <c r="V20" s="138"/>
      <c r="W20" s="157">
        <f t="shared" si="2"/>
        <v>38.3861195474463</v>
      </c>
      <c r="X20" s="138"/>
      <c r="Y20" s="149"/>
      <c r="Z20" s="149">
        <v>30</v>
      </c>
      <c r="AA20" s="149"/>
      <c r="AB20" s="149">
        <v>28</v>
      </c>
      <c r="AC20" s="149"/>
      <c r="AD20" s="149">
        <v>30</v>
      </c>
      <c r="AE20" s="149"/>
      <c r="AF20" s="149">
        <v>29</v>
      </c>
      <c r="AG20" s="149"/>
      <c r="AH20" s="149">
        <v>30</v>
      </c>
      <c r="AI20" s="149"/>
      <c r="AJ20" s="149">
        <v>29</v>
      </c>
      <c r="AK20" s="138"/>
      <c r="AL20" s="148">
        <v>0</v>
      </c>
      <c r="AM20" s="149">
        <v>54</v>
      </c>
      <c r="AN20" s="149"/>
      <c r="AO20" s="149">
        <v>41</v>
      </c>
      <c r="AP20" s="138"/>
      <c r="AQ20" s="57">
        <v>0</v>
      </c>
      <c r="AR20" s="138"/>
      <c r="AS20" s="157"/>
      <c r="AT20" s="138"/>
      <c r="AU20" s="138"/>
      <c r="AV20" s="138"/>
      <c r="AW20" s="138"/>
      <c r="AX20" s="57">
        <v>82</v>
      </c>
      <c r="AY20" s="138"/>
      <c r="AZ20" s="157">
        <f t="shared" si="4"/>
        <v>4.88767360697298</v>
      </c>
      <c r="BA20" s="138"/>
      <c r="BB20" s="138"/>
      <c r="BC20" s="149">
        <v>7366.29</v>
      </c>
      <c r="BD20" s="149">
        <v>8</v>
      </c>
      <c r="BE20" s="149">
        <v>439.073429442793</v>
      </c>
      <c r="BF20" s="149">
        <v>7</v>
      </c>
      <c r="BG20" s="49">
        <v>10100.61</v>
      </c>
      <c r="BH20" s="149">
        <v>7</v>
      </c>
      <c r="BI20" s="149">
        <v>602.054694040578</v>
      </c>
      <c r="BJ20" s="149">
        <v>7</v>
      </c>
      <c r="BK20" s="149">
        <v>7.25</v>
      </c>
      <c r="BL20" s="138">
        <v>87.5</v>
      </c>
      <c r="BM20" s="138"/>
      <c r="BN20" s="138"/>
      <c r="BO20" s="179"/>
      <c r="BP20" s="149">
        <v>34</v>
      </c>
      <c r="BQ20" s="149"/>
      <c r="BR20" s="149">
        <v>32</v>
      </c>
      <c r="BS20" s="149">
        <v>33</v>
      </c>
      <c r="BT20" s="179"/>
      <c r="BU20" s="149">
        <v>33</v>
      </c>
      <c r="BV20" s="149"/>
      <c r="BW20" s="149">
        <v>32</v>
      </c>
      <c r="BX20" s="149">
        <v>32.5</v>
      </c>
      <c r="BY20" s="180"/>
      <c r="BZ20" s="149"/>
      <c r="CA20" s="149"/>
      <c r="CB20" s="149"/>
      <c r="CC20" s="149"/>
      <c r="CD20" s="180"/>
      <c r="CE20" s="149"/>
      <c r="CF20" s="149"/>
      <c r="CG20" s="149"/>
      <c r="CH20" s="149"/>
      <c r="CI20" s="149">
        <v>32.75</v>
      </c>
      <c r="CJ20" s="149">
        <v>53</v>
      </c>
      <c r="CK20" s="138"/>
      <c r="CL20" s="138" t="s">
        <v>472</v>
      </c>
      <c r="CM20" s="138">
        <v>8</v>
      </c>
      <c r="CN20" s="149">
        <v>6</v>
      </c>
      <c r="CO20" s="138" t="s">
        <v>472</v>
      </c>
      <c r="CP20" s="157">
        <f t="shared" si="5"/>
        <v>14</v>
      </c>
      <c r="CQ20" s="138"/>
      <c r="CR20" s="157">
        <f t="shared" si="6"/>
        <v>1.75161265064958</v>
      </c>
      <c r="CS20" s="138"/>
      <c r="CT20" s="138"/>
      <c r="CU20" s="138"/>
      <c r="CV20" s="138"/>
      <c r="CW20" s="149">
        <v>25</v>
      </c>
      <c r="CX20" s="149">
        <v>13.74</v>
      </c>
      <c r="CY20" s="149">
        <v>41.51</v>
      </c>
      <c r="CZ20" s="149">
        <v>43.87</v>
      </c>
      <c r="DA20" s="149">
        <v>32.55</v>
      </c>
      <c r="DB20" s="149">
        <v>34.91</v>
      </c>
      <c r="DC20" s="149">
        <v>31.93</v>
      </c>
      <c r="DD20" s="149">
        <v>0.855</v>
      </c>
      <c r="DE20" s="149">
        <v>85.5</v>
      </c>
      <c r="DF20" s="149">
        <v>58.715</v>
      </c>
      <c r="DG20" s="138">
        <v>0.873</v>
      </c>
      <c r="DH20" s="138">
        <v>87.3</v>
      </c>
      <c r="DI20" s="138">
        <v>0.89131</v>
      </c>
      <c r="DJ20" s="138">
        <v>89.131</v>
      </c>
      <c r="DK20" s="138">
        <v>0.863</v>
      </c>
      <c r="DL20" s="138">
        <v>86.3</v>
      </c>
      <c r="DM20" s="138">
        <v>100</v>
      </c>
      <c r="DN20" s="138">
        <v>52.90625</v>
      </c>
      <c r="DO20" s="194">
        <f t="shared" si="7"/>
        <v>83.12745</v>
      </c>
      <c r="DP20" s="138">
        <v>70.5</v>
      </c>
      <c r="DQ20" s="149">
        <v>71</v>
      </c>
      <c r="DR20" s="149">
        <v>70.9474833333333</v>
      </c>
      <c r="DS20" s="149">
        <v>27</v>
      </c>
      <c r="DT20" s="138"/>
      <c r="DU20" s="149">
        <v>51</v>
      </c>
      <c r="DV20" s="149">
        <v>100</v>
      </c>
      <c r="DW20" s="149">
        <v>1</v>
      </c>
      <c r="DX20" s="149">
        <v>100</v>
      </c>
      <c r="DY20" s="149">
        <v>1</v>
      </c>
      <c r="DZ20" s="149">
        <v>100</v>
      </c>
      <c r="EA20" s="149">
        <v>1</v>
      </c>
      <c r="EB20" s="149">
        <v>100</v>
      </c>
      <c r="EC20" s="138">
        <v>0</v>
      </c>
      <c r="ED20" s="149">
        <v>0</v>
      </c>
      <c r="EE20" s="149">
        <v>0</v>
      </c>
      <c r="EF20" s="149">
        <v>0</v>
      </c>
      <c r="EG20" s="149"/>
      <c r="EH20" s="149"/>
      <c r="EI20" s="149">
        <v>50</v>
      </c>
      <c r="EJ20" s="205">
        <v>3</v>
      </c>
      <c r="EK20" s="168">
        <v>1</v>
      </c>
      <c r="EL20" s="149">
        <v>100</v>
      </c>
      <c r="EM20" s="149">
        <v>100</v>
      </c>
      <c r="EN20" s="205">
        <v>6</v>
      </c>
      <c r="EO20" s="7">
        <v>1</v>
      </c>
      <c r="EP20" s="149">
        <v>100</v>
      </c>
      <c r="EQ20" s="149">
        <v>100</v>
      </c>
      <c r="ER20" s="7">
        <v>0</v>
      </c>
      <c r="ES20" s="149">
        <v>0</v>
      </c>
      <c r="ET20" s="206">
        <v>1</v>
      </c>
      <c r="EU20" s="149">
        <v>21</v>
      </c>
      <c r="EV20" s="149">
        <v>21</v>
      </c>
      <c r="EW20" s="149">
        <v>10.5</v>
      </c>
      <c r="EX20" s="149">
        <v>26</v>
      </c>
      <c r="EY20" s="149">
        <v>0</v>
      </c>
      <c r="EZ20" s="149">
        <v>0</v>
      </c>
      <c r="FA20" s="149">
        <v>0</v>
      </c>
      <c r="FB20" s="149">
        <v>1</v>
      </c>
      <c r="FC20" s="149">
        <v>1</v>
      </c>
      <c r="FD20" s="149">
        <v>50</v>
      </c>
      <c r="FE20" s="149">
        <v>0</v>
      </c>
      <c r="FF20" s="149">
        <v>0</v>
      </c>
      <c r="FG20" s="7">
        <v>0</v>
      </c>
      <c r="FH20" s="149">
        <f t="shared" si="8"/>
        <v>0</v>
      </c>
      <c r="FI20" s="149">
        <v>16.6666666666667</v>
      </c>
      <c r="FJ20" s="149">
        <v>27</v>
      </c>
      <c r="FK20" s="149">
        <v>5</v>
      </c>
      <c r="FL20" s="149">
        <v>59</v>
      </c>
      <c r="FM20" s="149">
        <v>59</v>
      </c>
      <c r="FN20" s="149">
        <v>1</v>
      </c>
      <c r="FO20" s="149">
        <v>100</v>
      </c>
      <c r="FP20" s="149">
        <v>79.5</v>
      </c>
      <c r="FQ20" s="149">
        <v>77</v>
      </c>
      <c r="FR20" s="149">
        <v>87.2857142857143</v>
      </c>
      <c r="FS20" s="149">
        <v>454</v>
      </c>
      <c r="FT20" s="149">
        <v>28</v>
      </c>
      <c r="FU20" s="149">
        <v>453</v>
      </c>
      <c r="FV20" s="149">
        <v>31</v>
      </c>
      <c r="FW20" s="149">
        <v>1.4</v>
      </c>
      <c r="FX20" s="149">
        <v>15</v>
      </c>
      <c r="FY20" s="149">
        <v>0.0834480859727094</v>
      </c>
      <c r="FZ20" s="149">
        <v>9</v>
      </c>
      <c r="GA20" s="149">
        <v>20.75</v>
      </c>
      <c r="GB20" s="149">
        <v>0.747222222</v>
      </c>
      <c r="GC20" s="149">
        <v>55</v>
      </c>
      <c r="GD20" s="149">
        <v>55</v>
      </c>
      <c r="GE20" s="149">
        <v>0.74</v>
      </c>
      <c r="GF20" s="149">
        <v>66</v>
      </c>
      <c r="GG20" s="149">
        <v>0.67</v>
      </c>
      <c r="GH20" s="149">
        <v>83</v>
      </c>
      <c r="GI20" s="149"/>
      <c r="GJ20" s="149">
        <v>31</v>
      </c>
      <c r="GK20" s="149">
        <v>60</v>
      </c>
      <c r="GL20" s="149">
        <v>45.25</v>
      </c>
      <c r="GM20" s="149">
        <v>66</v>
      </c>
      <c r="GN20" s="149">
        <v>0.69</v>
      </c>
      <c r="GO20" s="149">
        <v>79</v>
      </c>
      <c r="GP20" s="149">
        <v>0.7</v>
      </c>
      <c r="GQ20" s="149">
        <v>84</v>
      </c>
      <c r="GR20" s="149"/>
      <c r="GS20" s="149">
        <v>33</v>
      </c>
      <c r="GT20" s="149">
        <v>65.3333333333333</v>
      </c>
      <c r="GU20" s="149">
        <v>0.76</v>
      </c>
      <c r="GV20" s="149">
        <v>79</v>
      </c>
      <c r="GW20" s="149">
        <v>0.38</v>
      </c>
      <c r="GX20" s="149">
        <v>71</v>
      </c>
      <c r="GY20" s="149">
        <v>0.2</v>
      </c>
      <c r="GZ20" s="149">
        <v>16</v>
      </c>
      <c r="HA20" s="149">
        <v>0.6</v>
      </c>
      <c r="HB20" s="149">
        <v>71</v>
      </c>
      <c r="HC20" s="149">
        <v>0.18</v>
      </c>
      <c r="HD20" s="149">
        <v>9</v>
      </c>
      <c r="HE20" s="149">
        <v>0.62</v>
      </c>
      <c r="HF20" s="149">
        <v>68</v>
      </c>
      <c r="HG20" s="149">
        <v>0.19</v>
      </c>
      <c r="HH20" s="149">
        <v>13</v>
      </c>
      <c r="HI20" s="149">
        <v>0.43</v>
      </c>
      <c r="HJ20" s="149">
        <v>62</v>
      </c>
      <c r="HK20" s="149">
        <v>0.3</v>
      </c>
      <c r="HL20" s="149">
        <v>13</v>
      </c>
      <c r="HM20" s="149">
        <v>0.41</v>
      </c>
      <c r="HN20" s="149">
        <v>58</v>
      </c>
      <c r="HO20" s="149">
        <v>0.36</v>
      </c>
      <c r="HP20" s="149">
        <v>30</v>
      </c>
      <c r="HQ20" s="149">
        <v>0.47</v>
      </c>
      <c r="HR20" s="149">
        <v>87</v>
      </c>
      <c r="HS20" s="149">
        <v>0.16</v>
      </c>
      <c r="HT20" s="149">
        <v>8</v>
      </c>
      <c r="HU20" s="149">
        <v>0.35</v>
      </c>
      <c r="HV20" s="149">
        <v>37</v>
      </c>
      <c r="HW20" s="149">
        <v>0.29</v>
      </c>
      <c r="HX20" s="149">
        <v>27</v>
      </c>
      <c r="HY20" s="149">
        <v>43.2666666666667</v>
      </c>
      <c r="HZ20" s="149">
        <v>0.46</v>
      </c>
      <c r="IA20" s="149">
        <v>33</v>
      </c>
      <c r="IB20" s="149">
        <v>0.61</v>
      </c>
      <c r="IC20" s="149">
        <v>60</v>
      </c>
      <c r="ID20" s="149">
        <v>46.5</v>
      </c>
      <c r="IE20" s="149"/>
      <c r="IF20" s="149">
        <v>31</v>
      </c>
      <c r="IG20" s="149"/>
      <c r="IH20" s="149">
        <v>28</v>
      </c>
      <c r="II20" s="149">
        <v>29.5</v>
      </c>
      <c r="IJ20" s="149">
        <v>46.15</v>
      </c>
      <c r="IK20" s="149">
        <v>61</v>
      </c>
      <c r="IL20" s="227">
        <v>0.153726708074534</v>
      </c>
      <c r="IM20" s="138"/>
      <c r="IN20" s="138"/>
      <c r="IO20" s="149">
        <v>0.733</v>
      </c>
      <c r="IP20" s="149">
        <v>7</v>
      </c>
      <c r="IQ20" s="149">
        <v>0.829</v>
      </c>
      <c r="IR20" s="149">
        <v>8</v>
      </c>
      <c r="IS20" s="149">
        <v>7.66</v>
      </c>
      <c r="IT20" s="149">
        <v>100</v>
      </c>
      <c r="IU20" s="149">
        <v>38.3333333333333</v>
      </c>
      <c r="IV20" s="149">
        <v>30.96667483</v>
      </c>
      <c r="IW20" s="149">
        <v>25</v>
      </c>
      <c r="IX20" s="149">
        <v>25</v>
      </c>
      <c r="IY20" s="149">
        <v>57.42</v>
      </c>
      <c r="IZ20" s="149">
        <v>10</v>
      </c>
      <c r="JA20" s="149">
        <v>10</v>
      </c>
      <c r="JB20" s="149">
        <v>61.9877014160156</v>
      </c>
      <c r="JC20" s="149">
        <v>2</v>
      </c>
      <c r="JD20" s="149">
        <v>2</v>
      </c>
      <c r="JE20" s="138"/>
      <c r="JF20" s="138"/>
      <c r="JG20" s="157">
        <v>2</v>
      </c>
      <c r="JH20" s="138"/>
      <c r="JI20" s="157"/>
      <c r="JJ20" s="150"/>
      <c r="JK20" s="150"/>
      <c r="JL20" s="156">
        <v>249</v>
      </c>
      <c r="JM20" s="150"/>
      <c r="JN20" s="150"/>
      <c r="JO20" s="150"/>
      <c r="JP20" s="150"/>
      <c r="JQ20" s="156">
        <v>110</v>
      </c>
      <c r="JR20" s="150"/>
      <c r="JS20" s="150"/>
      <c r="JT20" s="150"/>
      <c r="JU20" s="150"/>
      <c r="JV20" s="156">
        <v>42</v>
      </c>
      <c r="JW20" s="150"/>
      <c r="JX20" s="150"/>
      <c r="JY20" s="150"/>
      <c r="JZ20" s="150"/>
      <c r="KA20" s="156">
        <v>26</v>
      </c>
      <c r="KB20" s="232"/>
      <c r="KC20" s="232"/>
      <c r="KD20" s="232"/>
      <c r="KE20" s="232"/>
      <c r="KF20" s="232"/>
      <c r="KG20" s="232"/>
      <c r="KH20" s="232"/>
      <c r="KI20" s="232"/>
      <c r="KJ20" s="237"/>
    </row>
    <row r="21" s="122" customFormat="1" ht="22.5" customHeight="1" spans="1:296">
      <c r="A21" s="139" t="s">
        <v>555</v>
      </c>
      <c r="B21" s="98" t="s">
        <v>556</v>
      </c>
      <c r="C21" s="98" t="s">
        <v>557</v>
      </c>
      <c r="D21" s="98" t="s">
        <v>558</v>
      </c>
      <c r="E21" s="98" t="s">
        <v>556</v>
      </c>
      <c r="F21" s="98" t="s">
        <v>497</v>
      </c>
      <c r="G21" s="98" t="s">
        <v>559</v>
      </c>
      <c r="H21" s="138">
        <v>90</v>
      </c>
      <c r="I21" s="138">
        <v>283487931</v>
      </c>
      <c r="J21" s="138">
        <v>54.3711115807918</v>
      </c>
      <c r="K21" s="138">
        <v>1567970000000</v>
      </c>
      <c r="L21" s="138">
        <v>7.54811534203052</v>
      </c>
      <c r="M21" s="138">
        <f t="shared" si="0"/>
        <v>5530.99383973422</v>
      </c>
      <c r="N21" s="138">
        <v>1</v>
      </c>
      <c r="O21" s="148">
        <v>245</v>
      </c>
      <c r="P21" s="148">
        <v>245</v>
      </c>
      <c r="Q21" s="150"/>
      <c r="R21" s="156">
        <f t="shared" si="1"/>
        <v>4.50606936067412</v>
      </c>
      <c r="S21" s="150"/>
      <c r="T21" s="150"/>
      <c r="U21" s="148">
        <v>347</v>
      </c>
      <c r="V21" s="138"/>
      <c r="W21" s="157">
        <f t="shared" si="2"/>
        <v>6.38206558430172</v>
      </c>
      <c r="X21" s="138"/>
      <c r="Y21" s="149"/>
      <c r="Z21" s="149">
        <v>30</v>
      </c>
      <c r="AA21" s="149"/>
      <c r="AB21" s="149">
        <v>28</v>
      </c>
      <c r="AC21" s="149"/>
      <c r="AD21" s="149">
        <v>30</v>
      </c>
      <c r="AE21" s="149"/>
      <c r="AF21" s="149">
        <v>29</v>
      </c>
      <c r="AG21" s="149"/>
      <c r="AH21" s="149">
        <v>30</v>
      </c>
      <c r="AI21" s="149"/>
      <c r="AJ21" s="149">
        <v>29</v>
      </c>
      <c r="AK21" s="138"/>
      <c r="AL21" s="148">
        <v>25</v>
      </c>
      <c r="AM21" s="149">
        <v>54</v>
      </c>
      <c r="AN21" s="149"/>
      <c r="AO21" s="149">
        <v>41</v>
      </c>
      <c r="AP21" s="138"/>
      <c r="AQ21" s="57">
        <v>0</v>
      </c>
      <c r="AR21" s="138"/>
      <c r="AS21" s="157"/>
      <c r="AT21" s="138"/>
      <c r="AU21" s="138"/>
      <c r="AV21" s="138"/>
      <c r="AW21" s="138"/>
      <c r="AX21" s="57">
        <v>137</v>
      </c>
      <c r="AY21" s="138"/>
      <c r="AZ21" s="157">
        <f t="shared" si="4"/>
        <v>2.51972041800961</v>
      </c>
      <c r="BA21" s="138"/>
      <c r="BB21" s="138"/>
      <c r="BC21" s="149"/>
      <c r="BD21" s="149">
        <v>51</v>
      </c>
      <c r="BE21" s="149"/>
      <c r="BF21" s="149">
        <v>50</v>
      </c>
      <c r="BG21" s="49"/>
      <c r="BH21" s="149">
        <v>53</v>
      </c>
      <c r="BI21" s="149"/>
      <c r="BJ21" s="149">
        <v>55</v>
      </c>
      <c r="BK21" s="149">
        <v>52.25</v>
      </c>
      <c r="BL21" s="138">
        <v>82.8</v>
      </c>
      <c r="BM21" s="138"/>
      <c r="BN21" s="138"/>
      <c r="BO21" s="179"/>
      <c r="BP21" s="149">
        <v>34</v>
      </c>
      <c r="BQ21" s="149"/>
      <c r="BR21" s="149">
        <v>32</v>
      </c>
      <c r="BS21" s="149">
        <v>33</v>
      </c>
      <c r="BT21" s="179"/>
      <c r="BU21" s="149">
        <v>33</v>
      </c>
      <c r="BV21" s="149"/>
      <c r="BW21" s="149">
        <v>32</v>
      </c>
      <c r="BX21" s="149">
        <v>32.5</v>
      </c>
      <c r="BY21" s="180"/>
      <c r="BZ21" s="149"/>
      <c r="CA21" s="149"/>
      <c r="CB21" s="149"/>
      <c r="CC21" s="149"/>
      <c r="CD21" s="180"/>
      <c r="CE21" s="149"/>
      <c r="CF21" s="149"/>
      <c r="CG21" s="149"/>
      <c r="CH21" s="149"/>
      <c r="CI21" s="149">
        <v>32.75</v>
      </c>
      <c r="CJ21" s="149">
        <v>53</v>
      </c>
      <c r="CK21" s="138"/>
      <c r="CL21" s="138">
        <v>1</v>
      </c>
      <c r="CM21" s="138">
        <v>3</v>
      </c>
      <c r="CN21" s="149">
        <v>20</v>
      </c>
      <c r="CO21" s="138" t="s">
        <v>472</v>
      </c>
      <c r="CP21" s="157">
        <f t="shared" si="5"/>
        <v>24</v>
      </c>
      <c r="CQ21" s="138"/>
      <c r="CR21" s="157">
        <f t="shared" si="6"/>
        <v>3.17960165054178</v>
      </c>
      <c r="CS21" s="138"/>
      <c r="CT21" s="138"/>
      <c r="CU21" s="138"/>
      <c r="CV21" s="138"/>
      <c r="CW21" s="149">
        <v>52.45</v>
      </c>
      <c r="CX21" s="149">
        <v>28.91</v>
      </c>
      <c r="CY21" s="149">
        <v>69.81</v>
      </c>
      <c r="CZ21" s="149">
        <v>60.85</v>
      </c>
      <c r="DA21" s="149">
        <v>46.7</v>
      </c>
      <c r="DB21" s="149">
        <v>36.32</v>
      </c>
      <c r="DC21" s="149">
        <v>49.1733333333333</v>
      </c>
      <c r="DD21" s="149">
        <v>0.713</v>
      </c>
      <c r="DE21" s="149">
        <v>71.3</v>
      </c>
      <c r="DF21" s="149">
        <v>60.2366666666667</v>
      </c>
      <c r="DG21" s="138">
        <v>0.817</v>
      </c>
      <c r="DH21" s="138">
        <v>81.7</v>
      </c>
      <c r="DI21" s="138">
        <v>0.79911</v>
      </c>
      <c r="DJ21" s="138">
        <v>79.911</v>
      </c>
      <c r="DK21" s="138">
        <v>0.7945</v>
      </c>
      <c r="DL21" s="138">
        <v>79.45</v>
      </c>
      <c r="DM21" s="138">
        <v>100</v>
      </c>
      <c r="DN21" s="138">
        <v>26</v>
      </c>
      <c r="DO21" s="194">
        <f t="shared" si="7"/>
        <v>73.4122</v>
      </c>
      <c r="DP21" s="138">
        <v>69.4</v>
      </c>
      <c r="DQ21" s="149">
        <v>69</v>
      </c>
      <c r="DR21" s="149">
        <v>67.5496222222222</v>
      </c>
      <c r="DS21" s="149">
        <v>16</v>
      </c>
      <c r="DT21" s="138"/>
      <c r="DU21" s="149">
        <v>2</v>
      </c>
      <c r="DV21" s="149">
        <v>100</v>
      </c>
      <c r="DW21" s="149">
        <v>1</v>
      </c>
      <c r="DX21" s="149">
        <v>100</v>
      </c>
      <c r="DY21" s="149">
        <v>1</v>
      </c>
      <c r="DZ21" s="149">
        <v>100</v>
      </c>
      <c r="EA21" s="149">
        <v>1</v>
      </c>
      <c r="EB21" s="149">
        <v>100</v>
      </c>
      <c r="EC21" s="138">
        <v>0</v>
      </c>
      <c r="ED21" s="149">
        <v>0</v>
      </c>
      <c r="EE21" s="149">
        <v>0</v>
      </c>
      <c r="EF21" s="149">
        <v>0</v>
      </c>
      <c r="EG21" s="149"/>
      <c r="EH21" s="149"/>
      <c r="EI21" s="149">
        <v>50</v>
      </c>
      <c r="EJ21" s="205">
        <v>0</v>
      </c>
      <c r="EK21" s="168">
        <v>1</v>
      </c>
      <c r="EL21" s="149">
        <v>100</v>
      </c>
      <c r="EM21" s="149">
        <v>100</v>
      </c>
      <c r="EN21" s="205">
        <v>0</v>
      </c>
      <c r="EO21" s="7">
        <v>1</v>
      </c>
      <c r="EP21" s="149">
        <v>100</v>
      </c>
      <c r="EQ21" s="149">
        <v>100</v>
      </c>
      <c r="ER21" s="7">
        <v>0</v>
      </c>
      <c r="ES21" s="149">
        <v>0</v>
      </c>
      <c r="ET21" s="206">
        <v>2</v>
      </c>
      <c r="EU21" s="149">
        <v>70</v>
      </c>
      <c r="EV21" s="149">
        <v>70</v>
      </c>
      <c r="EW21" s="149">
        <v>35</v>
      </c>
      <c r="EX21" s="149">
        <v>50</v>
      </c>
      <c r="EY21" s="149">
        <v>0</v>
      </c>
      <c r="EZ21" s="149">
        <v>0</v>
      </c>
      <c r="FA21" s="149">
        <v>0</v>
      </c>
      <c r="FB21" s="149">
        <v>0</v>
      </c>
      <c r="FC21" s="149">
        <v>0</v>
      </c>
      <c r="FD21" s="149">
        <v>0</v>
      </c>
      <c r="FE21" s="149">
        <v>0</v>
      </c>
      <c r="FF21" s="149">
        <v>0</v>
      </c>
      <c r="FG21" s="7">
        <v>0</v>
      </c>
      <c r="FH21" s="149">
        <f t="shared" si="8"/>
        <v>0</v>
      </c>
      <c r="FI21" s="149">
        <v>0</v>
      </c>
      <c r="FJ21" s="149">
        <v>14</v>
      </c>
      <c r="FK21" s="149">
        <v>4</v>
      </c>
      <c r="FL21" s="149">
        <v>42</v>
      </c>
      <c r="FM21" s="149">
        <v>42</v>
      </c>
      <c r="FN21" s="149"/>
      <c r="FO21" s="149">
        <v>0</v>
      </c>
      <c r="FP21" s="149">
        <v>21</v>
      </c>
      <c r="FQ21" s="149">
        <v>77</v>
      </c>
      <c r="FR21" s="149">
        <v>87.2857142857143</v>
      </c>
      <c r="FS21" s="149">
        <v>379</v>
      </c>
      <c r="FT21" s="149">
        <v>6</v>
      </c>
      <c r="FU21" s="149">
        <v>366</v>
      </c>
      <c r="FV21" s="149">
        <v>4</v>
      </c>
      <c r="FW21" s="149">
        <v>1.8</v>
      </c>
      <c r="FX21" s="149">
        <v>23</v>
      </c>
      <c r="FY21" s="149">
        <v>0.0331058157110752</v>
      </c>
      <c r="FZ21" s="149">
        <v>2</v>
      </c>
      <c r="GA21" s="149">
        <v>8.75</v>
      </c>
      <c r="GB21" s="149">
        <v>0.564259259</v>
      </c>
      <c r="GC21" s="149">
        <v>9</v>
      </c>
      <c r="GD21" s="149">
        <v>9</v>
      </c>
      <c r="GE21" s="149">
        <v>0.86</v>
      </c>
      <c r="GF21" s="149">
        <v>100</v>
      </c>
      <c r="GG21" s="149">
        <v>0.8</v>
      </c>
      <c r="GH21" s="149">
        <v>100</v>
      </c>
      <c r="GI21" s="149"/>
      <c r="GJ21" s="149">
        <v>31</v>
      </c>
      <c r="GK21" s="149">
        <v>77</v>
      </c>
      <c r="GL21" s="149">
        <v>31.5833333333333</v>
      </c>
      <c r="GM21" s="149">
        <v>34</v>
      </c>
      <c r="GN21" s="149">
        <v>0.8</v>
      </c>
      <c r="GO21" s="149">
        <v>100</v>
      </c>
      <c r="GP21" s="149">
        <v>0.76</v>
      </c>
      <c r="GQ21" s="149">
        <v>96</v>
      </c>
      <c r="GR21" s="149"/>
      <c r="GS21" s="149">
        <v>33</v>
      </c>
      <c r="GT21" s="149">
        <v>76.3333333333333</v>
      </c>
      <c r="GU21" s="149">
        <v>0.8</v>
      </c>
      <c r="GV21" s="149">
        <v>92</v>
      </c>
      <c r="GW21" s="149">
        <v>0.48</v>
      </c>
      <c r="GX21" s="149">
        <v>93</v>
      </c>
      <c r="GY21" s="149">
        <v>0.25</v>
      </c>
      <c r="GZ21" s="149">
        <v>57</v>
      </c>
      <c r="HA21" s="149">
        <v>0.64</v>
      </c>
      <c r="HB21" s="149">
        <v>82</v>
      </c>
      <c r="HC21" s="149">
        <v>0.25</v>
      </c>
      <c r="HD21" s="149">
        <v>27</v>
      </c>
      <c r="HE21" s="149">
        <v>0.78</v>
      </c>
      <c r="HF21" s="149">
        <v>100</v>
      </c>
      <c r="HG21" s="149">
        <v>0.15</v>
      </c>
      <c r="HH21" s="149">
        <v>2</v>
      </c>
      <c r="HI21" s="149">
        <v>0.51</v>
      </c>
      <c r="HJ21" s="149">
        <v>83</v>
      </c>
      <c r="HK21" s="149">
        <v>0.39</v>
      </c>
      <c r="HL21" s="149">
        <v>35</v>
      </c>
      <c r="HM21" s="149">
        <v>0.59</v>
      </c>
      <c r="HN21" s="149">
        <v>100</v>
      </c>
      <c r="HO21" s="149">
        <v>0.28</v>
      </c>
      <c r="HP21" s="149">
        <v>12</v>
      </c>
      <c r="HQ21" s="149">
        <v>0.45</v>
      </c>
      <c r="HR21" s="149">
        <v>82</v>
      </c>
      <c r="HS21" s="149">
        <v>0.24</v>
      </c>
      <c r="HT21" s="149">
        <v>50</v>
      </c>
      <c r="HU21" s="149">
        <v>0.54</v>
      </c>
      <c r="HV21" s="149">
        <v>92</v>
      </c>
      <c r="HW21" s="149">
        <v>0.3</v>
      </c>
      <c r="HX21" s="149">
        <v>30</v>
      </c>
      <c r="HY21" s="149">
        <v>62.4666666666667</v>
      </c>
      <c r="HZ21" s="149">
        <v>0.66</v>
      </c>
      <c r="IA21" s="149">
        <v>94</v>
      </c>
      <c r="IB21" s="149">
        <v>0.68</v>
      </c>
      <c r="IC21" s="149">
        <v>79</v>
      </c>
      <c r="ID21" s="149">
        <v>86.5</v>
      </c>
      <c r="IE21" s="149"/>
      <c r="IF21" s="149">
        <v>31</v>
      </c>
      <c r="IG21" s="149"/>
      <c r="IH21" s="149">
        <v>28</v>
      </c>
      <c r="II21" s="149">
        <v>29.5</v>
      </c>
      <c r="IJ21" s="149">
        <v>63.7</v>
      </c>
      <c r="IK21" s="149">
        <v>92</v>
      </c>
      <c r="IL21" s="227">
        <v>0.302593659942363</v>
      </c>
      <c r="IM21" s="138"/>
      <c r="IN21" s="138"/>
      <c r="IO21" s="149">
        <v>0.844</v>
      </c>
      <c r="IP21" s="149">
        <v>13</v>
      </c>
      <c r="IQ21" s="149">
        <v>0.904</v>
      </c>
      <c r="IR21" s="149">
        <v>15</v>
      </c>
      <c r="IS21" s="149">
        <v>5.86</v>
      </c>
      <c r="IT21" s="149">
        <v>100</v>
      </c>
      <c r="IU21" s="149">
        <v>42.6666666666667</v>
      </c>
      <c r="IV21" s="149"/>
      <c r="IW21" s="149">
        <v>32</v>
      </c>
      <c r="IX21" s="149">
        <v>32</v>
      </c>
      <c r="IY21" s="149"/>
      <c r="IZ21" s="149">
        <v>33</v>
      </c>
      <c r="JA21" s="149">
        <v>33</v>
      </c>
      <c r="JB21" s="149"/>
      <c r="JC21" s="149">
        <v>31</v>
      </c>
      <c r="JD21" s="149">
        <v>31</v>
      </c>
      <c r="JE21" s="138"/>
      <c r="JF21" s="138"/>
      <c r="JG21" s="157">
        <v>4</v>
      </c>
      <c r="JH21" s="138"/>
      <c r="JI21" s="157">
        <v>23</v>
      </c>
      <c r="JJ21" s="150"/>
      <c r="JK21" s="150"/>
      <c r="JL21" s="156">
        <v>252</v>
      </c>
      <c r="JM21" s="150"/>
      <c r="JN21" s="150"/>
      <c r="JO21" s="150"/>
      <c r="JP21" s="150"/>
      <c r="JQ21" s="156">
        <v>100</v>
      </c>
      <c r="JR21" s="150"/>
      <c r="JS21" s="150"/>
      <c r="JT21" s="150"/>
      <c r="JU21" s="150"/>
      <c r="JV21" s="156">
        <v>7</v>
      </c>
      <c r="JW21" s="150"/>
      <c r="JX21" s="150"/>
      <c r="JY21" s="150"/>
      <c r="JZ21" s="150"/>
      <c r="KA21" s="156">
        <v>27</v>
      </c>
      <c r="KB21" s="232"/>
      <c r="KC21" s="232"/>
      <c r="KD21" s="232"/>
      <c r="KE21" s="232"/>
      <c r="KF21" s="232"/>
      <c r="KG21" s="232"/>
      <c r="KH21" s="232"/>
      <c r="KI21" s="232"/>
      <c r="KJ21" s="237"/>
    </row>
    <row r="22" s="122" customFormat="1" ht="22.5" customHeight="1" spans="1:296">
      <c r="A22" s="139" t="s">
        <v>560</v>
      </c>
      <c r="B22" s="98" t="s">
        <v>561</v>
      </c>
      <c r="C22" s="98" t="s">
        <v>562</v>
      </c>
      <c r="D22" s="98" t="s">
        <v>563</v>
      </c>
      <c r="E22" s="98" t="s">
        <v>564</v>
      </c>
      <c r="F22" s="98" t="s">
        <v>459</v>
      </c>
      <c r="G22" s="98" t="s">
        <v>565</v>
      </c>
      <c r="H22" s="138">
        <v>57</v>
      </c>
      <c r="I22" s="138">
        <v>11027129</v>
      </c>
      <c r="J22" s="138">
        <v>2.11493046338818</v>
      </c>
      <c r="K22" s="138">
        <v>593350000000</v>
      </c>
      <c r="L22" s="138">
        <v>2.85635199537862</v>
      </c>
      <c r="M22" s="138">
        <f t="shared" si="0"/>
        <v>53808.2033863937</v>
      </c>
      <c r="N22" s="138">
        <v>1</v>
      </c>
      <c r="O22" s="148">
        <v>724</v>
      </c>
      <c r="P22" s="148">
        <v>724</v>
      </c>
      <c r="Q22" s="150"/>
      <c r="R22" s="156">
        <f t="shared" si="1"/>
        <v>342.328039873297</v>
      </c>
      <c r="S22" s="150"/>
      <c r="T22" s="150"/>
      <c r="U22" s="148">
        <v>1002</v>
      </c>
      <c r="V22" s="138"/>
      <c r="W22" s="157">
        <f t="shared" si="2"/>
        <v>473.774441924094</v>
      </c>
      <c r="X22" s="138"/>
      <c r="Y22" s="149"/>
      <c r="Z22" s="149">
        <v>30</v>
      </c>
      <c r="AA22" s="149"/>
      <c r="AB22" s="149">
        <v>28</v>
      </c>
      <c r="AC22" s="149"/>
      <c r="AD22" s="149">
        <v>30</v>
      </c>
      <c r="AE22" s="149"/>
      <c r="AF22" s="149">
        <v>29</v>
      </c>
      <c r="AG22" s="149"/>
      <c r="AH22" s="149">
        <v>30</v>
      </c>
      <c r="AI22" s="149"/>
      <c r="AJ22" s="149">
        <v>29</v>
      </c>
      <c r="AK22" s="138"/>
      <c r="AL22" s="148">
        <v>0</v>
      </c>
      <c r="AM22" s="149">
        <v>54</v>
      </c>
      <c r="AN22" s="149"/>
      <c r="AO22" s="149">
        <v>41</v>
      </c>
      <c r="AP22" s="138"/>
      <c r="AQ22" s="57">
        <v>3</v>
      </c>
      <c r="AR22" s="138"/>
      <c r="AS22" s="157">
        <f t="shared" si="10"/>
        <v>1.05029072217072</v>
      </c>
      <c r="AT22" s="138"/>
      <c r="AU22" s="138"/>
      <c r="AV22" s="138"/>
      <c r="AW22" s="138"/>
      <c r="AX22" s="57">
        <v>32</v>
      </c>
      <c r="AY22" s="138"/>
      <c r="AZ22" s="157">
        <f t="shared" si="4"/>
        <v>15.1305210993723</v>
      </c>
      <c r="BA22" s="138"/>
      <c r="BB22" s="138"/>
      <c r="BC22" s="149">
        <v>68161</v>
      </c>
      <c r="BD22" s="149">
        <v>26</v>
      </c>
      <c r="BE22" s="149">
        <v>32228.4827704473</v>
      </c>
      <c r="BF22" s="149">
        <v>47</v>
      </c>
      <c r="BG22" s="49">
        <v>102605.583</v>
      </c>
      <c r="BH22" s="149">
        <v>26</v>
      </c>
      <c r="BI22" s="149">
        <v>48514.8730779653</v>
      </c>
      <c r="BJ22" s="149">
        <v>51</v>
      </c>
      <c r="BK22" s="149">
        <v>37.5</v>
      </c>
      <c r="BL22" s="138">
        <v>97.5</v>
      </c>
      <c r="BM22" s="138"/>
      <c r="BN22" s="138"/>
      <c r="BO22" s="179">
        <v>1.77</v>
      </c>
      <c r="BP22" s="149">
        <v>6</v>
      </c>
      <c r="BQ22" s="149">
        <v>0.143539732029999</v>
      </c>
      <c r="BR22" s="149">
        <v>21</v>
      </c>
      <c r="BS22" s="149">
        <v>13.5</v>
      </c>
      <c r="BT22" s="179"/>
      <c r="BU22" s="149">
        <v>33</v>
      </c>
      <c r="BV22" s="149"/>
      <c r="BW22" s="149">
        <v>32</v>
      </c>
      <c r="BX22" s="149">
        <v>32.5</v>
      </c>
      <c r="BY22" s="180">
        <v>3.67</v>
      </c>
      <c r="BZ22" s="149"/>
      <c r="CA22" s="149"/>
      <c r="CB22" s="149"/>
      <c r="CC22" s="149"/>
      <c r="CD22" s="180"/>
      <c r="CE22" s="149"/>
      <c r="CF22" s="149"/>
      <c r="CG22" s="149"/>
      <c r="CH22" s="149"/>
      <c r="CI22" s="149">
        <v>23</v>
      </c>
      <c r="CJ22" s="149">
        <v>36</v>
      </c>
      <c r="CK22" s="138"/>
      <c r="CL22" s="138" t="s">
        <v>472</v>
      </c>
      <c r="CM22" s="138">
        <v>7</v>
      </c>
      <c r="CN22" s="149">
        <v>30</v>
      </c>
      <c r="CO22" s="138">
        <v>1</v>
      </c>
      <c r="CP22" s="157">
        <f t="shared" si="5"/>
        <v>38</v>
      </c>
      <c r="CQ22" s="138"/>
      <c r="CR22" s="157">
        <f t="shared" si="6"/>
        <v>13.3036824808292</v>
      </c>
      <c r="CS22" s="138"/>
      <c r="CT22" s="138"/>
      <c r="CU22" s="138"/>
      <c r="CV22" s="138"/>
      <c r="CW22" s="149">
        <v>18.63</v>
      </c>
      <c r="CX22" s="149">
        <v>70.14</v>
      </c>
      <c r="CY22" s="149">
        <v>95.28</v>
      </c>
      <c r="CZ22" s="149">
        <v>82.08</v>
      </c>
      <c r="DA22" s="149">
        <v>78.77</v>
      </c>
      <c r="DB22" s="149">
        <v>82.55</v>
      </c>
      <c r="DC22" s="149">
        <v>71.2416666666667</v>
      </c>
      <c r="DD22" s="149">
        <v>0.937</v>
      </c>
      <c r="DE22" s="149">
        <v>93.7</v>
      </c>
      <c r="DF22" s="149">
        <v>82.4708333333334</v>
      </c>
      <c r="DG22" s="138">
        <v>0.961</v>
      </c>
      <c r="DH22" s="138">
        <v>96.1</v>
      </c>
      <c r="DI22" s="138">
        <v>0.95328</v>
      </c>
      <c r="DJ22" s="138">
        <v>95.328</v>
      </c>
      <c r="DK22" s="138">
        <v>0.7808</v>
      </c>
      <c r="DL22" s="138">
        <v>78.08</v>
      </c>
      <c r="DM22" s="138">
        <v>100</v>
      </c>
      <c r="DN22" s="138">
        <v>24</v>
      </c>
      <c r="DO22" s="194">
        <f t="shared" si="7"/>
        <v>78.7016</v>
      </c>
      <c r="DP22" s="138">
        <v>70.5</v>
      </c>
      <c r="DQ22" s="149">
        <v>71</v>
      </c>
      <c r="DR22" s="149">
        <v>77.3908111111111</v>
      </c>
      <c r="DS22" s="149">
        <v>48</v>
      </c>
      <c r="DT22" s="138"/>
      <c r="DU22" s="149">
        <v>4</v>
      </c>
      <c r="DV22" s="149">
        <v>100</v>
      </c>
      <c r="DW22" s="149">
        <v>0</v>
      </c>
      <c r="DX22" s="149">
        <v>0</v>
      </c>
      <c r="DY22" s="149">
        <v>1</v>
      </c>
      <c r="DZ22" s="149">
        <v>100</v>
      </c>
      <c r="EA22" s="149">
        <v>0</v>
      </c>
      <c r="EB22" s="149">
        <v>0</v>
      </c>
      <c r="EC22" s="138">
        <v>0</v>
      </c>
      <c r="ED22" s="149">
        <v>0</v>
      </c>
      <c r="EE22" s="149">
        <v>0</v>
      </c>
      <c r="EF22" s="149">
        <v>0</v>
      </c>
      <c r="EG22" s="149"/>
      <c r="EH22" s="149"/>
      <c r="EI22" s="149">
        <v>0</v>
      </c>
      <c r="EJ22" s="205">
        <v>0</v>
      </c>
      <c r="EK22" s="168">
        <v>1</v>
      </c>
      <c r="EL22" s="149">
        <v>100</v>
      </c>
      <c r="EM22" s="149">
        <v>100</v>
      </c>
      <c r="EN22" s="205">
        <v>3</v>
      </c>
      <c r="EO22" s="7">
        <v>1</v>
      </c>
      <c r="EP22" s="149">
        <v>100</v>
      </c>
      <c r="EQ22" s="149">
        <v>100</v>
      </c>
      <c r="ER22" s="7">
        <v>1</v>
      </c>
      <c r="ES22" s="149">
        <v>100</v>
      </c>
      <c r="ET22" s="206">
        <v>2</v>
      </c>
      <c r="EU22" s="149">
        <v>70</v>
      </c>
      <c r="EV22" s="149">
        <v>70</v>
      </c>
      <c r="EW22" s="149">
        <v>85</v>
      </c>
      <c r="EX22" s="149">
        <v>97</v>
      </c>
      <c r="EY22" s="149">
        <v>0</v>
      </c>
      <c r="EZ22" s="149">
        <v>0</v>
      </c>
      <c r="FA22" s="149">
        <v>0</v>
      </c>
      <c r="FB22" s="149">
        <v>2</v>
      </c>
      <c r="FC22" s="149">
        <v>0</v>
      </c>
      <c r="FD22" s="149">
        <v>0</v>
      </c>
      <c r="FE22" s="149">
        <v>0</v>
      </c>
      <c r="FF22" s="149">
        <v>0</v>
      </c>
      <c r="FG22" s="7">
        <v>0</v>
      </c>
      <c r="FH22" s="149">
        <f t="shared" si="8"/>
        <v>0</v>
      </c>
      <c r="FI22" s="149">
        <v>0</v>
      </c>
      <c r="FJ22" s="149">
        <v>14</v>
      </c>
      <c r="FK22" s="149">
        <v>4</v>
      </c>
      <c r="FL22" s="149">
        <v>42</v>
      </c>
      <c r="FM22" s="149">
        <v>42</v>
      </c>
      <c r="FN22" s="149"/>
      <c r="FO22" s="149">
        <v>0</v>
      </c>
      <c r="FP22" s="149">
        <v>21</v>
      </c>
      <c r="FQ22" s="149">
        <v>77</v>
      </c>
      <c r="FR22" s="149">
        <v>87.2857142857143</v>
      </c>
      <c r="FS22" s="149">
        <v>435</v>
      </c>
      <c r="FT22" s="149">
        <v>21</v>
      </c>
      <c r="FU22" s="149">
        <v>431</v>
      </c>
      <c r="FV22" s="149">
        <v>25</v>
      </c>
      <c r="FW22" s="149">
        <v>1</v>
      </c>
      <c r="FX22" s="149">
        <v>7</v>
      </c>
      <c r="FY22" s="149">
        <v>0.472828784355383</v>
      </c>
      <c r="FZ22" s="149">
        <v>84</v>
      </c>
      <c r="GA22" s="149">
        <v>34.25</v>
      </c>
      <c r="GB22" s="149">
        <v>0.646296296</v>
      </c>
      <c r="GC22" s="149">
        <v>16</v>
      </c>
      <c r="GD22" s="149">
        <v>16</v>
      </c>
      <c r="GE22" s="149"/>
      <c r="GF22" s="149">
        <v>33</v>
      </c>
      <c r="GG22" s="149"/>
      <c r="GH22" s="149">
        <v>40</v>
      </c>
      <c r="GI22" s="149"/>
      <c r="GJ22" s="149">
        <v>31</v>
      </c>
      <c r="GK22" s="149">
        <v>34.6666666666667</v>
      </c>
      <c r="GL22" s="149">
        <v>28.3055555555556</v>
      </c>
      <c r="GM22" s="149">
        <v>26</v>
      </c>
      <c r="GN22" s="149"/>
      <c r="GO22" s="149">
        <v>38</v>
      </c>
      <c r="GP22" s="149"/>
      <c r="GQ22" s="149">
        <v>39</v>
      </c>
      <c r="GR22" s="149"/>
      <c r="GS22" s="149">
        <v>33</v>
      </c>
      <c r="GT22" s="149">
        <v>36.6666666666667</v>
      </c>
      <c r="GU22" s="149"/>
      <c r="GV22" s="149">
        <v>54</v>
      </c>
      <c r="GW22" s="149"/>
      <c r="GX22" s="149">
        <v>40</v>
      </c>
      <c r="GY22" s="149"/>
      <c r="GZ22" s="149">
        <v>37</v>
      </c>
      <c r="HA22" s="149"/>
      <c r="HB22" s="149">
        <v>39</v>
      </c>
      <c r="HC22" s="149"/>
      <c r="HD22" s="149">
        <v>34</v>
      </c>
      <c r="HE22" s="149"/>
      <c r="HF22" s="149">
        <v>38</v>
      </c>
      <c r="HG22" s="149"/>
      <c r="HH22" s="149">
        <v>36</v>
      </c>
      <c r="HI22" s="149"/>
      <c r="HJ22" s="149">
        <v>38</v>
      </c>
      <c r="HK22" s="149"/>
      <c r="HL22" s="149">
        <v>35</v>
      </c>
      <c r="HM22" s="149"/>
      <c r="HN22" s="149">
        <v>39</v>
      </c>
      <c r="HO22" s="149"/>
      <c r="HP22" s="149">
        <v>37</v>
      </c>
      <c r="HQ22" s="149"/>
      <c r="HR22" s="149">
        <v>52</v>
      </c>
      <c r="HS22" s="149"/>
      <c r="HT22" s="149">
        <v>36</v>
      </c>
      <c r="HU22" s="149"/>
      <c r="HV22" s="149">
        <v>39</v>
      </c>
      <c r="HW22" s="149"/>
      <c r="HX22" s="149">
        <v>31</v>
      </c>
      <c r="HY22" s="149">
        <v>39</v>
      </c>
      <c r="HZ22" s="149"/>
      <c r="IA22" s="149">
        <v>36</v>
      </c>
      <c r="IB22" s="149"/>
      <c r="IC22" s="149">
        <v>38</v>
      </c>
      <c r="ID22" s="149">
        <v>37</v>
      </c>
      <c r="IE22" s="149">
        <v>0.38</v>
      </c>
      <c r="IF22" s="149">
        <v>60</v>
      </c>
      <c r="IG22" s="149">
        <v>0.4</v>
      </c>
      <c r="IH22" s="149">
        <v>17</v>
      </c>
      <c r="II22" s="149">
        <v>38.5</v>
      </c>
      <c r="IJ22" s="149">
        <v>37.7916666666667</v>
      </c>
      <c r="IK22" s="149">
        <v>46</v>
      </c>
      <c r="IL22" s="227">
        <v>0.249500998003992</v>
      </c>
      <c r="IM22" s="138"/>
      <c r="IN22" s="138"/>
      <c r="IO22" s="149">
        <v>1</v>
      </c>
      <c r="IP22" s="149">
        <v>32</v>
      </c>
      <c r="IQ22" s="149">
        <v>1</v>
      </c>
      <c r="IR22" s="149">
        <v>31</v>
      </c>
      <c r="IS22" s="149"/>
      <c r="IT22" s="149">
        <v>36</v>
      </c>
      <c r="IU22" s="149">
        <v>33</v>
      </c>
      <c r="IV22" s="149"/>
      <c r="IW22" s="149">
        <v>32</v>
      </c>
      <c r="IX22" s="149">
        <v>32</v>
      </c>
      <c r="IY22" s="149"/>
      <c r="IZ22" s="149">
        <v>33</v>
      </c>
      <c r="JA22" s="149">
        <v>33</v>
      </c>
      <c r="JB22" s="149"/>
      <c r="JC22" s="149">
        <v>31</v>
      </c>
      <c r="JD22" s="149">
        <v>31</v>
      </c>
      <c r="JE22" s="138"/>
      <c r="JF22" s="138"/>
      <c r="JG22" s="157">
        <v>8</v>
      </c>
      <c r="JH22" s="138"/>
      <c r="JI22" s="157">
        <v>8</v>
      </c>
      <c r="JJ22" s="150"/>
      <c r="JK22" s="150"/>
      <c r="JL22" s="156">
        <v>1837</v>
      </c>
      <c r="JM22" s="150"/>
      <c r="JN22" s="150"/>
      <c r="JO22" s="150"/>
      <c r="JP22" s="150"/>
      <c r="JQ22" s="156">
        <v>134</v>
      </c>
      <c r="JR22" s="150"/>
      <c r="JS22" s="150"/>
      <c r="JT22" s="150"/>
      <c r="JU22" s="150"/>
      <c r="JV22" s="156">
        <v>68</v>
      </c>
      <c r="JW22" s="150"/>
      <c r="JX22" s="150"/>
      <c r="JY22" s="150"/>
      <c r="JZ22" s="150"/>
      <c r="KA22" s="156">
        <v>44</v>
      </c>
      <c r="KB22" s="232"/>
      <c r="KC22" s="232"/>
      <c r="KD22" s="232"/>
      <c r="KE22" s="232"/>
      <c r="KF22" s="232"/>
      <c r="KG22" s="232"/>
      <c r="KH22" s="232"/>
      <c r="KI22" s="232"/>
      <c r="KJ22" s="237"/>
    </row>
    <row r="23" s="122" customFormat="1" ht="22.5" customHeight="1" spans="1:296">
      <c r="A23" s="139" t="s">
        <v>566</v>
      </c>
      <c r="B23" s="98" t="s">
        <v>567</v>
      </c>
      <c r="C23" s="98" t="s">
        <v>568</v>
      </c>
      <c r="D23" s="98" t="s">
        <v>569</v>
      </c>
      <c r="E23" s="98" t="s">
        <v>567</v>
      </c>
      <c r="F23" s="98" t="s">
        <v>459</v>
      </c>
      <c r="G23" s="98" t="s">
        <v>570</v>
      </c>
      <c r="H23" s="138">
        <v>92</v>
      </c>
      <c r="I23" s="138">
        <v>5832387</v>
      </c>
      <c r="J23" s="138">
        <v>1.11861328008126</v>
      </c>
      <c r="K23" s="138">
        <v>514910000000</v>
      </c>
      <c r="L23" s="138">
        <v>2.47874644971838</v>
      </c>
      <c r="M23" s="138">
        <f t="shared" si="0"/>
        <v>88284.6080001207</v>
      </c>
      <c r="N23" s="138">
        <v>1</v>
      </c>
      <c r="O23" s="148">
        <v>3326</v>
      </c>
      <c r="P23" s="148">
        <v>3326</v>
      </c>
      <c r="Q23" s="150"/>
      <c r="R23" s="156">
        <f t="shared" si="1"/>
        <v>2973.32425711805</v>
      </c>
      <c r="S23" s="150"/>
      <c r="T23" s="150"/>
      <c r="U23" s="148">
        <v>4589</v>
      </c>
      <c r="V23" s="138"/>
      <c r="W23" s="157">
        <f t="shared" si="2"/>
        <v>4102.40078650473</v>
      </c>
      <c r="X23" s="138"/>
      <c r="Y23" s="149"/>
      <c r="Z23" s="149">
        <v>30</v>
      </c>
      <c r="AA23" s="149"/>
      <c r="AB23" s="149">
        <v>28</v>
      </c>
      <c r="AC23" s="149"/>
      <c r="AD23" s="149">
        <v>30</v>
      </c>
      <c r="AE23" s="149"/>
      <c r="AF23" s="149">
        <v>29</v>
      </c>
      <c r="AG23" s="149"/>
      <c r="AH23" s="149">
        <v>30</v>
      </c>
      <c r="AI23" s="149"/>
      <c r="AJ23" s="149">
        <v>29</v>
      </c>
      <c r="AK23" s="138"/>
      <c r="AL23" s="148">
        <v>0</v>
      </c>
      <c r="AM23" s="149">
        <v>19</v>
      </c>
      <c r="AN23" s="149">
        <v>20.5611719524099</v>
      </c>
      <c r="AO23" s="149">
        <v>28</v>
      </c>
      <c r="AP23" s="138"/>
      <c r="AQ23" s="57">
        <v>1</v>
      </c>
      <c r="AR23" s="138"/>
      <c r="AS23" s="157">
        <f t="shared" si="10"/>
        <v>0.403429725583112</v>
      </c>
      <c r="AT23" s="138"/>
      <c r="AU23" s="138"/>
      <c r="AV23" s="138"/>
      <c r="AW23" s="138"/>
      <c r="AX23" s="57">
        <v>68</v>
      </c>
      <c r="AY23" s="138"/>
      <c r="AZ23" s="157">
        <f t="shared" si="4"/>
        <v>60.7895518592987</v>
      </c>
      <c r="BA23" s="138"/>
      <c r="BB23" s="138"/>
      <c r="BC23" s="149">
        <v>23237.83</v>
      </c>
      <c r="BD23" s="149">
        <v>13</v>
      </c>
      <c r="BE23" s="149">
        <v>20773.7834100378</v>
      </c>
      <c r="BF23" s="149">
        <v>35</v>
      </c>
      <c r="BG23" s="49">
        <v>37512.61</v>
      </c>
      <c r="BH23" s="149">
        <v>14</v>
      </c>
      <c r="BI23" s="149">
        <v>33534.9228084213</v>
      </c>
      <c r="BJ23" s="149">
        <v>40</v>
      </c>
      <c r="BK23" s="149">
        <v>25.5</v>
      </c>
      <c r="BL23" s="138">
        <v>97.8</v>
      </c>
      <c r="BM23" s="138"/>
      <c r="BN23" s="138"/>
      <c r="BO23" s="179">
        <v>1.75</v>
      </c>
      <c r="BP23" s="149">
        <v>11</v>
      </c>
      <c r="BQ23" s="149">
        <v>0.459909887164748</v>
      </c>
      <c r="BR23" s="149">
        <v>100</v>
      </c>
      <c r="BS23" s="149">
        <v>55.5</v>
      </c>
      <c r="BT23" s="179">
        <v>39</v>
      </c>
      <c r="BU23" s="149">
        <v>9</v>
      </c>
      <c r="BV23" s="149">
        <v>11.6994620419103</v>
      </c>
      <c r="BW23" s="149">
        <v>100</v>
      </c>
      <c r="BX23" s="149">
        <v>54.5</v>
      </c>
      <c r="BY23" s="180">
        <v>7.27</v>
      </c>
      <c r="BZ23" s="149"/>
      <c r="CA23" s="149"/>
      <c r="CB23" s="149"/>
      <c r="CC23" s="149"/>
      <c r="CD23" s="180">
        <v>239</v>
      </c>
      <c r="CE23" s="149"/>
      <c r="CF23" s="149"/>
      <c r="CG23" s="149"/>
      <c r="CH23" s="149"/>
      <c r="CI23" s="149">
        <v>55</v>
      </c>
      <c r="CJ23" s="149">
        <v>91</v>
      </c>
      <c r="CK23" s="138"/>
      <c r="CL23" s="138">
        <v>1</v>
      </c>
      <c r="CM23" s="138">
        <v>9</v>
      </c>
      <c r="CN23" s="149">
        <v>89</v>
      </c>
      <c r="CO23" s="138" t="s">
        <v>472</v>
      </c>
      <c r="CP23" s="157">
        <f t="shared" si="5"/>
        <v>99</v>
      </c>
      <c r="CQ23" s="138"/>
      <c r="CR23" s="157">
        <f t="shared" si="6"/>
        <v>39.9395428327281</v>
      </c>
      <c r="CS23" s="138"/>
      <c r="CT23" s="138"/>
      <c r="CU23" s="138"/>
      <c r="CV23" s="138"/>
      <c r="CW23" s="149">
        <v>43.63</v>
      </c>
      <c r="CX23" s="149">
        <v>97.16</v>
      </c>
      <c r="CY23" s="149">
        <v>100</v>
      </c>
      <c r="CZ23" s="149">
        <v>100</v>
      </c>
      <c r="DA23" s="149">
        <v>98.11</v>
      </c>
      <c r="DB23" s="149">
        <v>98.11</v>
      </c>
      <c r="DC23" s="149">
        <v>89.5016666666667</v>
      </c>
      <c r="DD23" s="149">
        <v>0.949</v>
      </c>
      <c r="DE23" s="149">
        <v>94.9</v>
      </c>
      <c r="DF23" s="149">
        <v>92.2008333333333</v>
      </c>
      <c r="DG23" s="138">
        <v>0.833</v>
      </c>
      <c r="DH23" s="138">
        <v>83.3</v>
      </c>
      <c r="DI23" s="138">
        <v>0.96912</v>
      </c>
      <c r="DJ23" s="138">
        <v>96.912</v>
      </c>
      <c r="DK23" s="138">
        <v>0.9589</v>
      </c>
      <c r="DL23" s="138">
        <v>95.89</v>
      </c>
      <c r="DM23" s="138">
        <v>99.86</v>
      </c>
      <c r="DN23" s="138">
        <v>52.90625</v>
      </c>
      <c r="DO23" s="194">
        <f t="shared" si="7"/>
        <v>85.77365</v>
      </c>
      <c r="DP23" s="138">
        <v>71.4</v>
      </c>
      <c r="DQ23" s="149">
        <v>71</v>
      </c>
      <c r="DR23" s="149">
        <v>82.9914944444444</v>
      </c>
      <c r="DS23" s="149">
        <v>66</v>
      </c>
      <c r="DT23" s="138"/>
      <c r="DU23" s="149">
        <v>18</v>
      </c>
      <c r="DV23" s="149">
        <v>100</v>
      </c>
      <c r="DW23" s="149">
        <v>0</v>
      </c>
      <c r="DX23" s="149">
        <v>0</v>
      </c>
      <c r="DY23" s="149">
        <v>1</v>
      </c>
      <c r="DZ23" s="149">
        <v>100</v>
      </c>
      <c r="EA23" s="149">
        <v>1</v>
      </c>
      <c r="EB23" s="149">
        <v>100</v>
      </c>
      <c r="EC23" s="138">
        <v>0.74</v>
      </c>
      <c r="ED23" s="149">
        <v>23</v>
      </c>
      <c r="EE23" s="149">
        <v>0.298537996931503</v>
      </c>
      <c r="EF23" s="149">
        <v>43</v>
      </c>
      <c r="EG23" s="149"/>
      <c r="EH23" s="149"/>
      <c r="EI23" s="149">
        <v>25</v>
      </c>
      <c r="EJ23" s="205">
        <v>0</v>
      </c>
      <c r="EK23" s="168">
        <v>1</v>
      </c>
      <c r="EL23" s="149">
        <v>100</v>
      </c>
      <c r="EM23" s="149">
        <v>100</v>
      </c>
      <c r="EN23" s="205">
        <v>9</v>
      </c>
      <c r="EO23" s="7">
        <v>1</v>
      </c>
      <c r="EP23" s="149">
        <v>100</v>
      </c>
      <c r="EQ23" s="149">
        <v>100</v>
      </c>
      <c r="ER23" s="7">
        <v>1</v>
      </c>
      <c r="ES23" s="149">
        <v>100</v>
      </c>
      <c r="ET23" s="206">
        <v>2</v>
      </c>
      <c r="EU23" s="149">
        <v>70</v>
      </c>
      <c r="EV23" s="149">
        <v>70</v>
      </c>
      <c r="EW23" s="149">
        <v>85</v>
      </c>
      <c r="EX23" s="149">
        <v>97</v>
      </c>
      <c r="EY23" s="149">
        <v>0</v>
      </c>
      <c r="EZ23" s="149">
        <v>0</v>
      </c>
      <c r="FA23" s="149">
        <v>0</v>
      </c>
      <c r="FB23" s="149">
        <v>6</v>
      </c>
      <c r="FC23" s="149">
        <v>0</v>
      </c>
      <c r="FD23" s="149">
        <v>0</v>
      </c>
      <c r="FE23" s="149">
        <v>1</v>
      </c>
      <c r="FF23" s="149">
        <v>100</v>
      </c>
      <c r="FG23" s="7">
        <v>0</v>
      </c>
      <c r="FH23" s="149">
        <f t="shared" si="8"/>
        <v>0</v>
      </c>
      <c r="FI23" s="149">
        <v>33.3333333333333</v>
      </c>
      <c r="FJ23" s="149">
        <v>39</v>
      </c>
      <c r="FK23" s="149">
        <v>6</v>
      </c>
      <c r="FL23" s="149">
        <v>72</v>
      </c>
      <c r="FM23" s="149">
        <v>72</v>
      </c>
      <c r="FN23" s="149">
        <v>1</v>
      </c>
      <c r="FO23" s="149">
        <v>100</v>
      </c>
      <c r="FP23" s="149">
        <v>86</v>
      </c>
      <c r="FQ23" s="149">
        <v>77</v>
      </c>
      <c r="FR23" s="149">
        <v>87.2857142857143</v>
      </c>
      <c r="FS23" s="149"/>
      <c r="FT23" s="149">
        <v>33</v>
      </c>
      <c r="FU23" s="149">
        <v>575</v>
      </c>
      <c r="FV23" s="149">
        <v>100</v>
      </c>
      <c r="FW23" s="149">
        <v>1.1</v>
      </c>
      <c r="FX23" s="149">
        <v>9</v>
      </c>
      <c r="FY23" s="149">
        <v>0.98336039772395</v>
      </c>
      <c r="FZ23" s="149">
        <v>100</v>
      </c>
      <c r="GA23" s="149">
        <v>60.5</v>
      </c>
      <c r="GB23" s="149">
        <v>0.796851852</v>
      </c>
      <c r="GC23" s="149">
        <v>83</v>
      </c>
      <c r="GD23" s="149">
        <v>83</v>
      </c>
      <c r="GE23" s="149">
        <v>0.67</v>
      </c>
      <c r="GF23" s="149">
        <v>32</v>
      </c>
      <c r="GG23" s="149">
        <v>0.56</v>
      </c>
      <c r="GH23" s="149">
        <v>59</v>
      </c>
      <c r="GI23" s="149"/>
      <c r="GJ23" s="149">
        <v>31</v>
      </c>
      <c r="GK23" s="149">
        <v>40.6666666666667</v>
      </c>
      <c r="GL23" s="149">
        <v>61.3888888888889</v>
      </c>
      <c r="GM23" s="149">
        <v>100</v>
      </c>
      <c r="GN23" s="149">
        <v>0.66</v>
      </c>
      <c r="GO23" s="149">
        <v>71</v>
      </c>
      <c r="GP23" s="149">
        <v>0.64</v>
      </c>
      <c r="GQ23" s="149">
        <v>73</v>
      </c>
      <c r="GR23" s="149"/>
      <c r="GS23" s="149">
        <v>33</v>
      </c>
      <c r="GT23" s="149">
        <v>59</v>
      </c>
      <c r="GU23" s="149">
        <v>0.79</v>
      </c>
      <c r="GV23" s="149">
        <v>89</v>
      </c>
      <c r="GW23" s="149">
        <v>0.3</v>
      </c>
      <c r="GX23" s="149">
        <v>40</v>
      </c>
      <c r="GY23" s="149">
        <v>0.24</v>
      </c>
      <c r="GZ23" s="149">
        <v>50</v>
      </c>
      <c r="HA23" s="149">
        <v>0.58</v>
      </c>
      <c r="HB23" s="149">
        <v>66</v>
      </c>
      <c r="HC23" s="149">
        <v>0.27</v>
      </c>
      <c r="HD23" s="149">
        <v>33</v>
      </c>
      <c r="HE23" s="149">
        <v>0.66</v>
      </c>
      <c r="HF23" s="149">
        <v>79</v>
      </c>
      <c r="HG23" s="149">
        <v>0.19</v>
      </c>
      <c r="HH23" s="149">
        <v>13</v>
      </c>
      <c r="HI23" s="149">
        <v>0.41</v>
      </c>
      <c r="HJ23" s="149">
        <v>57</v>
      </c>
      <c r="HK23" s="149">
        <v>0.37</v>
      </c>
      <c r="HL23" s="149">
        <v>31</v>
      </c>
      <c r="HM23" s="149">
        <v>0.39</v>
      </c>
      <c r="HN23" s="149">
        <v>53</v>
      </c>
      <c r="HO23" s="149">
        <v>0.31</v>
      </c>
      <c r="HP23" s="149">
        <v>16</v>
      </c>
      <c r="HQ23" s="149">
        <v>0.34</v>
      </c>
      <c r="HR23" s="149">
        <v>60</v>
      </c>
      <c r="HS23" s="149">
        <v>0.25</v>
      </c>
      <c r="HT23" s="149">
        <v>56</v>
      </c>
      <c r="HU23" s="149">
        <v>0.52</v>
      </c>
      <c r="HV23" s="149">
        <v>87</v>
      </c>
      <c r="HW23" s="149">
        <v>0.25</v>
      </c>
      <c r="HX23" s="149">
        <v>16</v>
      </c>
      <c r="HY23" s="149">
        <v>49.7333333333333</v>
      </c>
      <c r="HZ23" s="149">
        <v>0.56</v>
      </c>
      <c r="IA23" s="149">
        <v>70</v>
      </c>
      <c r="IB23" s="149">
        <v>0.6</v>
      </c>
      <c r="IC23" s="149">
        <v>58</v>
      </c>
      <c r="ID23" s="149">
        <v>64</v>
      </c>
      <c r="IE23" s="149">
        <v>0.39</v>
      </c>
      <c r="IF23" s="149">
        <v>65</v>
      </c>
      <c r="IG23" s="149">
        <v>0.46</v>
      </c>
      <c r="IH23" s="149">
        <v>79</v>
      </c>
      <c r="II23" s="149">
        <v>72</v>
      </c>
      <c r="IJ23" s="149">
        <v>61.1833333333333</v>
      </c>
      <c r="IK23" s="149">
        <v>87</v>
      </c>
      <c r="IL23" s="227">
        <v>0.235999128350403</v>
      </c>
      <c r="IM23" s="138"/>
      <c r="IN23" s="138"/>
      <c r="IO23" s="149">
        <v>1</v>
      </c>
      <c r="IP23" s="149">
        <v>32</v>
      </c>
      <c r="IQ23" s="149">
        <v>1</v>
      </c>
      <c r="IR23" s="149">
        <v>31</v>
      </c>
      <c r="IS23" s="149"/>
      <c r="IT23" s="149">
        <v>36</v>
      </c>
      <c r="IU23" s="149">
        <v>33</v>
      </c>
      <c r="IV23" s="149"/>
      <c r="IW23" s="149">
        <v>32</v>
      </c>
      <c r="IX23" s="149">
        <v>32</v>
      </c>
      <c r="IY23" s="149"/>
      <c r="IZ23" s="149">
        <v>33</v>
      </c>
      <c r="JA23" s="149">
        <v>33</v>
      </c>
      <c r="JB23" s="149"/>
      <c r="JC23" s="149">
        <v>31</v>
      </c>
      <c r="JD23" s="149">
        <v>31</v>
      </c>
      <c r="JE23" s="138"/>
      <c r="JF23" s="138"/>
      <c r="JG23" s="157">
        <v>59</v>
      </c>
      <c r="JH23" s="138"/>
      <c r="JI23" s="157">
        <v>116</v>
      </c>
      <c r="JJ23" s="150"/>
      <c r="JK23" s="150"/>
      <c r="JL23" s="156">
        <v>12371</v>
      </c>
      <c r="JM23" s="150"/>
      <c r="JN23" s="150"/>
      <c r="JO23" s="150"/>
      <c r="JP23" s="150"/>
      <c r="JQ23" s="156">
        <v>646</v>
      </c>
      <c r="JR23" s="150"/>
      <c r="JS23" s="150"/>
      <c r="JT23" s="150"/>
      <c r="JU23" s="150"/>
      <c r="JV23" s="156">
        <v>487</v>
      </c>
      <c r="JW23" s="150"/>
      <c r="JX23" s="150"/>
      <c r="JY23" s="150"/>
      <c r="JZ23" s="150"/>
      <c r="KA23" s="156">
        <v>119</v>
      </c>
      <c r="KB23" s="232"/>
      <c r="KC23" s="232"/>
      <c r="KD23" s="232"/>
      <c r="KE23" s="232"/>
      <c r="KF23" s="232"/>
      <c r="KG23" s="232"/>
      <c r="KH23" s="232"/>
      <c r="KI23" s="232"/>
      <c r="KJ23" s="237"/>
    </row>
    <row r="24" s="122" customFormat="1" ht="22.5" customHeight="1" spans="1:296">
      <c r="A24" s="139" t="s">
        <v>571</v>
      </c>
      <c r="B24" s="98" t="s">
        <v>572</v>
      </c>
      <c r="C24" s="98" t="s">
        <v>573</v>
      </c>
      <c r="D24" s="98" t="s">
        <v>574</v>
      </c>
      <c r="E24" s="98" t="s">
        <v>575</v>
      </c>
      <c r="F24" s="98" t="s">
        <v>459</v>
      </c>
      <c r="G24" s="98" t="s">
        <v>576</v>
      </c>
      <c r="H24" s="138">
        <v>85</v>
      </c>
      <c r="I24" s="138">
        <v>5213944</v>
      </c>
      <c r="J24" s="138">
        <v>1</v>
      </c>
      <c r="K24" s="138">
        <v>289850000000</v>
      </c>
      <c r="L24" s="138">
        <v>1.39532084917922</v>
      </c>
      <c r="M24" s="138">
        <f t="shared" si="0"/>
        <v>55591.3143677799</v>
      </c>
      <c r="N24" s="138">
        <v>1</v>
      </c>
      <c r="O24" s="148">
        <v>714</v>
      </c>
      <c r="P24" s="148">
        <v>714</v>
      </c>
      <c r="Q24" s="150"/>
      <c r="R24" s="156">
        <f t="shared" si="1"/>
        <v>714</v>
      </c>
      <c r="S24" s="150"/>
      <c r="T24" s="150"/>
      <c r="U24" s="148">
        <v>1190</v>
      </c>
      <c r="V24" s="138"/>
      <c r="W24" s="157">
        <f t="shared" si="2"/>
        <v>1190</v>
      </c>
      <c r="X24" s="138"/>
      <c r="Y24" s="149"/>
      <c r="Z24" s="149">
        <v>30</v>
      </c>
      <c r="AA24" s="149"/>
      <c r="AB24" s="149">
        <v>28</v>
      </c>
      <c r="AC24" s="149"/>
      <c r="AD24" s="149">
        <v>30</v>
      </c>
      <c r="AE24" s="149"/>
      <c r="AF24" s="149">
        <v>29</v>
      </c>
      <c r="AG24" s="149"/>
      <c r="AH24" s="149">
        <v>30</v>
      </c>
      <c r="AI24" s="149"/>
      <c r="AJ24" s="149">
        <v>29</v>
      </c>
      <c r="AK24" s="138"/>
      <c r="AL24" s="148">
        <v>17</v>
      </c>
      <c r="AM24" s="149">
        <v>54</v>
      </c>
      <c r="AN24" s="149"/>
      <c r="AO24" s="149">
        <v>41</v>
      </c>
      <c r="AP24" s="138"/>
      <c r="AQ24" s="57">
        <v>0</v>
      </c>
      <c r="AR24" s="138"/>
      <c r="AS24" s="157"/>
      <c r="AT24" s="138"/>
      <c r="AU24" s="138"/>
      <c r="AV24" s="138"/>
      <c r="AW24" s="138"/>
      <c r="AX24" s="57">
        <v>54</v>
      </c>
      <c r="AY24" s="138"/>
      <c r="AZ24" s="157">
        <f t="shared" si="4"/>
        <v>54</v>
      </c>
      <c r="BA24" s="138"/>
      <c r="BB24" s="138"/>
      <c r="BC24" s="149"/>
      <c r="BD24" s="149">
        <v>51</v>
      </c>
      <c r="BE24" s="149"/>
      <c r="BF24" s="149">
        <v>50</v>
      </c>
      <c r="BG24" s="49"/>
      <c r="BH24" s="149">
        <v>53</v>
      </c>
      <c r="BI24" s="149"/>
      <c r="BJ24" s="149">
        <v>55</v>
      </c>
      <c r="BK24" s="149">
        <v>52.25</v>
      </c>
      <c r="BL24" s="138">
        <v>90.3</v>
      </c>
      <c r="BM24" s="138"/>
      <c r="BN24" s="138"/>
      <c r="BO24" s="179"/>
      <c r="BP24" s="149">
        <v>34</v>
      </c>
      <c r="BQ24" s="149"/>
      <c r="BR24" s="149">
        <v>32</v>
      </c>
      <c r="BS24" s="149">
        <v>33</v>
      </c>
      <c r="BT24" s="179"/>
      <c r="BU24" s="149">
        <v>33</v>
      </c>
      <c r="BV24" s="149"/>
      <c r="BW24" s="149">
        <v>32</v>
      </c>
      <c r="BX24" s="149">
        <v>32.5</v>
      </c>
      <c r="BY24" s="180"/>
      <c r="BZ24" s="149"/>
      <c r="CA24" s="149"/>
      <c r="CB24" s="149"/>
      <c r="CC24" s="149"/>
      <c r="CD24" s="180"/>
      <c r="CE24" s="149"/>
      <c r="CF24" s="149"/>
      <c r="CG24" s="149"/>
      <c r="CH24" s="149"/>
      <c r="CI24" s="149">
        <v>32.75</v>
      </c>
      <c r="CJ24" s="149">
        <v>53</v>
      </c>
      <c r="CK24" s="138"/>
      <c r="CL24" s="138">
        <v>2</v>
      </c>
      <c r="CM24" s="138">
        <v>12</v>
      </c>
      <c r="CN24" s="138">
        <v>73</v>
      </c>
      <c r="CO24" s="138" t="s">
        <v>472</v>
      </c>
      <c r="CP24" s="157">
        <f t="shared" si="5"/>
        <v>87</v>
      </c>
      <c r="CQ24" s="138"/>
      <c r="CR24" s="157">
        <f t="shared" si="6"/>
        <v>62.3512506468865</v>
      </c>
      <c r="CS24" s="138"/>
      <c r="CT24" s="138"/>
      <c r="CU24" s="138"/>
      <c r="CV24" s="138"/>
      <c r="CW24" s="149">
        <v>99.51</v>
      </c>
      <c r="CX24" s="149">
        <v>96.21</v>
      </c>
      <c r="CY24" s="149">
        <v>92.54</v>
      </c>
      <c r="CZ24" s="149">
        <v>98.59</v>
      </c>
      <c r="DA24" s="149">
        <v>95.76</v>
      </c>
      <c r="DB24" s="149">
        <v>98.59</v>
      </c>
      <c r="DC24" s="149">
        <v>96.8666666666667</v>
      </c>
      <c r="DD24" s="149">
        <v>0.939</v>
      </c>
      <c r="DE24" s="149">
        <v>93.9</v>
      </c>
      <c r="DF24" s="149">
        <v>95.3833333333334</v>
      </c>
      <c r="DG24" s="138">
        <v>0.814</v>
      </c>
      <c r="DH24" s="138">
        <v>81.4</v>
      </c>
      <c r="DI24" s="138">
        <v>0.92654</v>
      </c>
      <c r="DJ24" s="138">
        <v>92.654</v>
      </c>
      <c r="DK24" s="138">
        <v>0.9315</v>
      </c>
      <c r="DL24" s="138">
        <v>93.15</v>
      </c>
      <c r="DM24" s="138">
        <v>82.63</v>
      </c>
      <c r="DN24" s="138">
        <v>78</v>
      </c>
      <c r="DO24" s="194">
        <f t="shared" si="7"/>
        <v>85.5668</v>
      </c>
      <c r="DP24" s="138">
        <v>78.8</v>
      </c>
      <c r="DQ24" s="149">
        <v>79</v>
      </c>
      <c r="DR24" s="149">
        <v>86.6500444444445</v>
      </c>
      <c r="DS24" s="149">
        <v>78</v>
      </c>
      <c r="DT24" s="138"/>
      <c r="DU24" s="149">
        <v>6</v>
      </c>
      <c r="DV24" s="149">
        <v>100</v>
      </c>
      <c r="DW24" s="149">
        <v>0</v>
      </c>
      <c r="DX24" s="149">
        <v>0</v>
      </c>
      <c r="DY24" s="149">
        <v>1</v>
      </c>
      <c r="DZ24" s="149">
        <v>100</v>
      </c>
      <c r="EA24" s="149">
        <v>1</v>
      </c>
      <c r="EB24" s="149">
        <v>100</v>
      </c>
      <c r="EC24" s="138" t="s">
        <v>472</v>
      </c>
      <c r="ED24" s="149">
        <v>51</v>
      </c>
      <c r="EE24" s="149"/>
      <c r="EF24" s="149">
        <v>52</v>
      </c>
      <c r="EG24" s="149"/>
      <c r="EH24" s="149"/>
      <c r="EI24" s="149">
        <v>32</v>
      </c>
      <c r="EJ24" s="205">
        <v>0</v>
      </c>
      <c r="EK24" s="168">
        <v>0</v>
      </c>
      <c r="EL24" s="149">
        <v>0</v>
      </c>
      <c r="EM24" s="149">
        <v>0</v>
      </c>
      <c r="EN24" s="205">
        <v>5</v>
      </c>
      <c r="EO24" s="7">
        <v>1</v>
      </c>
      <c r="EP24" s="149">
        <v>100</v>
      </c>
      <c r="EQ24" s="149">
        <v>100</v>
      </c>
      <c r="ER24" s="7">
        <v>0</v>
      </c>
      <c r="ES24" s="149">
        <v>0</v>
      </c>
      <c r="ET24" s="206"/>
      <c r="EU24" s="149">
        <v>52</v>
      </c>
      <c r="EV24" s="149">
        <v>52</v>
      </c>
      <c r="EW24" s="149">
        <v>26</v>
      </c>
      <c r="EX24" s="149">
        <v>41</v>
      </c>
      <c r="EY24" s="149">
        <v>0</v>
      </c>
      <c r="EZ24" s="149">
        <v>0</v>
      </c>
      <c r="FA24" s="149">
        <v>0</v>
      </c>
      <c r="FB24" s="149">
        <v>2</v>
      </c>
      <c r="FC24" s="149">
        <v>0</v>
      </c>
      <c r="FD24" s="149">
        <v>0</v>
      </c>
      <c r="FE24" s="149">
        <v>0</v>
      </c>
      <c r="FF24" s="149">
        <v>0</v>
      </c>
      <c r="FG24" s="7">
        <v>0</v>
      </c>
      <c r="FH24" s="149">
        <f t="shared" si="8"/>
        <v>0</v>
      </c>
      <c r="FI24" s="149">
        <v>0</v>
      </c>
      <c r="FJ24" s="149">
        <v>14</v>
      </c>
      <c r="FK24" s="149">
        <v>3</v>
      </c>
      <c r="FL24" s="149">
        <v>28</v>
      </c>
      <c r="FM24" s="149">
        <v>28</v>
      </c>
      <c r="FN24" s="149">
        <v>1</v>
      </c>
      <c r="FO24" s="149">
        <v>100</v>
      </c>
      <c r="FP24" s="149">
        <v>64</v>
      </c>
      <c r="FQ24" s="149">
        <v>77</v>
      </c>
      <c r="FR24" s="149">
        <v>87.2857142857143</v>
      </c>
      <c r="FS24" s="149"/>
      <c r="FT24" s="149">
        <v>33</v>
      </c>
      <c r="FU24" s="149">
        <v>479</v>
      </c>
      <c r="FV24" s="149">
        <v>51</v>
      </c>
      <c r="FW24" s="149"/>
      <c r="FX24" s="149">
        <v>50</v>
      </c>
      <c r="FY24" s="149"/>
      <c r="FZ24" s="149">
        <v>33</v>
      </c>
      <c r="GA24" s="149">
        <v>41.75</v>
      </c>
      <c r="GB24" s="149">
        <v>0.75962963</v>
      </c>
      <c r="GC24" s="149">
        <v>58</v>
      </c>
      <c r="GD24" s="149">
        <v>58</v>
      </c>
      <c r="GE24" s="149">
        <v>0.69</v>
      </c>
      <c r="GF24" s="149">
        <v>37</v>
      </c>
      <c r="GG24" s="149">
        <v>0.39</v>
      </c>
      <c r="GH24" s="149">
        <v>11</v>
      </c>
      <c r="GI24" s="149"/>
      <c r="GJ24" s="149">
        <v>31</v>
      </c>
      <c r="GK24" s="149">
        <v>26.3333333333333</v>
      </c>
      <c r="GL24" s="149">
        <v>42.0277777777778</v>
      </c>
      <c r="GM24" s="149">
        <v>58</v>
      </c>
      <c r="GN24" s="149">
        <v>0.48</v>
      </c>
      <c r="GO24" s="149">
        <v>21</v>
      </c>
      <c r="GP24" s="149">
        <v>0.43</v>
      </c>
      <c r="GQ24" s="149">
        <v>19</v>
      </c>
      <c r="GR24" s="149"/>
      <c r="GS24" s="149">
        <v>33</v>
      </c>
      <c r="GT24" s="149">
        <v>24.3333333333333</v>
      </c>
      <c r="GU24" s="149">
        <v>0.64</v>
      </c>
      <c r="GV24" s="149">
        <v>40</v>
      </c>
      <c r="GW24" s="149">
        <v>0.17</v>
      </c>
      <c r="GX24" s="149">
        <v>6</v>
      </c>
      <c r="GY24" s="149">
        <v>0.2</v>
      </c>
      <c r="GZ24" s="149">
        <v>16</v>
      </c>
      <c r="HA24" s="149">
        <v>0.47</v>
      </c>
      <c r="HB24" s="149">
        <v>30</v>
      </c>
      <c r="HC24" s="149">
        <v>0.29</v>
      </c>
      <c r="HD24" s="149">
        <v>38</v>
      </c>
      <c r="HE24" s="149">
        <v>0.51</v>
      </c>
      <c r="HF24" s="149">
        <v>29</v>
      </c>
      <c r="HG24" s="149">
        <v>0.29</v>
      </c>
      <c r="HH24" s="149">
        <v>62</v>
      </c>
      <c r="HI24" s="149">
        <v>0.31</v>
      </c>
      <c r="HJ24" s="149">
        <v>19</v>
      </c>
      <c r="HK24" s="149">
        <v>0.46</v>
      </c>
      <c r="HL24" s="149">
        <v>63</v>
      </c>
      <c r="HM24" s="149">
        <v>0.33</v>
      </c>
      <c r="HN24" s="149">
        <v>31</v>
      </c>
      <c r="HO24" s="149">
        <v>0.45</v>
      </c>
      <c r="HP24" s="149">
        <v>59</v>
      </c>
      <c r="HQ24" s="149">
        <v>0.19</v>
      </c>
      <c r="HR24" s="149">
        <v>12</v>
      </c>
      <c r="HS24" s="149">
        <v>0.23</v>
      </c>
      <c r="HT24" s="149">
        <v>36</v>
      </c>
      <c r="HU24" s="149">
        <v>0.27</v>
      </c>
      <c r="HV24" s="149">
        <v>16</v>
      </c>
      <c r="HW24" s="149">
        <v>0.34</v>
      </c>
      <c r="HX24" s="149">
        <v>57</v>
      </c>
      <c r="HY24" s="149">
        <v>34.2666666666667</v>
      </c>
      <c r="HZ24" s="149">
        <v>0.39</v>
      </c>
      <c r="IA24" s="149">
        <v>18</v>
      </c>
      <c r="IB24" s="149">
        <v>0.43</v>
      </c>
      <c r="IC24" s="149">
        <v>18</v>
      </c>
      <c r="ID24" s="149">
        <v>18</v>
      </c>
      <c r="IE24" s="149"/>
      <c r="IF24" s="149">
        <v>31</v>
      </c>
      <c r="IG24" s="149"/>
      <c r="IH24" s="149">
        <v>28</v>
      </c>
      <c r="II24" s="149">
        <v>29.5</v>
      </c>
      <c r="IJ24" s="149">
        <v>26.525</v>
      </c>
      <c r="IK24" s="149">
        <v>26</v>
      </c>
      <c r="IL24" s="227">
        <v>0.284033613445378</v>
      </c>
      <c r="IM24" s="138"/>
      <c r="IN24" s="138"/>
      <c r="IO24" s="149">
        <v>1</v>
      </c>
      <c r="IP24" s="149">
        <v>32</v>
      </c>
      <c r="IQ24" s="149">
        <v>1</v>
      </c>
      <c r="IR24" s="149">
        <v>31</v>
      </c>
      <c r="IS24" s="149">
        <v>-3</v>
      </c>
      <c r="IT24" s="149">
        <v>1</v>
      </c>
      <c r="IU24" s="149">
        <v>21.3333333333333</v>
      </c>
      <c r="IV24" s="149"/>
      <c r="IW24" s="149">
        <v>32</v>
      </c>
      <c r="IX24" s="149">
        <v>32</v>
      </c>
      <c r="IY24" s="149"/>
      <c r="IZ24" s="149">
        <v>33</v>
      </c>
      <c r="JA24" s="149">
        <v>33</v>
      </c>
      <c r="JB24" s="149"/>
      <c r="JC24" s="149">
        <v>31</v>
      </c>
      <c r="JD24" s="149">
        <v>31</v>
      </c>
      <c r="JE24" s="138"/>
      <c r="JF24" s="138"/>
      <c r="JG24" s="157">
        <v>6</v>
      </c>
      <c r="JH24" s="138"/>
      <c r="JI24" s="157">
        <v>4</v>
      </c>
      <c r="JJ24" s="150"/>
      <c r="JK24" s="150"/>
      <c r="JL24" s="156">
        <v>745</v>
      </c>
      <c r="JM24" s="150"/>
      <c r="JN24" s="150"/>
      <c r="JO24" s="150"/>
      <c r="JP24" s="150"/>
      <c r="JQ24" s="156">
        <v>180</v>
      </c>
      <c r="JR24" s="150"/>
      <c r="JS24" s="150"/>
      <c r="JT24" s="150"/>
      <c r="JU24" s="150"/>
      <c r="JV24" s="156">
        <v>39</v>
      </c>
      <c r="JW24" s="150"/>
      <c r="JX24" s="150"/>
      <c r="JY24" s="150"/>
      <c r="JZ24" s="150"/>
      <c r="KA24" s="156">
        <v>45</v>
      </c>
      <c r="KB24" s="232"/>
      <c r="KC24" s="232"/>
      <c r="KD24" s="232"/>
      <c r="KE24" s="232"/>
      <c r="KF24" s="232"/>
      <c r="KG24" s="232"/>
      <c r="KH24" s="232"/>
      <c r="KI24" s="232"/>
      <c r="KJ24" s="237"/>
    </row>
    <row r="25" s="122" customFormat="1" ht="22.5" customHeight="1" spans="1:296">
      <c r="A25" s="139" t="s">
        <v>577</v>
      </c>
      <c r="B25" s="98" t="s">
        <v>578</v>
      </c>
      <c r="C25" s="98" t="s">
        <v>579</v>
      </c>
      <c r="D25" s="98" t="s">
        <v>580</v>
      </c>
      <c r="E25" s="98" t="s">
        <v>578</v>
      </c>
      <c r="F25" s="98" t="s">
        <v>459</v>
      </c>
      <c r="G25" s="98" t="s">
        <v>581</v>
      </c>
      <c r="H25" s="138">
        <v>96</v>
      </c>
      <c r="I25" s="138">
        <v>18228742</v>
      </c>
      <c r="J25" s="138">
        <v>3.4961522409907</v>
      </c>
      <c r="K25" s="138">
        <v>1191370000000</v>
      </c>
      <c r="L25" s="138">
        <v>5.73518509603813</v>
      </c>
      <c r="M25" s="138">
        <f t="shared" si="0"/>
        <v>65356.6768348578</v>
      </c>
      <c r="N25" s="138">
        <v>1</v>
      </c>
      <c r="O25" s="148">
        <v>2718</v>
      </c>
      <c r="P25" s="148">
        <v>2718</v>
      </c>
      <c r="Q25" s="150"/>
      <c r="R25" s="156">
        <f t="shared" si="1"/>
        <v>777.426099508128</v>
      </c>
      <c r="S25" s="150"/>
      <c r="T25" s="150"/>
      <c r="U25" s="148">
        <v>4302</v>
      </c>
      <c r="V25" s="138"/>
      <c r="W25" s="157">
        <f t="shared" si="2"/>
        <v>1230.49561445326</v>
      </c>
      <c r="X25" s="138"/>
      <c r="Y25" s="149"/>
      <c r="Z25" s="149">
        <v>30</v>
      </c>
      <c r="AA25" s="149"/>
      <c r="AB25" s="149">
        <v>28</v>
      </c>
      <c r="AC25" s="149"/>
      <c r="AD25" s="149">
        <v>30</v>
      </c>
      <c r="AE25" s="149"/>
      <c r="AF25" s="149">
        <v>29</v>
      </c>
      <c r="AG25" s="149"/>
      <c r="AH25" s="149">
        <v>30</v>
      </c>
      <c r="AI25" s="149"/>
      <c r="AJ25" s="149">
        <v>29</v>
      </c>
      <c r="AK25" s="138"/>
      <c r="AL25" s="148">
        <v>9</v>
      </c>
      <c r="AM25" s="149">
        <v>17</v>
      </c>
      <c r="AN25" s="149">
        <v>5.43454594946815</v>
      </c>
      <c r="AO25" s="149">
        <v>17</v>
      </c>
      <c r="AP25" s="138"/>
      <c r="AQ25" s="57">
        <v>0</v>
      </c>
      <c r="AR25" s="138"/>
      <c r="AS25" s="157"/>
      <c r="AT25" s="138"/>
      <c r="AU25" s="138"/>
      <c r="AV25" s="138"/>
      <c r="AW25" s="138"/>
      <c r="AX25" s="57">
        <v>188</v>
      </c>
      <c r="AY25" s="138"/>
      <c r="AZ25" s="157">
        <f t="shared" si="4"/>
        <v>53.7734020263164</v>
      </c>
      <c r="BA25" s="138"/>
      <c r="BB25" s="138"/>
      <c r="BC25" s="149">
        <v>98363.52</v>
      </c>
      <c r="BD25" s="149">
        <v>31</v>
      </c>
      <c r="BE25" s="149">
        <v>28134.7931153384</v>
      </c>
      <c r="BF25" s="149">
        <v>43</v>
      </c>
      <c r="BG25" s="49">
        <v>169511.06</v>
      </c>
      <c r="BH25" s="149">
        <v>34</v>
      </c>
      <c r="BI25" s="149">
        <v>48485.0339217396</v>
      </c>
      <c r="BJ25" s="149">
        <v>51</v>
      </c>
      <c r="BK25" s="149">
        <v>39.75</v>
      </c>
      <c r="BL25" s="138">
        <v>92.5</v>
      </c>
      <c r="BM25" s="138"/>
      <c r="BN25" s="138"/>
      <c r="BO25" s="179">
        <v>1.09</v>
      </c>
      <c r="BP25" s="149">
        <v>34</v>
      </c>
      <c r="BQ25" s="149"/>
      <c r="BR25" s="149">
        <v>32</v>
      </c>
      <c r="BS25" s="149">
        <v>33</v>
      </c>
      <c r="BT25" s="179">
        <v>24</v>
      </c>
      <c r="BU25" s="149">
        <v>33</v>
      </c>
      <c r="BV25" s="149"/>
      <c r="BW25" s="149">
        <v>32</v>
      </c>
      <c r="BX25" s="149">
        <v>32.5</v>
      </c>
      <c r="BY25" s="180"/>
      <c r="BZ25" s="149"/>
      <c r="CA25" s="149"/>
      <c r="CB25" s="149"/>
      <c r="CC25" s="149"/>
      <c r="CD25" s="180">
        <v>116</v>
      </c>
      <c r="CE25" s="149"/>
      <c r="CF25" s="149"/>
      <c r="CG25" s="149"/>
      <c r="CH25" s="149"/>
      <c r="CI25" s="149">
        <v>32.75</v>
      </c>
      <c r="CJ25" s="149">
        <v>53</v>
      </c>
      <c r="CK25" s="138"/>
      <c r="CL25" s="138" t="s">
        <v>472</v>
      </c>
      <c r="CM25" s="138">
        <v>23</v>
      </c>
      <c r="CN25" s="138">
        <v>45</v>
      </c>
      <c r="CO25" s="138" t="s">
        <v>472</v>
      </c>
      <c r="CP25" s="157">
        <f t="shared" si="5"/>
        <v>68</v>
      </c>
      <c r="CQ25" s="138"/>
      <c r="CR25" s="157">
        <f t="shared" si="6"/>
        <v>11.856635637963</v>
      </c>
      <c r="CS25" s="138"/>
      <c r="CT25" s="138"/>
      <c r="CU25" s="138"/>
      <c r="CV25" s="138"/>
      <c r="CW25" s="149">
        <v>96.57</v>
      </c>
      <c r="CX25" s="149">
        <v>68.72</v>
      </c>
      <c r="CY25" s="149">
        <v>95.75</v>
      </c>
      <c r="CZ25" s="149">
        <v>97.17</v>
      </c>
      <c r="DA25" s="149">
        <v>94.34</v>
      </c>
      <c r="DB25" s="149">
        <v>96.23</v>
      </c>
      <c r="DC25" s="149">
        <v>91.4633333333333</v>
      </c>
      <c r="DD25" s="149">
        <v>0.946</v>
      </c>
      <c r="DE25" s="149">
        <v>94.6</v>
      </c>
      <c r="DF25" s="149">
        <v>93.0316666666666</v>
      </c>
      <c r="DG25" s="138">
        <v>0.759</v>
      </c>
      <c r="DH25" s="138">
        <v>75.9</v>
      </c>
      <c r="DI25" s="138">
        <v>0.95384</v>
      </c>
      <c r="DJ25" s="138">
        <v>95.384</v>
      </c>
      <c r="DK25" s="138">
        <v>0.9315</v>
      </c>
      <c r="DL25" s="138">
        <v>93.15</v>
      </c>
      <c r="DM25" s="138">
        <v>99.22</v>
      </c>
      <c r="DN25" s="138">
        <v>52</v>
      </c>
      <c r="DO25" s="194">
        <f t="shared" si="7"/>
        <v>83.1308</v>
      </c>
      <c r="DP25" s="138">
        <v>79.2</v>
      </c>
      <c r="DQ25" s="149">
        <v>79</v>
      </c>
      <c r="DR25" s="149">
        <v>85.0541555555555</v>
      </c>
      <c r="DS25" s="149">
        <v>73</v>
      </c>
      <c r="DT25" s="138"/>
      <c r="DU25" s="149">
        <v>10</v>
      </c>
      <c r="DV25" s="149">
        <v>100</v>
      </c>
      <c r="DW25" s="149">
        <v>1</v>
      </c>
      <c r="DX25" s="149">
        <v>100</v>
      </c>
      <c r="DY25" s="149">
        <v>1</v>
      </c>
      <c r="DZ25" s="149">
        <v>100</v>
      </c>
      <c r="EA25" s="149">
        <v>1</v>
      </c>
      <c r="EB25" s="149">
        <v>100</v>
      </c>
      <c r="EC25" s="138" t="s">
        <v>472</v>
      </c>
      <c r="ED25" s="149">
        <v>51</v>
      </c>
      <c r="EE25" s="149"/>
      <c r="EF25" s="149">
        <v>52</v>
      </c>
      <c r="EG25" s="149"/>
      <c r="EH25" s="149"/>
      <c r="EI25" s="149">
        <v>68</v>
      </c>
      <c r="EJ25" s="205">
        <v>2</v>
      </c>
      <c r="EK25" s="168">
        <v>0</v>
      </c>
      <c r="EL25" s="149">
        <v>0</v>
      </c>
      <c r="EM25" s="149">
        <v>0</v>
      </c>
      <c r="EN25" s="205">
        <v>2</v>
      </c>
      <c r="EO25" s="193">
        <v>0</v>
      </c>
      <c r="EP25" s="149">
        <v>0</v>
      </c>
      <c r="EQ25" s="149">
        <v>0</v>
      </c>
      <c r="ER25" s="7">
        <v>1</v>
      </c>
      <c r="ES25" s="149">
        <v>100</v>
      </c>
      <c r="ET25" s="206">
        <v>1</v>
      </c>
      <c r="EU25" s="149">
        <v>21</v>
      </c>
      <c r="EV25" s="149">
        <v>21</v>
      </c>
      <c r="EW25" s="149">
        <v>60.5</v>
      </c>
      <c r="EX25" s="149">
        <v>74</v>
      </c>
      <c r="EY25" s="149">
        <v>0</v>
      </c>
      <c r="EZ25" s="149">
        <v>0</v>
      </c>
      <c r="FA25" s="149">
        <v>0</v>
      </c>
      <c r="FB25" s="149">
        <v>2</v>
      </c>
      <c r="FC25" s="149">
        <v>2</v>
      </c>
      <c r="FD25" s="149">
        <v>100</v>
      </c>
      <c r="FE25" s="149">
        <v>1</v>
      </c>
      <c r="FF25" s="149">
        <v>100</v>
      </c>
      <c r="FG25" s="7">
        <v>1</v>
      </c>
      <c r="FH25" s="149">
        <f t="shared" si="8"/>
        <v>100</v>
      </c>
      <c r="FI25" s="149">
        <v>100</v>
      </c>
      <c r="FJ25" s="149">
        <v>90</v>
      </c>
      <c r="FK25" s="149">
        <v>6</v>
      </c>
      <c r="FL25" s="149">
        <v>72</v>
      </c>
      <c r="FM25" s="149">
        <v>72</v>
      </c>
      <c r="FN25" s="149">
        <v>1</v>
      </c>
      <c r="FO25" s="149">
        <v>100</v>
      </c>
      <c r="FP25" s="149">
        <v>86</v>
      </c>
      <c r="FQ25" s="149">
        <v>77</v>
      </c>
      <c r="FR25" s="149">
        <v>87.2857142857143</v>
      </c>
      <c r="FS25" s="149">
        <v>519</v>
      </c>
      <c r="FT25" s="149">
        <v>60</v>
      </c>
      <c r="FU25" s="149">
        <v>493</v>
      </c>
      <c r="FV25" s="149">
        <v>57</v>
      </c>
      <c r="FW25" s="149"/>
      <c r="FX25" s="149">
        <v>50</v>
      </c>
      <c r="FY25" s="149"/>
      <c r="FZ25" s="149">
        <v>33</v>
      </c>
      <c r="GA25" s="149">
        <v>50</v>
      </c>
      <c r="GB25" s="149">
        <v>0.658888889</v>
      </c>
      <c r="GC25" s="149">
        <v>25</v>
      </c>
      <c r="GD25" s="149">
        <v>25</v>
      </c>
      <c r="GE25" s="149">
        <v>0.7</v>
      </c>
      <c r="GF25" s="149">
        <v>53</v>
      </c>
      <c r="GG25" s="149">
        <v>0.37</v>
      </c>
      <c r="GH25" s="149">
        <v>4</v>
      </c>
      <c r="GI25" s="149">
        <v>69.37289517</v>
      </c>
      <c r="GJ25" s="149">
        <v>11</v>
      </c>
      <c r="GK25" s="149">
        <v>22.6666666666667</v>
      </c>
      <c r="GL25" s="149">
        <v>32.5555555555556</v>
      </c>
      <c r="GM25" s="149">
        <v>36</v>
      </c>
      <c r="GN25" s="149">
        <v>0.36</v>
      </c>
      <c r="GO25" s="149">
        <v>1</v>
      </c>
      <c r="GP25" s="149">
        <v>0.4</v>
      </c>
      <c r="GQ25" s="149">
        <v>14</v>
      </c>
      <c r="GR25" s="149">
        <v>21.04687966</v>
      </c>
      <c r="GS25" s="149">
        <v>0</v>
      </c>
      <c r="GT25" s="149">
        <v>5</v>
      </c>
      <c r="GU25" s="149">
        <v>0.63</v>
      </c>
      <c r="GV25" s="149">
        <v>37</v>
      </c>
      <c r="GW25" s="149">
        <v>0.17</v>
      </c>
      <c r="GX25" s="149">
        <v>6</v>
      </c>
      <c r="GY25" s="149">
        <v>0.27</v>
      </c>
      <c r="GZ25" s="149">
        <v>77</v>
      </c>
      <c r="HA25" s="149">
        <v>0.42</v>
      </c>
      <c r="HB25" s="149">
        <v>17</v>
      </c>
      <c r="HC25" s="149">
        <v>0.34</v>
      </c>
      <c r="HD25" s="149">
        <v>78</v>
      </c>
      <c r="HE25" s="149">
        <v>0.53</v>
      </c>
      <c r="HF25" s="149">
        <v>33</v>
      </c>
      <c r="HG25" s="149">
        <v>0.28</v>
      </c>
      <c r="HH25" s="149">
        <v>57</v>
      </c>
      <c r="HI25" s="149">
        <v>0.25</v>
      </c>
      <c r="HJ25" s="149">
        <v>10</v>
      </c>
      <c r="HK25" s="149">
        <v>0.56</v>
      </c>
      <c r="HL25" s="149">
        <v>100</v>
      </c>
      <c r="HM25" s="149">
        <v>0.27</v>
      </c>
      <c r="HN25" s="149">
        <v>16</v>
      </c>
      <c r="HO25" s="149">
        <v>0.54</v>
      </c>
      <c r="HP25" s="149">
        <v>94</v>
      </c>
      <c r="HQ25" s="149">
        <v>0.21</v>
      </c>
      <c r="HR25" s="149">
        <v>20</v>
      </c>
      <c r="HS25" s="149">
        <v>0.35</v>
      </c>
      <c r="HT25" s="149">
        <v>100</v>
      </c>
      <c r="HU25" s="149">
        <v>0.24</v>
      </c>
      <c r="HV25" s="149">
        <v>10</v>
      </c>
      <c r="HW25" s="149">
        <v>0.41</v>
      </c>
      <c r="HX25" s="149">
        <v>100</v>
      </c>
      <c r="HY25" s="149">
        <v>50.3333333333333</v>
      </c>
      <c r="HZ25" s="149">
        <v>0.44</v>
      </c>
      <c r="IA25" s="149">
        <v>29</v>
      </c>
      <c r="IB25" s="149">
        <v>0.38</v>
      </c>
      <c r="IC25" s="149">
        <v>8</v>
      </c>
      <c r="ID25" s="149">
        <v>18.5</v>
      </c>
      <c r="IE25" s="149"/>
      <c r="IF25" s="149">
        <v>31</v>
      </c>
      <c r="IG25" s="149"/>
      <c r="IH25" s="149">
        <v>28</v>
      </c>
      <c r="II25" s="149">
        <v>29.5</v>
      </c>
      <c r="IJ25" s="149">
        <v>25.8333333333333</v>
      </c>
      <c r="IK25" s="149">
        <v>25</v>
      </c>
      <c r="IL25" s="227">
        <v>0.186424918642492</v>
      </c>
      <c r="IM25" s="138"/>
      <c r="IN25" s="138"/>
      <c r="IO25" s="149">
        <v>1</v>
      </c>
      <c r="IP25" s="149">
        <v>32</v>
      </c>
      <c r="IQ25" s="149">
        <v>1</v>
      </c>
      <c r="IR25" s="149">
        <v>31</v>
      </c>
      <c r="IS25" s="149">
        <v>0.06</v>
      </c>
      <c r="IT25" s="149">
        <v>27</v>
      </c>
      <c r="IU25" s="149">
        <v>30</v>
      </c>
      <c r="IV25" s="149">
        <v>26.8637281</v>
      </c>
      <c r="IW25" s="149">
        <v>17</v>
      </c>
      <c r="IX25" s="149">
        <v>17</v>
      </c>
      <c r="IY25" s="149">
        <v>97.98</v>
      </c>
      <c r="IZ25" s="149">
        <v>84</v>
      </c>
      <c r="JA25" s="149">
        <v>84</v>
      </c>
      <c r="JB25" s="149">
        <v>88.0833969116211</v>
      </c>
      <c r="JC25" s="149">
        <v>60</v>
      </c>
      <c r="JD25" s="149">
        <v>60</v>
      </c>
      <c r="JE25" s="138"/>
      <c r="JF25" s="138"/>
      <c r="JG25" s="157">
        <v>23</v>
      </c>
      <c r="JH25" s="138"/>
      <c r="JI25" s="157">
        <v>40</v>
      </c>
      <c r="JJ25" s="150"/>
      <c r="JK25" s="150"/>
      <c r="JL25" s="156">
        <v>73558</v>
      </c>
      <c r="JM25" s="150"/>
      <c r="JN25" s="150"/>
      <c r="JO25" s="150"/>
      <c r="JP25" s="150"/>
      <c r="JQ25" s="156">
        <v>681</v>
      </c>
      <c r="JR25" s="150"/>
      <c r="JS25" s="150"/>
      <c r="JT25" s="150"/>
      <c r="JU25" s="150"/>
      <c r="JV25" s="156">
        <v>193</v>
      </c>
      <c r="JW25" s="150"/>
      <c r="JX25" s="150"/>
      <c r="JY25" s="150"/>
      <c r="JZ25" s="150"/>
      <c r="KA25" s="156">
        <v>145</v>
      </c>
      <c r="KB25" s="232"/>
      <c r="KC25" s="232"/>
      <c r="KD25" s="232"/>
      <c r="KE25" s="232"/>
      <c r="KF25" s="232"/>
      <c r="KG25" s="232"/>
      <c r="KH25" s="232"/>
      <c r="KI25" s="232"/>
      <c r="KJ25" s="237"/>
    </row>
    <row r="26" s="122" customFormat="1" ht="22.5" customHeight="1" spans="1:296">
      <c r="A26" s="139" t="s">
        <v>582</v>
      </c>
      <c r="B26" s="98" t="s">
        <v>583</v>
      </c>
      <c r="C26" s="98" t="s">
        <v>584</v>
      </c>
      <c r="D26" s="98" t="s">
        <v>585</v>
      </c>
      <c r="E26" s="98" t="s">
        <v>583</v>
      </c>
      <c r="F26" s="98" t="s">
        <v>459</v>
      </c>
      <c r="G26" s="98" t="s">
        <v>586</v>
      </c>
      <c r="H26" s="138">
        <v>59</v>
      </c>
      <c r="I26" s="138">
        <v>5617310</v>
      </c>
      <c r="J26" s="138">
        <v>1.07736293293522</v>
      </c>
      <c r="K26" s="138">
        <v>341190000000</v>
      </c>
      <c r="L26" s="138">
        <v>1.64246858903384</v>
      </c>
      <c r="M26" s="138">
        <f t="shared" si="0"/>
        <v>60739.0370123778</v>
      </c>
      <c r="N26" s="138">
        <v>1</v>
      </c>
      <c r="O26" s="148">
        <v>1000</v>
      </c>
      <c r="P26" s="148">
        <v>1000</v>
      </c>
      <c r="Q26" s="150"/>
      <c r="R26" s="156">
        <f t="shared" si="1"/>
        <v>928.192319811441</v>
      </c>
      <c r="S26" s="150"/>
      <c r="T26" s="150"/>
      <c r="U26" s="148">
        <v>1517</v>
      </c>
      <c r="V26" s="138"/>
      <c r="W26" s="157">
        <f t="shared" si="2"/>
        <v>1408.06774915396</v>
      </c>
      <c r="X26" s="138"/>
      <c r="Y26" s="149"/>
      <c r="Z26" s="149">
        <v>30</v>
      </c>
      <c r="AA26" s="149"/>
      <c r="AB26" s="149">
        <v>28</v>
      </c>
      <c r="AC26" s="149"/>
      <c r="AD26" s="149">
        <v>30</v>
      </c>
      <c r="AE26" s="149"/>
      <c r="AF26" s="149">
        <v>29</v>
      </c>
      <c r="AG26" s="149"/>
      <c r="AH26" s="149">
        <v>30</v>
      </c>
      <c r="AI26" s="149"/>
      <c r="AJ26" s="149">
        <v>29</v>
      </c>
      <c r="AK26" s="138"/>
      <c r="AL26" s="148">
        <v>1</v>
      </c>
      <c r="AM26" s="149">
        <v>16</v>
      </c>
      <c r="AN26" s="149">
        <v>16.7074617566059</v>
      </c>
      <c r="AO26" s="149">
        <v>25</v>
      </c>
      <c r="AP26" s="138"/>
      <c r="AQ26" s="57">
        <v>2</v>
      </c>
      <c r="AR26" s="138"/>
      <c r="AS26" s="157">
        <f>AQ26/L26</f>
        <v>1.21767929892435</v>
      </c>
      <c r="AT26" s="138"/>
      <c r="AU26" s="138"/>
      <c r="AV26" s="138"/>
      <c r="AW26" s="138"/>
      <c r="AX26" s="57">
        <v>49</v>
      </c>
      <c r="AY26" s="138"/>
      <c r="AZ26" s="157">
        <f t="shared" si="4"/>
        <v>45.4814236707606</v>
      </c>
      <c r="BA26" s="138"/>
      <c r="BB26" s="138"/>
      <c r="BC26" s="149">
        <v>391388.31</v>
      </c>
      <c r="BD26" s="149">
        <v>54</v>
      </c>
      <c r="BE26" s="149">
        <v>363283.623405979</v>
      </c>
      <c r="BF26" s="149">
        <v>100</v>
      </c>
      <c r="BG26" s="49">
        <v>546192.5848</v>
      </c>
      <c r="BH26" s="149">
        <v>53</v>
      </c>
      <c r="BI26" s="149">
        <v>506971.762349319</v>
      </c>
      <c r="BJ26" s="149">
        <v>100</v>
      </c>
      <c r="BK26" s="149">
        <v>76.75</v>
      </c>
      <c r="BL26" s="138">
        <v>98.1</v>
      </c>
      <c r="BM26" s="138"/>
      <c r="BN26" s="138"/>
      <c r="BO26" s="179"/>
      <c r="BP26" s="149">
        <v>34</v>
      </c>
      <c r="BQ26" s="149"/>
      <c r="BR26" s="149">
        <v>32</v>
      </c>
      <c r="BS26" s="149">
        <v>33</v>
      </c>
      <c r="BT26" s="179"/>
      <c r="BU26" s="149">
        <v>33</v>
      </c>
      <c r="BV26" s="149"/>
      <c r="BW26" s="149">
        <v>32</v>
      </c>
      <c r="BX26" s="149">
        <v>32.5</v>
      </c>
      <c r="BY26" s="180"/>
      <c r="BZ26" s="149"/>
      <c r="CA26" s="149"/>
      <c r="CB26" s="149"/>
      <c r="CC26" s="149"/>
      <c r="CD26" s="180"/>
      <c r="CE26" s="149"/>
      <c r="CF26" s="149"/>
      <c r="CG26" s="149"/>
      <c r="CH26" s="149"/>
      <c r="CI26" s="149">
        <v>32.75</v>
      </c>
      <c r="CJ26" s="149">
        <v>53</v>
      </c>
      <c r="CK26" s="138"/>
      <c r="CL26" s="138" t="s">
        <v>472</v>
      </c>
      <c r="CM26" s="138">
        <v>3</v>
      </c>
      <c r="CN26" s="138">
        <v>11</v>
      </c>
      <c r="CO26" s="138" t="s">
        <v>472</v>
      </c>
      <c r="CP26" s="157">
        <f t="shared" si="5"/>
        <v>14</v>
      </c>
      <c r="CQ26" s="138"/>
      <c r="CR26" s="157">
        <f t="shared" si="6"/>
        <v>8.52375509247048</v>
      </c>
      <c r="CS26" s="138"/>
      <c r="CT26" s="138"/>
      <c r="CU26" s="138"/>
      <c r="CV26" s="138"/>
      <c r="CW26" s="149">
        <v>97.55</v>
      </c>
      <c r="CX26" s="149">
        <v>71.09</v>
      </c>
      <c r="CY26" s="149">
        <v>97.17</v>
      </c>
      <c r="CZ26" s="149">
        <v>96.7</v>
      </c>
      <c r="DA26" s="149">
        <v>100</v>
      </c>
      <c r="DB26" s="149">
        <v>99.53</v>
      </c>
      <c r="DC26" s="149">
        <v>93.6733333333333</v>
      </c>
      <c r="DD26" s="149">
        <v>0.942</v>
      </c>
      <c r="DE26" s="149">
        <v>94.2</v>
      </c>
      <c r="DF26" s="149">
        <v>93.9366666666667</v>
      </c>
      <c r="DG26" s="138">
        <v>0.811</v>
      </c>
      <c r="DH26" s="138">
        <v>81.1</v>
      </c>
      <c r="DI26" s="138">
        <v>0.95746</v>
      </c>
      <c r="DJ26" s="138">
        <v>95.746</v>
      </c>
      <c r="DK26" s="138">
        <v>0.8904</v>
      </c>
      <c r="DL26" s="138">
        <v>89.04</v>
      </c>
      <c r="DM26" s="138">
        <v>100</v>
      </c>
      <c r="DN26" s="138">
        <v>52</v>
      </c>
      <c r="DO26" s="194">
        <f t="shared" si="7"/>
        <v>83.5772</v>
      </c>
      <c r="DP26" s="138">
        <v>86.4</v>
      </c>
      <c r="DQ26" s="149">
        <v>86</v>
      </c>
      <c r="DR26" s="149">
        <v>87.8379555555556</v>
      </c>
      <c r="DS26" s="149">
        <v>82</v>
      </c>
      <c r="DT26" s="138"/>
      <c r="DU26" s="149">
        <v>17</v>
      </c>
      <c r="DV26" s="149">
        <v>100</v>
      </c>
      <c r="DW26" s="149">
        <v>1</v>
      </c>
      <c r="DX26" s="149">
        <v>100</v>
      </c>
      <c r="DY26" s="149">
        <v>1</v>
      </c>
      <c r="DZ26" s="149">
        <v>100</v>
      </c>
      <c r="EA26" s="149">
        <v>1</v>
      </c>
      <c r="EB26" s="149">
        <v>100</v>
      </c>
      <c r="EC26" s="138" t="s">
        <v>472</v>
      </c>
      <c r="ED26" s="149">
        <v>51</v>
      </c>
      <c r="EE26" s="149"/>
      <c r="EF26" s="149">
        <v>52</v>
      </c>
      <c r="EG26" s="149"/>
      <c r="EH26" s="149"/>
      <c r="EI26" s="149">
        <v>68</v>
      </c>
      <c r="EJ26" s="205">
        <v>2</v>
      </c>
      <c r="EK26" s="168">
        <v>1</v>
      </c>
      <c r="EL26" s="149">
        <v>100</v>
      </c>
      <c r="EM26" s="149">
        <v>100</v>
      </c>
      <c r="EN26" s="205">
        <v>5</v>
      </c>
      <c r="EO26" s="193">
        <v>0</v>
      </c>
      <c r="EP26" s="149">
        <v>0</v>
      </c>
      <c r="EQ26" s="149">
        <v>0</v>
      </c>
      <c r="ER26" s="7">
        <v>0</v>
      </c>
      <c r="ES26" s="149">
        <v>0</v>
      </c>
      <c r="ET26" s="206"/>
      <c r="EU26" s="149">
        <v>52</v>
      </c>
      <c r="EV26" s="149">
        <v>52</v>
      </c>
      <c r="EW26" s="149">
        <v>26</v>
      </c>
      <c r="EX26" s="149">
        <v>41</v>
      </c>
      <c r="EY26" s="149">
        <v>0</v>
      </c>
      <c r="EZ26" s="149">
        <v>0</v>
      </c>
      <c r="FA26" s="149">
        <v>0</v>
      </c>
      <c r="FB26" s="149">
        <v>2</v>
      </c>
      <c r="FC26" s="149">
        <v>2</v>
      </c>
      <c r="FD26" s="149">
        <v>100</v>
      </c>
      <c r="FE26" s="149">
        <v>0</v>
      </c>
      <c r="FF26" s="149">
        <v>0</v>
      </c>
      <c r="FG26" s="7">
        <v>1</v>
      </c>
      <c r="FH26" s="149">
        <f t="shared" si="8"/>
        <v>100</v>
      </c>
      <c r="FI26" s="149">
        <v>66.6666666666667</v>
      </c>
      <c r="FJ26" s="149">
        <v>65</v>
      </c>
      <c r="FK26" s="149">
        <v>2</v>
      </c>
      <c r="FL26" s="149">
        <v>14</v>
      </c>
      <c r="FM26" s="149">
        <v>14</v>
      </c>
      <c r="FN26" s="149">
        <v>1</v>
      </c>
      <c r="FO26" s="149">
        <v>100</v>
      </c>
      <c r="FP26" s="149">
        <v>57</v>
      </c>
      <c r="FQ26" s="149">
        <v>77</v>
      </c>
      <c r="FR26" s="149">
        <v>87.2857142857143</v>
      </c>
      <c r="FS26" s="149">
        <v>507</v>
      </c>
      <c r="FT26" s="149">
        <v>55</v>
      </c>
      <c r="FU26" s="149">
        <v>473</v>
      </c>
      <c r="FV26" s="149">
        <v>37</v>
      </c>
      <c r="FW26" s="149"/>
      <c r="FX26" s="149">
        <v>50</v>
      </c>
      <c r="FY26" s="149"/>
      <c r="FZ26" s="149">
        <v>33</v>
      </c>
      <c r="GA26" s="149">
        <v>43.75</v>
      </c>
      <c r="GB26" s="149">
        <v>0.733148148</v>
      </c>
      <c r="GC26" s="149">
        <v>51</v>
      </c>
      <c r="GD26" s="149">
        <v>51</v>
      </c>
      <c r="GE26" s="149"/>
      <c r="GF26" s="149">
        <v>33</v>
      </c>
      <c r="GG26" s="149"/>
      <c r="GH26" s="149">
        <v>40</v>
      </c>
      <c r="GI26" s="149">
        <v>81.68826078</v>
      </c>
      <c r="GJ26" s="149">
        <v>100</v>
      </c>
      <c r="GK26" s="149">
        <v>57.6666666666667</v>
      </c>
      <c r="GL26" s="149">
        <v>50.8055555555556</v>
      </c>
      <c r="GM26" s="149">
        <v>78</v>
      </c>
      <c r="GN26" s="149"/>
      <c r="GO26" s="149">
        <v>38</v>
      </c>
      <c r="GP26" s="149"/>
      <c r="GQ26" s="149">
        <v>39</v>
      </c>
      <c r="GR26" s="149">
        <v>26.00041781</v>
      </c>
      <c r="GS26" s="149">
        <v>18</v>
      </c>
      <c r="GT26" s="149">
        <v>31.6666666666667</v>
      </c>
      <c r="GU26" s="149"/>
      <c r="GV26" s="149">
        <v>54</v>
      </c>
      <c r="GW26" s="149"/>
      <c r="GX26" s="149">
        <v>40</v>
      </c>
      <c r="GY26" s="149"/>
      <c r="GZ26" s="149">
        <v>37</v>
      </c>
      <c r="HA26" s="149"/>
      <c r="HB26" s="149">
        <v>39</v>
      </c>
      <c r="HC26" s="149"/>
      <c r="HD26" s="149">
        <v>34</v>
      </c>
      <c r="HE26" s="149"/>
      <c r="HF26" s="149">
        <v>38</v>
      </c>
      <c r="HG26" s="149"/>
      <c r="HH26" s="149">
        <v>36</v>
      </c>
      <c r="HI26" s="149"/>
      <c r="HJ26" s="149">
        <v>38</v>
      </c>
      <c r="HK26" s="149"/>
      <c r="HL26" s="149">
        <v>35</v>
      </c>
      <c r="HM26" s="149"/>
      <c r="HN26" s="149">
        <v>39</v>
      </c>
      <c r="HO26" s="149"/>
      <c r="HP26" s="149">
        <v>37</v>
      </c>
      <c r="HQ26" s="149"/>
      <c r="HR26" s="149">
        <v>52</v>
      </c>
      <c r="HS26" s="149"/>
      <c r="HT26" s="149">
        <v>36</v>
      </c>
      <c r="HU26" s="149"/>
      <c r="HV26" s="149">
        <v>39</v>
      </c>
      <c r="HW26" s="149"/>
      <c r="HX26" s="149">
        <v>31</v>
      </c>
      <c r="HY26" s="149">
        <v>39</v>
      </c>
      <c r="HZ26" s="149"/>
      <c r="IA26" s="149">
        <v>36</v>
      </c>
      <c r="IB26" s="149"/>
      <c r="IC26" s="149">
        <v>38</v>
      </c>
      <c r="ID26" s="149">
        <v>37</v>
      </c>
      <c r="IE26" s="149"/>
      <c r="IF26" s="149">
        <v>31</v>
      </c>
      <c r="IG26" s="149"/>
      <c r="IH26" s="149">
        <v>28</v>
      </c>
      <c r="II26" s="149">
        <v>29.5</v>
      </c>
      <c r="IJ26" s="149">
        <v>34.2916666666667</v>
      </c>
      <c r="IK26" s="149">
        <v>40</v>
      </c>
      <c r="IL26" s="227">
        <v>0.154251812788398</v>
      </c>
      <c r="IM26" s="138"/>
      <c r="IN26" s="138"/>
      <c r="IO26" s="149">
        <v>1</v>
      </c>
      <c r="IP26" s="149">
        <v>32</v>
      </c>
      <c r="IQ26" s="149">
        <v>1</v>
      </c>
      <c r="IR26" s="149">
        <v>31</v>
      </c>
      <c r="IS26" s="149">
        <v>-0.03</v>
      </c>
      <c r="IT26" s="149">
        <v>26</v>
      </c>
      <c r="IU26" s="149">
        <v>29.6666666666667</v>
      </c>
      <c r="IV26" s="149">
        <v>23.85630406</v>
      </c>
      <c r="IW26" s="149">
        <v>12</v>
      </c>
      <c r="IX26" s="149">
        <v>12</v>
      </c>
      <c r="IY26" s="149">
        <v>93.58</v>
      </c>
      <c r="IZ26" s="149">
        <v>63</v>
      </c>
      <c r="JA26" s="149">
        <v>63</v>
      </c>
      <c r="JB26" s="149">
        <v>95.5774993896484</v>
      </c>
      <c r="JC26" s="149">
        <v>93</v>
      </c>
      <c r="JD26" s="149">
        <v>93</v>
      </c>
      <c r="JE26" s="138"/>
      <c r="JF26" s="138"/>
      <c r="JG26" s="157"/>
      <c r="JH26" s="138"/>
      <c r="JI26" s="157">
        <v>9</v>
      </c>
      <c r="JJ26" s="150"/>
      <c r="JK26" s="150"/>
      <c r="JL26" s="156">
        <v>2965</v>
      </c>
      <c r="JM26" s="150"/>
      <c r="JN26" s="150"/>
      <c r="JO26" s="150"/>
      <c r="JP26" s="150"/>
      <c r="JQ26" s="156">
        <v>258</v>
      </c>
      <c r="JR26" s="150"/>
      <c r="JS26" s="150"/>
      <c r="JT26" s="150"/>
      <c r="JU26" s="150"/>
      <c r="JV26" s="156">
        <v>55</v>
      </c>
      <c r="JW26" s="150"/>
      <c r="JX26" s="150"/>
      <c r="JY26" s="150"/>
      <c r="JZ26" s="150"/>
      <c r="KA26" s="156">
        <v>80</v>
      </c>
      <c r="KB26" s="232"/>
      <c r="KC26" s="232"/>
      <c r="KD26" s="232"/>
      <c r="KE26" s="232"/>
      <c r="KF26" s="232"/>
      <c r="KG26" s="232"/>
      <c r="KH26" s="232"/>
      <c r="KI26" s="232"/>
      <c r="KJ26" s="237"/>
    </row>
    <row r="27" s="122" customFormat="1" ht="22.5" customHeight="1" spans="1:296">
      <c r="A27" s="139" t="s">
        <v>587</v>
      </c>
      <c r="B27" s="98" t="s">
        <v>588</v>
      </c>
      <c r="C27" s="98" t="s">
        <v>589</v>
      </c>
      <c r="D27" s="98" t="s">
        <v>590</v>
      </c>
      <c r="E27" s="98" t="s">
        <v>588</v>
      </c>
      <c r="F27" s="98" t="s">
        <v>459</v>
      </c>
      <c r="G27" s="98" t="s">
        <v>591</v>
      </c>
      <c r="H27" s="138">
        <v>99</v>
      </c>
      <c r="I27" s="138">
        <v>47910526</v>
      </c>
      <c r="J27" s="138">
        <v>9.18892224389061</v>
      </c>
      <c r="K27" s="138">
        <v>1804440000000</v>
      </c>
      <c r="L27" s="138">
        <v>8.6864680113609</v>
      </c>
      <c r="M27" s="138">
        <f t="shared" si="0"/>
        <v>37662.7048511219</v>
      </c>
      <c r="N27" s="138">
        <v>1</v>
      </c>
      <c r="O27" s="148">
        <v>3439</v>
      </c>
      <c r="P27" s="148">
        <v>3439</v>
      </c>
      <c r="Q27" s="150"/>
      <c r="R27" s="156">
        <f t="shared" si="1"/>
        <v>374.254989728145</v>
      </c>
      <c r="S27" s="150"/>
      <c r="T27" s="150"/>
      <c r="U27" s="148">
        <v>6244</v>
      </c>
      <c r="V27" s="138"/>
      <c r="W27" s="157">
        <f t="shared" si="2"/>
        <v>679.513857476748</v>
      </c>
      <c r="X27" s="138"/>
      <c r="Y27" s="149"/>
      <c r="Z27" s="149">
        <v>30</v>
      </c>
      <c r="AA27" s="149"/>
      <c r="AB27" s="149">
        <v>28</v>
      </c>
      <c r="AC27" s="149"/>
      <c r="AD27" s="149">
        <v>30</v>
      </c>
      <c r="AE27" s="149"/>
      <c r="AF27" s="149">
        <v>29</v>
      </c>
      <c r="AG27" s="149"/>
      <c r="AH27" s="149">
        <v>30</v>
      </c>
      <c r="AI27" s="149"/>
      <c r="AJ27" s="149">
        <v>29</v>
      </c>
      <c r="AK27" s="138"/>
      <c r="AL27" s="148">
        <v>13</v>
      </c>
      <c r="AM27" s="149">
        <v>21</v>
      </c>
      <c r="AN27" s="149">
        <v>2.82949396130612</v>
      </c>
      <c r="AO27" s="149">
        <v>12</v>
      </c>
      <c r="AP27" s="138"/>
      <c r="AQ27" s="57">
        <v>0</v>
      </c>
      <c r="AR27" s="138"/>
      <c r="AS27" s="157"/>
      <c r="AT27" s="138"/>
      <c r="AU27" s="138"/>
      <c r="AV27" s="138"/>
      <c r="AW27" s="138"/>
      <c r="AX27" s="57">
        <v>129</v>
      </c>
      <c r="AY27" s="138"/>
      <c r="AZ27" s="157">
        <f t="shared" si="4"/>
        <v>14.0386431157112</v>
      </c>
      <c r="BA27" s="138"/>
      <c r="BB27" s="138"/>
      <c r="BC27" s="149">
        <v>221872.6</v>
      </c>
      <c r="BD27" s="149">
        <v>50</v>
      </c>
      <c r="BE27" s="149">
        <v>24145.6608415111</v>
      </c>
      <c r="BF27" s="149">
        <v>38</v>
      </c>
      <c r="BG27" s="49">
        <v>306102.9906</v>
      </c>
      <c r="BH27" s="149">
        <v>50</v>
      </c>
      <c r="BI27" s="149">
        <v>33312.1755169402</v>
      </c>
      <c r="BJ27" s="149">
        <v>40</v>
      </c>
      <c r="BK27" s="149">
        <v>44.5</v>
      </c>
      <c r="BL27" s="138">
        <v>92.5</v>
      </c>
      <c r="BM27" s="138"/>
      <c r="BN27" s="138"/>
      <c r="BO27" s="179">
        <v>0.55</v>
      </c>
      <c r="BP27" s="149">
        <v>5</v>
      </c>
      <c r="BQ27" s="149">
        <v>0.0414437720289952</v>
      </c>
      <c r="BR27" s="149">
        <v>7</v>
      </c>
      <c r="BS27" s="149">
        <v>6</v>
      </c>
      <c r="BT27" s="179">
        <v>18</v>
      </c>
      <c r="BU27" s="149">
        <v>6</v>
      </c>
      <c r="BV27" s="149">
        <v>2.41755336835805</v>
      </c>
      <c r="BW27" s="149">
        <v>12</v>
      </c>
      <c r="BX27" s="149">
        <v>9</v>
      </c>
      <c r="BY27" s="180"/>
      <c r="BZ27" s="149"/>
      <c r="CA27" s="149"/>
      <c r="CB27" s="149"/>
      <c r="CC27" s="149"/>
      <c r="CD27" s="180">
        <v>117</v>
      </c>
      <c r="CE27" s="149"/>
      <c r="CF27" s="149"/>
      <c r="CG27" s="149"/>
      <c r="CH27" s="149"/>
      <c r="CI27" s="149">
        <v>7.5</v>
      </c>
      <c r="CJ27" s="149">
        <v>10</v>
      </c>
      <c r="CK27" s="138"/>
      <c r="CL27" s="138">
        <v>25</v>
      </c>
      <c r="CM27" s="138">
        <v>21</v>
      </c>
      <c r="CN27" s="138">
        <v>52</v>
      </c>
      <c r="CO27" s="138" t="s">
        <v>472</v>
      </c>
      <c r="CP27" s="157">
        <f t="shared" si="5"/>
        <v>98</v>
      </c>
      <c r="CQ27" s="138"/>
      <c r="CR27" s="157">
        <f t="shared" si="6"/>
        <v>11.2819157190042</v>
      </c>
      <c r="CS27" s="138"/>
      <c r="CT27" s="138"/>
      <c r="CU27" s="138"/>
      <c r="CV27" s="138"/>
      <c r="CW27" s="149">
        <v>87.75</v>
      </c>
      <c r="CX27" s="149">
        <v>54.98</v>
      </c>
      <c r="CY27" s="149">
        <v>76.89</v>
      </c>
      <c r="CZ27" s="149">
        <v>74.53</v>
      </c>
      <c r="DA27" s="149">
        <v>78.3</v>
      </c>
      <c r="DB27" s="149">
        <v>71.1</v>
      </c>
      <c r="DC27" s="149">
        <v>73.925</v>
      </c>
      <c r="DD27" s="149">
        <v>0.911</v>
      </c>
      <c r="DE27" s="149">
        <v>91.1</v>
      </c>
      <c r="DF27" s="149">
        <v>82.5125</v>
      </c>
      <c r="DG27" s="138">
        <v>0.888</v>
      </c>
      <c r="DH27" s="138">
        <v>88.8</v>
      </c>
      <c r="DI27" s="138">
        <v>0.9206</v>
      </c>
      <c r="DJ27" s="138">
        <v>92.06</v>
      </c>
      <c r="DK27" s="138">
        <v>0.8082</v>
      </c>
      <c r="DL27" s="138">
        <v>80.82</v>
      </c>
      <c r="DM27" s="138">
        <v>99.74</v>
      </c>
      <c r="DN27" s="138">
        <v>77</v>
      </c>
      <c r="DO27" s="194">
        <f t="shared" si="7"/>
        <v>87.684</v>
      </c>
      <c r="DP27" s="138">
        <v>80.7</v>
      </c>
      <c r="DQ27" s="149">
        <v>81</v>
      </c>
      <c r="DR27" s="149">
        <v>83.7321666666667</v>
      </c>
      <c r="DS27" s="149">
        <v>69</v>
      </c>
      <c r="DT27" s="138"/>
      <c r="DU27" s="149">
        <v>33</v>
      </c>
      <c r="DV27" s="149">
        <v>100</v>
      </c>
      <c r="DW27" s="149">
        <v>1</v>
      </c>
      <c r="DX27" s="149">
        <v>100</v>
      </c>
      <c r="DY27" s="149">
        <v>1</v>
      </c>
      <c r="DZ27" s="149">
        <v>100</v>
      </c>
      <c r="EA27" s="149">
        <v>1</v>
      </c>
      <c r="EB27" s="149">
        <v>100</v>
      </c>
      <c r="EC27" s="138" t="s">
        <v>472</v>
      </c>
      <c r="ED27" s="149">
        <v>51</v>
      </c>
      <c r="EE27" s="149"/>
      <c r="EF27" s="149">
        <v>52</v>
      </c>
      <c r="EG27" s="149"/>
      <c r="EH27" s="149"/>
      <c r="EI27" s="149">
        <v>68</v>
      </c>
      <c r="EJ27" s="205">
        <v>2</v>
      </c>
      <c r="EK27" s="168">
        <v>1</v>
      </c>
      <c r="EL27" s="149">
        <v>100</v>
      </c>
      <c r="EM27" s="149">
        <v>100</v>
      </c>
      <c r="EN27" s="205">
        <v>10</v>
      </c>
      <c r="EO27" s="193">
        <v>0</v>
      </c>
      <c r="EP27" s="149">
        <v>0</v>
      </c>
      <c r="EQ27" s="149">
        <v>0</v>
      </c>
      <c r="ER27" s="207">
        <v>0</v>
      </c>
      <c r="ES27" s="149">
        <v>0</v>
      </c>
      <c r="ET27" s="206">
        <v>1</v>
      </c>
      <c r="EU27" s="149">
        <v>21</v>
      </c>
      <c r="EV27" s="149">
        <v>21</v>
      </c>
      <c r="EW27" s="149">
        <v>10.5</v>
      </c>
      <c r="EX27" s="149">
        <v>26</v>
      </c>
      <c r="EY27" s="149">
        <v>0</v>
      </c>
      <c r="EZ27" s="149">
        <v>0</v>
      </c>
      <c r="FA27" s="149">
        <v>0</v>
      </c>
      <c r="FB27" s="149">
        <v>4</v>
      </c>
      <c r="FC27" s="149">
        <v>2</v>
      </c>
      <c r="FD27" s="149">
        <v>100</v>
      </c>
      <c r="FE27" s="149">
        <v>0</v>
      </c>
      <c r="FF27" s="149">
        <v>0</v>
      </c>
      <c r="FG27" s="7">
        <v>1</v>
      </c>
      <c r="FH27" s="149">
        <f t="shared" si="8"/>
        <v>100</v>
      </c>
      <c r="FI27" s="149">
        <v>66.6666666666667</v>
      </c>
      <c r="FJ27" s="149">
        <v>65</v>
      </c>
      <c r="FK27" s="149">
        <v>4</v>
      </c>
      <c r="FL27" s="149">
        <v>42</v>
      </c>
      <c r="FM27" s="149">
        <v>42</v>
      </c>
      <c r="FN27" s="149">
        <v>1</v>
      </c>
      <c r="FO27" s="149">
        <v>100</v>
      </c>
      <c r="FP27" s="149">
        <v>71</v>
      </c>
      <c r="FQ27" s="149">
        <v>77</v>
      </c>
      <c r="FR27" s="149">
        <v>87.2857142857143</v>
      </c>
      <c r="FS27" s="149">
        <v>481</v>
      </c>
      <c r="FT27" s="149">
        <v>36</v>
      </c>
      <c r="FU27" s="149"/>
      <c r="FV27" s="149">
        <v>33</v>
      </c>
      <c r="FW27" s="149">
        <v>2.3</v>
      </c>
      <c r="FX27" s="149">
        <v>30</v>
      </c>
      <c r="FY27" s="149">
        <v>0.250301388884772</v>
      </c>
      <c r="FZ27" s="149">
        <v>31</v>
      </c>
      <c r="GA27" s="149">
        <v>32.5</v>
      </c>
      <c r="GB27" s="149">
        <v>0.656666667</v>
      </c>
      <c r="GC27" s="149">
        <v>16</v>
      </c>
      <c r="GD27" s="149">
        <v>16</v>
      </c>
      <c r="GE27" s="149">
        <v>0.65</v>
      </c>
      <c r="GF27" s="149">
        <v>28</v>
      </c>
      <c r="GG27" s="149">
        <v>0.46</v>
      </c>
      <c r="GH27" s="149">
        <v>28</v>
      </c>
      <c r="GI27" s="149">
        <v>76.79236274</v>
      </c>
      <c r="GJ27" s="149">
        <v>79</v>
      </c>
      <c r="GK27" s="149">
        <v>45</v>
      </c>
      <c r="GL27" s="149">
        <v>31.1666666666667</v>
      </c>
      <c r="GM27" s="149">
        <v>33</v>
      </c>
      <c r="GN27" s="149">
        <v>0.5</v>
      </c>
      <c r="GO27" s="149">
        <v>29</v>
      </c>
      <c r="GP27" s="149">
        <v>0.45</v>
      </c>
      <c r="GQ27" s="149">
        <v>22</v>
      </c>
      <c r="GR27" s="149">
        <v>30.03800496</v>
      </c>
      <c r="GS27" s="149">
        <v>53</v>
      </c>
      <c r="GT27" s="149">
        <v>34.6666666666667</v>
      </c>
      <c r="GU27" s="149">
        <v>0.59</v>
      </c>
      <c r="GV27" s="149">
        <v>18</v>
      </c>
      <c r="GW27" s="149">
        <v>0.22</v>
      </c>
      <c r="GX27" s="149">
        <v>21</v>
      </c>
      <c r="GY27" s="149">
        <v>0.29</v>
      </c>
      <c r="GZ27" s="149">
        <v>91</v>
      </c>
      <c r="HA27" s="149">
        <v>0.48</v>
      </c>
      <c r="HB27" s="149">
        <v>32</v>
      </c>
      <c r="HC27" s="149">
        <v>0.31</v>
      </c>
      <c r="HD27" s="149">
        <v>58</v>
      </c>
      <c r="HE27" s="149">
        <v>0.5</v>
      </c>
      <c r="HF27" s="149">
        <v>26</v>
      </c>
      <c r="HG27" s="149">
        <v>0.31</v>
      </c>
      <c r="HH27" s="149">
        <v>71</v>
      </c>
      <c r="HI27" s="149">
        <v>0.33</v>
      </c>
      <c r="HJ27" s="149">
        <v>27</v>
      </c>
      <c r="HK27" s="149">
        <v>0.43</v>
      </c>
      <c r="HL27" s="149">
        <v>54</v>
      </c>
      <c r="HM27" s="149">
        <v>0.28</v>
      </c>
      <c r="HN27" s="149">
        <v>18</v>
      </c>
      <c r="HO27" s="149">
        <v>0.45</v>
      </c>
      <c r="HP27" s="149">
        <v>59</v>
      </c>
      <c r="HQ27" s="149">
        <v>0.23</v>
      </c>
      <c r="HR27" s="149">
        <v>30</v>
      </c>
      <c r="HS27" s="149">
        <v>0.26</v>
      </c>
      <c r="HT27" s="149">
        <v>62</v>
      </c>
      <c r="HU27" s="149">
        <v>0.26</v>
      </c>
      <c r="HV27" s="149">
        <v>14</v>
      </c>
      <c r="HW27" s="149">
        <v>0.35</v>
      </c>
      <c r="HX27" s="149">
        <v>61</v>
      </c>
      <c r="HY27" s="149">
        <v>42.8</v>
      </c>
      <c r="HZ27" s="149">
        <v>0.48</v>
      </c>
      <c r="IA27" s="149">
        <v>37</v>
      </c>
      <c r="IB27" s="149">
        <v>0.52</v>
      </c>
      <c r="IC27" s="149">
        <v>34</v>
      </c>
      <c r="ID27" s="149">
        <v>35.5</v>
      </c>
      <c r="IE27" s="149">
        <v>0.31</v>
      </c>
      <c r="IF27" s="149">
        <v>20</v>
      </c>
      <c r="IG27" s="149">
        <v>0.45</v>
      </c>
      <c r="IH27" s="149">
        <v>58</v>
      </c>
      <c r="II27" s="149">
        <v>39</v>
      </c>
      <c r="IJ27" s="149">
        <v>37.9916666666667</v>
      </c>
      <c r="IK27" s="149">
        <v>46</v>
      </c>
      <c r="IL27" s="227">
        <v>0.170723894939142</v>
      </c>
      <c r="IM27" s="138"/>
      <c r="IN27" s="138"/>
      <c r="IO27" s="149">
        <v>1</v>
      </c>
      <c r="IP27" s="149">
        <v>32</v>
      </c>
      <c r="IQ27" s="149">
        <v>1</v>
      </c>
      <c r="IR27" s="149">
        <v>31</v>
      </c>
      <c r="IS27" s="149">
        <v>-0.35</v>
      </c>
      <c r="IT27" s="149">
        <v>17</v>
      </c>
      <c r="IU27" s="149">
        <v>26.6666666666667</v>
      </c>
      <c r="IV27" s="149">
        <v>38.30101809</v>
      </c>
      <c r="IW27" s="149">
        <v>65</v>
      </c>
      <c r="IX27" s="149">
        <v>65</v>
      </c>
      <c r="IY27" s="149">
        <v>88.33</v>
      </c>
      <c r="IZ27" s="149">
        <v>54</v>
      </c>
      <c r="JA27" s="149">
        <v>54</v>
      </c>
      <c r="JB27" s="149">
        <v>87.7552032470703</v>
      </c>
      <c r="JC27" s="149">
        <v>59</v>
      </c>
      <c r="JD27" s="149">
        <v>59</v>
      </c>
      <c r="JE27" s="138"/>
      <c r="JF27" s="138"/>
      <c r="JG27" s="157">
        <v>15</v>
      </c>
      <c r="JH27" s="138"/>
      <c r="JI27" s="157">
        <v>3</v>
      </c>
      <c r="JJ27" s="150"/>
      <c r="JK27" s="150"/>
      <c r="JL27" s="156">
        <v>9315</v>
      </c>
      <c r="JM27" s="150"/>
      <c r="JN27" s="150"/>
      <c r="JO27" s="150"/>
      <c r="JP27" s="150"/>
      <c r="JQ27" s="156">
        <v>802</v>
      </c>
      <c r="JR27" s="150"/>
      <c r="JS27" s="150"/>
      <c r="JT27" s="150"/>
      <c r="JU27" s="150"/>
      <c r="JV27" s="156">
        <v>263</v>
      </c>
      <c r="JW27" s="150"/>
      <c r="JX27" s="150"/>
      <c r="JY27" s="150"/>
      <c r="JZ27" s="150"/>
      <c r="KA27" s="156">
        <v>276</v>
      </c>
      <c r="KB27" s="232"/>
      <c r="KC27" s="232"/>
      <c r="KD27" s="232"/>
      <c r="KE27" s="232"/>
      <c r="KF27" s="232"/>
      <c r="KG27" s="232"/>
      <c r="KH27" s="232"/>
      <c r="KI27" s="232"/>
      <c r="KJ27" s="237"/>
    </row>
    <row r="28" s="122" customFormat="1" ht="22.5" customHeight="1" spans="1:296">
      <c r="A28" s="139" t="s">
        <v>592</v>
      </c>
      <c r="B28" s="98" t="s">
        <v>593</v>
      </c>
      <c r="C28" s="98" t="s">
        <v>594</v>
      </c>
      <c r="D28" s="98" t="s">
        <v>595</v>
      </c>
      <c r="E28" s="98" t="s">
        <v>593</v>
      </c>
      <c r="F28" s="98" t="s">
        <v>459</v>
      </c>
      <c r="G28" s="98" t="s">
        <v>596</v>
      </c>
      <c r="H28" s="138">
        <v>59</v>
      </c>
      <c r="I28" s="138">
        <v>10425292</v>
      </c>
      <c r="J28" s="138">
        <v>1.99950210435709</v>
      </c>
      <c r="K28" s="138">
        <v>313260000000</v>
      </c>
      <c r="L28" s="138">
        <v>1.50801521205411</v>
      </c>
      <c r="M28" s="138">
        <f t="shared" si="0"/>
        <v>30048.07922886</v>
      </c>
      <c r="N28" s="138">
        <v>1</v>
      </c>
      <c r="O28" s="148">
        <v>1600</v>
      </c>
      <c r="P28" s="148">
        <v>1600</v>
      </c>
      <c r="Q28" s="150"/>
      <c r="R28" s="156">
        <f t="shared" si="1"/>
        <v>800.199207849524</v>
      </c>
      <c r="S28" s="150"/>
      <c r="T28" s="150"/>
      <c r="U28" s="148">
        <v>3119</v>
      </c>
      <c r="V28" s="138"/>
      <c r="W28" s="157">
        <f t="shared" si="2"/>
        <v>1559.88833080167</v>
      </c>
      <c r="X28" s="138"/>
      <c r="Y28" s="149"/>
      <c r="Z28" s="149">
        <v>30</v>
      </c>
      <c r="AA28" s="149"/>
      <c r="AB28" s="149">
        <v>28</v>
      </c>
      <c r="AC28" s="149"/>
      <c r="AD28" s="149">
        <v>30</v>
      </c>
      <c r="AE28" s="149"/>
      <c r="AF28" s="149">
        <v>29</v>
      </c>
      <c r="AG28" s="149"/>
      <c r="AH28" s="149">
        <v>30</v>
      </c>
      <c r="AI28" s="149"/>
      <c r="AJ28" s="149">
        <v>29</v>
      </c>
      <c r="AK28" s="138"/>
      <c r="AL28" s="148">
        <v>1</v>
      </c>
      <c r="AM28" s="149">
        <v>10</v>
      </c>
      <c r="AN28" s="149">
        <v>3.00074702943572</v>
      </c>
      <c r="AO28" s="149">
        <v>12</v>
      </c>
      <c r="AP28" s="138"/>
      <c r="AQ28" s="57">
        <v>0</v>
      </c>
      <c r="AR28" s="138"/>
      <c r="AS28" s="157"/>
      <c r="AT28" s="138"/>
      <c r="AU28" s="138"/>
      <c r="AV28" s="138"/>
      <c r="AW28" s="138"/>
      <c r="AX28" s="57">
        <v>41</v>
      </c>
      <c r="AY28" s="138"/>
      <c r="AZ28" s="157">
        <f t="shared" si="4"/>
        <v>20.5051047011441</v>
      </c>
      <c r="BA28" s="138"/>
      <c r="BB28" s="138"/>
      <c r="BC28" s="149">
        <v>3955.5</v>
      </c>
      <c r="BD28" s="149">
        <v>7</v>
      </c>
      <c r="BE28" s="149">
        <v>1978.2424791555</v>
      </c>
      <c r="BF28" s="149">
        <v>10</v>
      </c>
      <c r="BG28" s="49">
        <v>5013.5</v>
      </c>
      <c r="BH28" s="149">
        <v>6</v>
      </c>
      <c r="BI28" s="149">
        <v>2507.37420534599</v>
      </c>
      <c r="BJ28" s="149">
        <v>10</v>
      </c>
      <c r="BK28" s="149">
        <v>8.25</v>
      </c>
      <c r="BL28" s="138">
        <v>87.4</v>
      </c>
      <c r="BM28" s="138"/>
      <c r="BN28" s="138"/>
      <c r="BO28" s="179"/>
      <c r="BP28" s="149">
        <v>34</v>
      </c>
      <c r="BQ28" s="149"/>
      <c r="BR28" s="149">
        <v>32</v>
      </c>
      <c r="BS28" s="149">
        <v>33</v>
      </c>
      <c r="BT28" s="179"/>
      <c r="BU28" s="149">
        <v>33</v>
      </c>
      <c r="BV28" s="149"/>
      <c r="BW28" s="149">
        <v>32</v>
      </c>
      <c r="BX28" s="149">
        <v>32.5</v>
      </c>
      <c r="BY28" s="180"/>
      <c r="BZ28" s="149"/>
      <c r="CA28" s="149"/>
      <c r="CB28" s="149"/>
      <c r="CC28" s="149"/>
      <c r="CD28" s="180"/>
      <c r="CE28" s="149"/>
      <c r="CF28" s="149"/>
      <c r="CG28" s="149"/>
      <c r="CH28" s="149"/>
      <c r="CI28" s="149">
        <v>32.75</v>
      </c>
      <c r="CJ28" s="149">
        <v>53</v>
      </c>
      <c r="CK28" s="138"/>
      <c r="CL28" s="138" t="s">
        <v>472</v>
      </c>
      <c r="CM28" s="138">
        <v>6</v>
      </c>
      <c r="CN28" s="138">
        <v>5</v>
      </c>
      <c r="CO28" s="138" t="s">
        <v>472</v>
      </c>
      <c r="CP28" s="157">
        <f t="shared" si="5"/>
        <v>11</v>
      </c>
      <c r="CQ28" s="138"/>
      <c r="CR28" s="157">
        <f t="shared" si="6"/>
        <v>7.2943561259018</v>
      </c>
      <c r="CS28" s="138"/>
      <c r="CT28" s="138"/>
      <c r="CU28" s="138"/>
      <c r="CV28" s="138"/>
      <c r="CW28" s="149">
        <v>88.24</v>
      </c>
      <c r="CX28" s="149">
        <v>70.62</v>
      </c>
      <c r="CY28" s="149">
        <v>80.19</v>
      </c>
      <c r="CZ28" s="149">
        <v>75.47</v>
      </c>
      <c r="DA28" s="149">
        <v>83.49</v>
      </c>
      <c r="DB28" s="149">
        <v>74.06</v>
      </c>
      <c r="DC28" s="149">
        <v>78.6783333333333</v>
      </c>
      <c r="DD28" s="149">
        <v>0.874</v>
      </c>
      <c r="DE28" s="149">
        <v>87.4</v>
      </c>
      <c r="DF28" s="149">
        <v>83.0391666666667</v>
      </c>
      <c r="DG28" s="138">
        <v>0.833</v>
      </c>
      <c r="DH28" s="138">
        <v>83.3</v>
      </c>
      <c r="DI28" s="138">
        <v>0.84153</v>
      </c>
      <c r="DJ28" s="138">
        <v>84.153</v>
      </c>
      <c r="DK28" s="138">
        <v>0.6438</v>
      </c>
      <c r="DL28" s="138">
        <v>64.38</v>
      </c>
      <c r="DM28" s="138">
        <v>99.72</v>
      </c>
      <c r="DN28" s="138">
        <v>48</v>
      </c>
      <c r="DO28" s="194">
        <f t="shared" si="7"/>
        <v>75.9106</v>
      </c>
      <c r="DP28" s="138">
        <v>80.2</v>
      </c>
      <c r="DQ28" s="149">
        <v>80</v>
      </c>
      <c r="DR28" s="149">
        <v>79.6499222222222</v>
      </c>
      <c r="DS28" s="149">
        <v>56</v>
      </c>
      <c r="DT28" s="138"/>
      <c r="DU28" s="149">
        <v>23</v>
      </c>
      <c r="DV28" s="149">
        <v>100</v>
      </c>
      <c r="DW28" s="149">
        <v>1</v>
      </c>
      <c r="DX28" s="149">
        <v>100</v>
      </c>
      <c r="DY28" s="149">
        <v>1</v>
      </c>
      <c r="DZ28" s="149">
        <v>100</v>
      </c>
      <c r="EA28" s="149">
        <v>1</v>
      </c>
      <c r="EB28" s="149">
        <v>100</v>
      </c>
      <c r="EC28" s="138" t="s">
        <v>472</v>
      </c>
      <c r="ED28" s="149">
        <v>51</v>
      </c>
      <c r="EE28" s="149"/>
      <c r="EF28" s="149">
        <v>52</v>
      </c>
      <c r="EG28" s="149"/>
      <c r="EH28" s="149"/>
      <c r="EI28" s="149">
        <v>68</v>
      </c>
      <c r="EJ28" s="205">
        <v>1</v>
      </c>
      <c r="EK28" s="168">
        <v>0</v>
      </c>
      <c r="EL28" s="149">
        <v>0</v>
      </c>
      <c r="EM28" s="149">
        <v>0</v>
      </c>
      <c r="EN28" s="205">
        <v>2</v>
      </c>
      <c r="EO28" s="193">
        <v>0</v>
      </c>
      <c r="EP28" s="149">
        <v>0</v>
      </c>
      <c r="EQ28" s="149">
        <v>0</v>
      </c>
      <c r="ER28" s="7">
        <v>0</v>
      </c>
      <c r="ES28" s="149">
        <v>0</v>
      </c>
      <c r="ET28" s="206"/>
      <c r="EU28" s="149">
        <v>52</v>
      </c>
      <c r="EV28" s="149">
        <v>52</v>
      </c>
      <c r="EW28" s="149">
        <v>26</v>
      </c>
      <c r="EX28" s="149">
        <v>41</v>
      </c>
      <c r="EY28" s="149">
        <v>0</v>
      </c>
      <c r="EZ28" s="149">
        <v>0</v>
      </c>
      <c r="FA28" s="149">
        <v>0</v>
      </c>
      <c r="FB28" s="149">
        <v>1</v>
      </c>
      <c r="FC28" s="149">
        <v>2</v>
      </c>
      <c r="FD28" s="149">
        <v>100</v>
      </c>
      <c r="FE28" s="149">
        <v>0</v>
      </c>
      <c r="FF28" s="149">
        <v>0</v>
      </c>
      <c r="FG28" s="7">
        <v>1</v>
      </c>
      <c r="FH28" s="149">
        <f t="shared" si="8"/>
        <v>100</v>
      </c>
      <c r="FI28" s="149">
        <v>66.6666666666667</v>
      </c>
      <c r="FJ28" s="149">
        <v>65</v>
      </c>
      <c r="FK28" s="149">
        <v>2</v>
      </c>
      <c r="FL28" s="149">
        <v>14</v>
      </c>
      <c r="FM28" s="149">
        <v>14</v>
      </c>
      <c r="FN28" s="149">
        <v>1</v>
      </c>
      <c r="FO28" s="149">
        <v>100</v>
      </c>
      <c r="FP28" s="149">
        <v>57</v>
      </c>
      <c r="FQ28" s="149">
        <v>77</v>
      </c>
      <c r="FR28" s="149">
        <v>87.2857142857143</v>
      </c>
      <c r="FS28" s="149">
        <v>492</v>
      </c>
      <c r="FT28" s="149">
        <v>39</v>
      </c>
      <c r="FU28" s="149">
        <v>472</v>
      </c>
      <c r="FV28" s="149">
        <v>37</v>
      </c>
      <c r="FW28" s="149"/>
      <c r="FX28" s="149">
        <v>50</v>
      </c>
      <c r="FY28" s="149"/>
      <c r="FZ28" s="149">
        <v>33</v>
      </c>
      <c r="GA28" s="149">
        <v>39.75</v>
      </c>
      <c r="GB28" s="149">
        <v>0.645925926</v>
      </c>
      <c r="GC28" s="149">
        <v>16</v>
      </c>
      <c r="GD28" s="149">
        <v>16</v>
      </c>
      <c r="GE28" s="149"/>
      <c r="GF28" s="149">
        <v>33</v>
      </c>
      <c r="GG28" s="149"/>
      <c r="GH28" s="149">
        <v>40</v>
      </c>
      <c r="GI28" s="149">
        <v>75.97540395</v>
      </c>
      <c r="GJ28" s="149">
        <v>66</v>
      </c>
      <c r="GK28" s="149">
        <v>46.3333333333333</v>
      </c>
      <c r="GL28" s="149">
        <v>34.0277777777778</v>
      </c>
      <c r="GM28" s="149">
        <v>40</v>
      </c>
      <c r="GN28" s="149"/>
      <c r="GO28" s="149">
        <v>38</v>
      </c>
      <c r="GP28" s="149"/>
      <c r="GQ28" s="149">
        <v>39</v>
      </c>
      <c r="GR28" s="149">
        <v>30.99006328</v>
      </c>
      <c r="GS28" s="149">
        <v>61</v>
      </c>
      <c r="GT28" s="149">
        <v>46</v>
      </c>
      <c r="GU28" s="149"/>
      <c r="GV28" s="149">
        <v>54</v>
      </c>
      <c r="GW28" s="149"/>
      <c r="GX28" s="149">
        <v>40</v>
      </c>
      <c r="GY28" s="149"/>
      <c r="GZ28" s="149">
        <v>37</v>
      </c>
      <c r="HA28" s="149"/>
      <c r="HB28" s="149">
        <v>39</v>
      </c>
      <c r="HC28" s="149"/>
      <c r="HD28" s="149">
        <v>34</v>
      </c>
      <c r="HE28" s="149"/>
      <c r="HF28" s="149">
        <v>38</v>
      </c>
      <c r="HG28" s="149"/>
      <c r="HH28" s="149">
        <v>36</v>
      </c>
      <c r="HI28" s="149"/>
      <c r="HJ28" s="149">
        <v>38</v>
      </c>
      <c r="HK28" s="149"/>
      <c r="HL28" s="149">
        <v>35</v>
      </c>
      <c r="HM28" s="149"/>
      <c r="HN28" s="149">
        <v>39</v>
      </c>
      <c r="HO28" s="149"/>
      <c r="HP28" s="149">
        <v>37</v>
      </c>
      <c r="HQ28" s="149"/>
      <c r="HR28" s="149">
        <v>52</v>
      </c>
      <c r="HS28" s="149"/>
      <c r="HT28" s="149">
        <v>36</v>
      </c>
      <c r="HU28" s="149"/>
      <c r="HV28" s="149">
        <v>39</v>
      </c>
      <c r="HW28" s="149"/>
      <c r="HX28" s="149">
        <v>31</v>
      </c>
      <c r="HY28" s="149">
        <v>39</v>
      </c>
      <c r="HZ28" s="149"/>
      <c r="IA28" s="149">
        <v>36</v>
      </c>
      <c r="IB28" s="149"/>
      <c r="IC28" s="149">
        <v>38</v>
      </c>
      <c r="ID28" s="149">
        <v>37</v>
      </c>
      <c r="IE28" s="149"/>
      <c r="IF28" s="149">
        <v>31</v>
      </c>
      <c r="IG28" s="149"/>
      <c r="IH28" s="149">
        <v>28</v>
      </c>
      <c r="II28" s="149">
        <v>29.5</v>
      </c>
      <c r="IJ28" s="149">
        <v>37.875</v>
      </c>
      <c r="IK28" s="149">
        <v>46</v>
      </c>
      <c r="IL28" s="227">
        <v>0.211606284065406</v>
      </c>
      <c r="IM28" s="138"/>
      <c r="IN28" s="138"/>
      <c r="IO28" s="149">
        <v>0.96</v>
      </c>
      <c r="IP28" s="149">
        <v>26</v>
      </c>
      <c r="IQ28" s="149">
        <v>0.982</v>
      </c>
      <c r="IR28" s="149">
        <v>27</v>
      </c>
      <c r="IS28" s="149">
        <v>1.61</v>
      </c>
      <c r="IT28" s="149">
        <v>60</v>
      </c>
      <c r="IU28" s="149">
        <v>37.6666666666667</v>
      </c>
      <c r="IV28" s="149">
        <v>36.91237053</v>
      </c>
      <c r="IW28" s="149">
        <v>59</v>
      </c>
      <c r="IX28" s="149">
        <v>59</v>
      </c>
      <c r="IY28" s="149">
        <v>65.6</v>
      </c>
      <c r="IZ28" s="149">
        <v>16</v>
      </c>
      <c r="JA28" s="149">
        <v>16</v>
      </c>
      <c r="JB28" s="149">
        <v>66.0678024291992</v>
      </c>
      <c r="JC28" s="149">
        <v>7</v>
      </c>
      <c r="JD28" s="149">
        <v>7</v>
      </c>
      <c r="JE28" s="138"/>
      <c r="JF28" s="138"/>
      <c r="JG28" s="157">
        <v>2</v>
      </c>
      <c r="JH28" s="138"/>
      <c r="JI28" s="157">
        <v>2</v>
      </c>
      <c r="JJ28" s="150"/>
      <c r="JK28" s="150"/>
      <c r="JL28" s="156">
        <v>856</v>
      </c>
      <c r="JM28" s="150"/>
      <c r="JN28" s="150"/>
      <c r="JO28" s="150"/>
      <c r="JP28" s="150"/>
      <c r="JQ28" s="156">
        <v>448</v>
      </c>
      <c r="JR28" s="150"/>
      <c r="JS28" s="150"/>
      <c r="JT28" s="150"/>
      <c r="JU28" s="150"/>
      <c r="JV28" s="156">
        <v>63</v>
      </c>
      <c r="JW28" s="150"/>
      <c r="JX28" s="150"/>
      <c r="JY28" s="150"/>
      <c r="JZ28" s="150"/>
      <c r="KA28" s="156">
        <v>150</v>
      </c>
      <c r="KB28" s="232"/>
      <c r="KC28" s="232"/>
      <c r="KD28" s="232"/>
      <c r="KE28" s="232"/>
      <c r="KF28" s="232"/>
      <c r="KG28" s="232"/>
      <c r="KH28" s="232"/>
      <c r="KI28" s="232"/>
      <c r="KJ28" s="237"/>
    </row>
    <row r="29" s="122" customFormat="1" ht="22.5" customHeight="1" spans="1:296">
      <c r="A29" s="139" t="s">
        <v>597</v>
      </c>
      <c r="B29" s="98" t="s">
        <v>598</v>
      </c>
      <c r="C29" s="98" t="s">
        <v>599</v>
      </c>
      <c r="D29" s="98" t="s">
        <v>600</v>
      </c>
      <c r="E29" s="98" t="s">
        <v>598</v>
      </c>
      <c r="F29" s="98" t="s">
        <v>459</v>
      </c>
      <c r="G29" s="98" t="s">
        <v>601</v>
      </c>
      <c r="H29" s="138">
        <v>60</v>
      </c>
      <c r="I29" s="138">
        <v>9387021</v>
      </c>
      <c r="J29" s="138">
        <v>1.80036858853873</v>
      </c>
      <c r="K29" s="138">
        <v>553760000000</v>
      </c>
      <c r="L29" s="138">
        <v>2.66576806431425</v>
      </c>
      <c r="M29" s="138">
        <f t="shared" si="0"/>
        <v>58992.0913141667</v>
      </c>
      <c r="N29" s="138">
        <v>1</v>
      </c>
      <c r="O29" s="148">
        <v>1005</v>
      </c>
      <c r="P29" s="148">
        <v>1005</v>
      </c>
      <c r="Q29" s="150"/>
      <c r="R29" s="156">
        <f t="shared" si="1"/>
        <v>558.219026036057</v>
      </c>
      <c r="S29" s="150"/>
      <c r="T29" s="150"/>
      <c r="U29" s="148">
        <v>1535</v>
      </c>
      <c r="V29" s="138"/>
      <c r="W29" s="157">
        <f t="shared" si="2"/>
        <v>852.603189020246</v>
      </c>
      <c r="X29" s="138"/>
      <c r="Y29" s="149"/>
      <c r="Z29" s="149">
        <v>30</v>
      </c>
      <c r="AA29" s="149"/>
      <c r="AB29" s="149">
        <v>28</v>
      </c>
      <c r="AC29" s="149"/>
      <c r="AD29" s="149">
        <v>30</v>
      </c>
      <c r="AE29" s="149"/>
      <c r="AF29" s="149">
        <v>29</v>
      </c>
      <c r="AG29" s="149"/>
      <c r="AH29" s="149">
        <v>30</v>
      </c>
      <c r="AI29" s="149"/>
      <c r="AJ29" s="149">
        <v>29</v>
      </c>
      <c r="AK29" s="138"/>
      <c r="AL29" s="148">
        <v>12</v>
      </c>
      <c r="AM29" s="149">
        <v>11</v>
      </c>
      <c r="AN29" s="149">
        <v>4.9989763525617</v>
      </c>
      <c r="AO29" s="149">
        <v>16</v>
      </c>
      <c r="AP29" s="138"/>
      <c r="AQ29" s="57">
        <v>3</v>
      </c>
      <c r="AR29" s="138"/>
      <c r="AS29" s="157">
        <f>AQ29/L29</f>
        <v>1.12537922565733</v>
      </c>
      <c r="AT29" s="138"/>
      <c r="AU29" s="138"/>
      <c r="AV29" s="138"/>
      <c r="AW29" s="138"/>
      <c r="AX29" s="57">
        <v>56</v>
      </c>
      <c r="AY29" s="138"/>
      <c r="AZ29" s="157">
        <f t="shared" si="4"/>
        <v>31.1047417492728</v>
      </c>
      <c r="BA29" s="138"/>
      <c r="BB29" s="138"/>
      <c r="BC29" s="149">
        <v>41500</v>
      </c>
      <c r="BD29" s="149">
        <v>19</v>
      </c>
      <c r="BE29" s="149">
        <v>23050.835403479</v>
      </c>
      <c r="BF29" s="149">
        <v>37</v>
      </c>
      <c r="BG29" s="49">
        <v>52679.02</v>
      </c>
      <c r="BH29" s="149">
        <v>17</v>
      </c>
      <c r="BI29" s="149">
        <v>29260.1305840139</v>
      </c>
      <c r="BJ29" s="149">
        <v>36</v>
      </c>
      <c r="BK29" s="149">
        <v>27.25</v>
      </c>
      <c r="BL29" s="138">
        <v>92.5</v>
      </c>
      <c r="BM29" s="138"/>
      <c r="BN29" s="138"/>
      <c r="BO29" s="179">
        <v>1.36</v>
      </c>
      <c r="BP29" s="149">
        <v>13</v>
      </c>
      <c r="BQ29" s="149">
        <v>0.570192140999712</v>
      </c>
      <c r="BR29" s="149">
        <v>100</v>
      </c>
      <c r="BS29" s="149">
        <v>56.5</v>
      </c>
      <c r="BT29" s="179">
        <v>36</v>
      </c>
      <c r="BU29" s="149">
        <v>14</v>
      </c>
      <c r="BV29" s="149">
        <v>16.130435567755</v>
      </c>
      <c r="BW29" s="149">
        <v>100</v>
      </c>
      <c r="BX29" s="149">
        <v>57</v>
      </c>
      <c r="BY29" s="180">
        <v>14.96</v>
      </c>
      <c r="BZ29" s="149"/>
      <c r="CA29" s="149"/>
      <c r="CB29" s="149"/>
      <c r="CC29" s="149"/>
      <c r="CD29" s="180">
        <v>492</v>
      </c>
      <c r="CE29" s="149"/>
      <c r="CF29" s="149"/>
      <c r="CG29" s="149"/>
      <c r="CH29" s="149"/>
      <c r="CI29" s="149">
        <v>56.75</v>
      </c>
      <c r="CJ29" s="149">
        <v>94</v>
      </c>
      <c r="CK29" s="138"/>
      <c r="CL29" s="138">
        <v>15</v>
      </c>
      <c r="CM29" s="138">
        <v>35</v>
      </c>
      <c r="CN29" s="138">
        <v>99</v>
      </c>
      <c r="CO29" s="138" t="s">
        <v>472</v>
      </c>
      <c r="CP29" s="157">
        <f t="shared" si="5"/>
        <v>149</v>
      </c>
      <c r="CQ29" s="138"/>
      <c r="CR29" s="157">
        <f t="shared" si="6"/>
        <v>55.8938348743139</v>
      </c>
      <c r="CS29" s="138"/>
      <c r="CT29" s="138"/>
      <c r="CU29" s="138"/>
      <c r="CV29" s="138"/>
      <c r="CW29" s="149">
        <v>69.12</v>
      </c>
      <c r="CX29" s="149">
        <v>9.95</v>
      </c>
      <c r="CY29" s="149">
        <v>83.49</v>
      </c>
      <c r="CZ29" s="149">
        <v>84.43</v>
      </c>
      <c r="DA29" s="149">
        <v>77.36</v>
      </c>
      <c r="DB29" s="149">
        <v>78.77</v>
      </c>
      <c r="DC29" s="149">
        <v>67.1866666666667</v>
      </c>
      <c r="DD29" s="149">
        <v>0.915</v>
      </c>
      <c r="DE29" s="149">
        <v>91.5</v>
      </c>
      <c r="DF29" s="149">
        <v>79.3433333333333</v>
      </c>
      <c r="DG29" s="138">
        <v>0.686</v>
      </c>
      <c r="DH29" s="138">
        <v>68.6</v>
      </c>
      <c r="DI29" s="138">
        <v>0.90143</v>
      </c>
      <c r="DJ29" s="138">
        <v>90.143</v>
      </c>
      <c r="DK29" s="138">
        <v>0.6986</v>
      </c>
      <c r="DL29" s="138">
        <v>69.86</v>
      </c>
      <c r="DM29" s="138">
        <v>93.6</v>
      </c>
      <c r="DN29" s="138">
        <v>45</v>
      </c>
      <c r="DO29" s="194">
        <f t="shared" si="7"/>
        <v>73.4406</v>
      </c>
      <c r="DP29" s="138">
        <v>73.5</v>
      </c>
      <c r="DQ29" s="149">
        <v>74</v>
      </c>
      <c r="DR29" s="149">
        <v>75.5946444444444</v>
      </c>
      <c r="DS29" s="149">
        <v>42</v>
      </c>
      <c r="DT29" s="138"/>
      <c r="DU29" s="149">
        <v>23</v>
      </c>
      <c r="DV29" s="149">
        <v>100</v>
      </c>
      <c r="DW29" s="149">
        <v>1</v>
      </c>
      <c r="DX29" s="149">
        <v>100</v>
      </c>
      <c r="DY29" s="149">
        <v>1</v>
      </c>
      <c r="DZ29" s="149">
        <v>100</v>
      </c>
      <c r="EA29" s="149">
        <v>1</v>
      </c>
      <c r="EB29" s="149">
        <v>100</v>
      </c>
      <c r="EC29" s="138" t="s">
        <v>472</v>
      </c>
      <c r="ED29" s="149">
        <v>51</v>
      </c>
      <c r="EE29" s="149"/>
      <c r="EF29" s="149">
        <v>52</v>
      </c>
      <c r="EG29" s="149"/>
      <c r="EH29" s="149"/>
      <c r="EI29" s="149">
        <v>68</v>
      </c>
      <c r="EJ29" s="205">
        <v>2</v>
      </c>
      <c r="EK29" s="168">
        <v>0</v>
      </c>
      <c r="EL29" s="149">
        <v>0</v>
      </c>
      <c r="EM29" s="149">
        <v>0</v>
      </c>
      <c r="EN29" s="205">
        <v>6</v>
      </c>
      <c r="EO29" s="7">
        <v>1</v>
      </c>
      <c r="EP29" s="149">
        <v>100</v>
      </c>
      <c r="EQ29" s="149">
        <v>100</v>
      </c>
      <c r="ER29" s="7">
        <v>0</v>
      </c>
      <c r="ES29" s="149">
        <v>0</v>
      </c>
      <c r="ET29" s="206"/>
      <c r="EU29" s="149">
        <v>52</v>
      </c>
      <c r="EV29" s="149">
        <v>52</v>
      </c>
      <c r="EW29" s="149">
        <v>26</v>
      </c>
      <c r="EX29" s="149">
        <v>41</v>
      </c>
      <c r="EY29" s="149">
        <v>0</v>
      </c>
      <c r="EZ29" s="149">
        <v>0</v>
      </c>
      <c r="FA29" s="149">
        <v>0</v>
      </c>
      <c r="FB29" s="149">
        <v>4</v>
      </c>
      <c r="FC29" s="149">
        <v>0</v>
      </c>
      <c r="FD29" s="149">
        <v>0</v>
      </c>
      <c r="FE29" s="149">
        <v>1</v>
      </c>
      <c r="FF29" s="149">
        <v>100</v>
      </c>
      <c r="FG29" s="7">
        <v>0</v>
      </c>
      <c r="FH29" s="149">
        <f t="shared" si="8"/>
        <v>0</v>
      </c>
      <c r="FI29" s="149">
        <v>33.3333333333333</v>
      </c>
      <c r="FJ29" s="149">
        <v>39</v>
      </c>
      <c r="FK29" s="149">
        <v>3</v>
      </c>
      <c r="FL29" s="149">
        <v>28</v>
      </c>
      <c r="FM29" s="149">
        <v>28</v>
      </c>
      <c r="FN29" s="149">
        <v>1</v>
      </c>
      <c r="FO29" s="149">
        <v>100</v>
      </c>
      <c r="FP29" s="149">
        <v>64</v>
      </c>
      <c r="FQ29" s="149">
        <v>77</v>
      </c>
      <c r="FR29" s="149">
        <v>87.2857142857143</v>
      </c>
      <c r="FS29" s="149">
        <v>463</v>
      </c>
      <c r="FT29" s="149">
        <v>30</v>
      </c>
      <c r="FU29" s="149">
        <v>458</v>
      </c>
      <c r="FV29" s="149">
        <v>33</v>
      </c>
      <c r="FW29" s="149"/>
      <c r="FX29" s="149">
        <v>50</v>
      </c>
      <c r="FY29" s="149"/>
      <c r="FZ29" s="149">
        <v>33</v>
      </c>
      <c r="GA29" s="149">
        <v>36.5</v>
      </c>
      <c r="GB29" s="149">
        <v>0.625373737</v>
      </c>
      <c r="GC29" s="149">
        <v>14</v>
      </c>
      <c r="GD29" s="149">
        <v>14</v>
      </c>
      <c r="GE29" s="149"/>
      <c r="GF29" s="149">
        <v>33</v>
      </c>
      <c r="GG29" s="149"/>
      <c r="GH29" s="149">
        <v>40</v>
      </c>
      <c r="GI29" s="149"/>
      <c r="GJ29" s="149">
        <v>31</v>
      </c>
      <c r="GK29" s="149">
        <v>34.6666666666667</v>
      </c>
      <c r="GL29" s="149">
        <v>28.3888888888889</v>
      </c>
      <c r="GM29" s="149">
        <v>26</v>
      </c>
      <c r="GN29" s="149"/>
      <c r="GO29" s="149">
        <v>38</v>
      </c>
      <c r="GP29" s="149"/>
      <c r="GQ29" s="149">
        <v>39</v>
      </c>
      <c r="GR29" s="149"/>
      <c r="GS29" s="149">
        <v>33</v>
      </c>
      <c r="GT29" s="149">
        <v>36.6666666666667</v>
      </c>
      <c r="GU29" s="149"/>
      <c r="GV29" s="149">
        <v>54</v>
      </c>
      <c r="GW29" s="149"/>
      <c r="GX29" s="149">
        <v>40</v>
      </c>
      <c r="GY29" s="149"/>
      <c r="GZ29" s="149">
        <v>37</v>
      </c>
      <c r="HA29" s="149"/>
      <c r="HB29" s="149">
        <v>39</v>
      </c>
      <c r="HC29" s="149"/>
      <c r="HD29" s="149">
        <v>34</v>
      </c>
      <c r="HE29" s="149"/>
      <c r="HF29" s="149">
        <v>38</v>
      </c>
      <c r="HG29" s="149"/>
      <c r="HH29" s="149">
        <v>36</v>
      </c>
      <c r="HI29" s="149"/>
      <c r="HJ29" s="149">
        <v>38</v>
      </c>
      <c r="HK29" s="149"/>
      <c r="HL29" s="149">
        <v>35</v>
      </c>
      <c r="HM29" s="149"/>
      <c r="HN29" s="149">
        <v>39</v>
      </c>
      <c r="HO29" s="149"/>
      <c r="HP29" s="149">
        <v>37</v>
      </c>
      <c r="HQ29" s="149"/>
      <c r="HR29" s="149">
        <v>52</v>
      </c>
      <c r="HS29" s="149"/>
      <c r="HT29" s="149">
        <v>36</v>
      </c>
      <c r="HU29" s="149"/>
      <c r="HV29" s="149">
        <v>39</v>
      </c>
      <c r="HW29" s="149"/>
      <c r="HX29" s="149">
        <v>31</v>
      </c>
      <c r="HY29" s="149">
        <v>39</v>
      </c>
      <c r="HZ29" s="149"/>
      <c r="IA29" s="149">
        <v>36</v>
      </c>
      <c r="IB29" s="149"/>
      <c r="IC29" s="149">
        <v>38</v>
      </c>
      <c r="ID29" s="149">
        <v>37</v>
      </c>
      <c r="IE29" s="149"/>
      <c r="IF29" s="149">
        <v>31</v>
      </c>
      <c r="IG29" s="149"/>
      <c r="IH29" s="149">
        <v>28</v>
      </c>
      <c r="II29" s="149">
        <v>29.5</v>
      </c>
      <c r="IJ29" s="149">
        <v>35.5416666666667</v>
      </c>
      <c r="IK29" s="149">
        <v>42</v>
      </c>
      <c r="IL29" s="227">
        <v>0.203908794788274</v>
      </c>
      <c r="IM29" s="138"/>
      <c r="IN29" s="138"/>
      <c r="IO29" s="149">
        <v>0.95</v>
      </c>
      <c r="IP29" s="149">
        <v>19</v>
      </c>
      <c r="IQ29" s="149">
        <v>0.975</v>
      </c>
      <c r="IR29" s="149">
        <v>26</v>
      </c>
      <c r="IS29" s="149">
        <v>0</v>
      </c>
      <c r="IT29" s="149">
        <v>0</v>
      </c>
      <c r="IU29" s="149">
        <v>15</v>
      </c>
      <c r="IV29" s="149"/>
      <c r="IW29" s="149">
        <v>32</v>
      </c>
      <c r="IX29" s="149">
        <v>32</v>
      </c>
      <c r="IY29" s="149">
        <v>86.1</v>
      </c>
      <c r="IZ29" s="149">
        <v>50</v>
      </c>
      <c r="JA29" s="149">
        <v>50</v>
      </c>
      <c r="JB29" s="149">
        <v>70.7643585205078</v>
      </c>
      <c r="JC29" s="149">
        <v>12</v>
      </c>
      <c r="JD29" s="149">
        <v>12</v>
      </c>
      <c r="JE29" s="138"/>
      <c r="JF29" s="138"/>
      <c r="JG29" s="157">
        <v>4</v>
      </c>
      <c r="JH29" s="138"/>
      <c r="JI29" s="157">
        <v>14</v>
      </c>
      <c r="JJ29" s="150"/>
      <c r="JK29" s="150"/>
      <c r="JL29" s="156">
        <v>4545</v>
      </c>
      <c r="JM29" s="150"/>
      <c r="JN29" s="150"/>
      <c r="JO29" s="150"/>
      <c r="JP29" s="150"/>
      <c r="JQ29" s="156">
        <v>218</v>
      </c>
      <c r="JR29" s="150"/>
      <c r="JS29" s="150"/>
      <c r="JT29" s="150"/>
      <c r="JU29" s="150"/>
      <c r="JV29" s="156">
        <v>85</v>
      </c>
      <c r="JW29" s="150"/>
      <c r="JX29" s="150"/>
      <c r="JY29" s="150"/>
      <c r="JZ29" s="150"/>
      <c r="KA29" s="156">
        <v>34</v>
      </c>
      <c r="KB29" s="232"/>
      <c r="KC29" s="232"/>
      <c r="KD29" s="232"/>
      <c r="KE29" s="232"/>
      <c r="KF29" s="232"/>
      <c r="KG29" s="232"/>
      <c r="KH29" s="232"/>
      <c r="KI29" s="232"/>
      <c r="KJ29" s="237"/>
    </row>
    <row r="30" s="122" customFormat="1" ht="22.5" customHeight="1" spans="1:296">
      <c r="A30" s="139" t="s">
        <v>602</v>
      </c>
      <c r="B30" s="98" t="s">
        <v>603</v>
      </c>
      <c r="C30" s="98" t="s">
        <v>604</v>
      </c>
      <c r="D30" s="98" t="s">
        <v>605</v>
      </c>
      <c r="E30" s="98" t="s">
        <v>603</v>
      </c>
      <c r="F30" s="98" t="s">
        <v>459</v>
      </c>
      <c r="G30" s="98" t="s">
        <v>606</v>
      </c>
      <c r="H30" s="138">
        <v>91</v>
      </c>
      <c r="I30" s="138">
        <v>11738763</v>
      </c>
      <c r="J30" s="138">
        <v>2.25141716136575</v>
      </c>
      <c r="K30" s="138">
        <v>696310000000</v>
      </c>
      <c r="L30" s="138">
        <v>3.35199537861647</v>
      </c>
      <c r="M30" s="138">
        <f t="shared" si="0"/>
        <v>59317.1529231828</v>
      </c>
      <c r="N30" s="138">
        <v>1</v>
      </c>
      <c r="O30" s="148">
        <v>1161</v>
      </c>
      <c r="P30" s="148">
        <v>1161</v>
      </c>
      <c r="Q30" s="150"/>
      <c r="R30" s="156">
        <f t="shared" si="1"/>
        <v>515.675202233831</v>
      </c>
      <c r="S30" s="150"/>
      <c r="T30" s="150"/>
      <c r="U30" s="148">
        <v>2209</v>
      </c>
      <c r="V30" s="138"/>
      <c r="W30" s="157">
        <f t="shared" si="2"/>
        <v>981.159794775652</v>
      </c>
      <c r="X30" s="138"/>
      <c r="Y30" s="149"/>
      <c r="Z30" s="149">
        <v>30</v>
      </c>
      <c r="AA30" s="149"/>
      <c r="AB30" s="149">
        <v>28</v>
      </c>
      <c r="AC30" s="149"/>
      <c r="AD30" s="149">
        <v>30</v>
      </c>
      <c r="AE30" s="149"/>
      <c r="AF30" s="149">
        <v>29</v>
      </c>
      <c r="AG30" s="149"/>
      <c r="AH30" s="149">
        <v>30</v>
      </c>
      <c r="AI30" s="149"/>
      <c r="AJ30" s="149">
        <v>29</v>
      </c>
      <c r="AK30" s="138"/>
      <c r="AL30" s="148">
        <v>0</v>
      </c>
      <c r="AM30" s="149">
        <v>9</v>
      </c>
      <c r="AN30" s="149">
        <v>2.22082343769953</v>
      </c>
      <c r="AO30" s="149">
        <v>11</v>
      </c>
      <c r="AP30" s="138"/>
      <c r="AQ30" s="57">
        <v>0</v>
      </c>
      <c r="AR30" s="138"/>
      <c r="AS30" s="157"/>
      <c r="AT30" s="138"/>
      <c r="AU30" s="138"/>
      <c r="AV30" s="138"/>
      <c r="AW30" s="138"/>
      <c r="AX30" s="57">
        <v>47</v>
      </c>
      <c r="AY30" s="138"/>
      <c r="AZ30" s="157">
        <f t="shared" si="4"/>
        <v>20.8757403143756</v>
      </c>
      <c r="BA30" s="138"/>
      <c r="BB30" s="138"/>
      <c r="BC30" s="149">
        <v>2776</v>
      </c>
      <c r="BD30" s="149">
        <v>6</v>
      </c>
      <c r="BE30" s="149">
        <v>1233.00117261078</v>
      </c>
      <c r="BF30" s="149">
        <v>9</v>
      </c>
      <c r="BG30" s="49">
        <v>3966.56</v>
      </c>
      <c r="BH30" s="149">
        <v>6</v>
      </c>
      <c r="BI30" s="149">
        <v>1761.80588300829</v>
      </c>
      <c r="BJ30" s="149">
        <v>9</v>
      </c>
      <c r="BK30" s="149">
        <v>7.5</v>
      </c>
      <c r="BL30" s="138">
        <v>89.3</v>
      </c>
      <c r="BM30" s="138"/>
      <c r="BN30" s="138"/>
      <c r="BO30" s="179"/>
      <c r="BP30" s="149">
        <v>34</v>
      </c>
      <c r="BQ30" s="149"/>
      <c r="BR30" s="149">
        <v>32</v>
      </c>
      <c r="BS30" s="149">
        <v>33</v>
      </c>
      <c r="BT30" s="179"/>
      <c r="BU30" s="149">
        <v>33</v>
      </c>
      <c r="BV30" s="149"/>
      <c r="BW30" s="149">
        <v>32</v>
      </c>
      <c r="BX30" s="149">
        <v>32.5</v>
      </c>
      <c r="BY30" s="180"/>
      <c r="BZ30" s="149"/>
      <c r="CA30" s="149"/>
      <c r="CB30" s="149"/>
      <c r="CC30" s="149"/>
      <c r="CD30" s="180"/>
      <c r="CE30" s="149"/>
      <c r="CF30" s="149"/>
      <c r="CG30" s="149"/>
      <c r="CH30" s="149"/>
      <c r="CI30" s="149">
        <v>32.75</v>
      </c>
      <c r="CJ30" s="149">
        <v>53</v>
      </c>
      <c r="CK30" s="138"/>
      <c r="CL30" s="138" t="s">
        <v>472</v>
      </c>
      <c r="CM30" s="138">
        <v>7</v>
      </c>
      <c r="CN30" s="138">
        <v>56</v>
      </c>
      <c r="CO30" s="138" t="s">
        <v>472</v>
      </c>
      <c r="CP30" s="157">
        <f t="shared" si="5"/>
        <v>63</v>
      </c>
      <c r="CQ30" s="138"/>
      <c r="CR30" s="157">
        <f t="shared" si="6"/>
        <v>18.7947753155922</v>
      </c>
      <c r="CS30" s="138"/>
      <c r="CT30" s="138"/>
      <c r="CU30" s="138"/>
      <c r="CV30" s="138"/>
      <c r="CW30" s="149">
        <v>92.65</v>
      </c>
      <c r="CX30" s="149">
        <v>58.29</v>
      </c>
      <c r="CY30" s="149">
        <v>80.66</v>
      </c>
      <c r="CZ30" s="149">
        <v>85.85</v>
      </c>
      <c r="DA30" s="149">
        <v>88.21</v>
      </c>
      <c r="DB30" s="149">
        <v>89.15</v>
      </c>
      <c r="DC30" s="149">
        <v>82.4683333333333</v>
      </c>
      <c r="DD30" s="149">
        <v>0.942</v>
      </c>
      <c r="DE30" s="149">
        <v>94.2</v>
      </c>
      <c r="DF30" s="149">
        <v>88.3341666666666</v>
      </c>
      <c r="DG30" s="138">
        <v>0.804</v>
      </c>
      <c r="DH30" s="138">
        <v>80.4</v>
      </c>
      <c r="DI30" s="138">
        <v>0.81212</v>
      </c>
      <c r="DJ30" s="138">
        <v>81.212</v>
      </c>
      <c r="DK30" s="138">
        <v>0.5068</v>
      </c>
      <c r="DL30" s="138">
        <v>50.68</v>
      </c>
      <c r="DM30" s="138">
        <v>96.81</v>
      </c>
      <c r="DN30" s="138">
        <v>52.90625</v>
      </c>
      <c r="DO30" s="194">
        <f t="shared" si="7"/>
        <v>72.40165</v>
      </c>
      <c r="DP30" s="138">
        <v>80</v>
      </c>
      <c r="DQ30" s="149">
        <v>80</v>
      </c>
      <c r="DR30" s="149">
        <v>80.2452722222222</v>
      </c>
      <c r="DS30" s="149">
        <v>57</v>
      </c>
      <c r="DT30" s="138"/>
      <c r="DU30" s="149">
        <v>40</v>
      </c>
      <c r="DV30" s="149">
        <v>100</v>
      </c>
      <c r="DW30" s="149">
        <v>1</v>
      </c>
      <c r="DX30" s="149">
        <v>100</v>
      </c>
      <c r="DY30" s="149">
        <v>1</v>
      </c>
      <c r="DZ30" s="149">
        <v>100</v>
      </c>
      <c r="EA30" s="149">
        <v>1</v>
      </c>
      <c r="EB30" s="149">
        <v>100</v>
      </c>
      <c r="EC30" s="138" t="s">
        <v>472</v>
      </c>
      <c r="ED30" s="149">
        <v>51</v>
      </c>
      <c r="EE30" s="149"/>
      <c r="EF30" s="149">
        <v>52</v>
      </c>
      <c r="EG30" s="149"/>
      <c r="EH30" s="149"/>
      <c r="EI30" s="149">
        <v>68</v>
      </c>
      <c r="EJ30" s="205">
        <v>0</v>
      </c>
      <c r="EK30" s="168">
        <v>1</v>
      </c>
      <c r="EL30" s="149">
        <v>100</v>
      </c>
      <c r="EM30" s="149">
        <v>100</v>
      </c>
      <c r="EN30" s="205">
        <v>2</v>
      </c>
      <c r="EO30" s="7">
        <v>0</v>
      </c>
      <c r="EP30" s="149">
        <v>0</v>
      </c>
      <c r="EQ30" s="149">
        <v>0</v>
      </c>
      <c r="ER30" s="7">
        <v>0</v>
      </c>
      <c r="ES30" s="149">
        <v>0</v>
      </c>
      <c r="ET30" s="206"/>
      <c r="EU30" s="149">
        <v>52</v>
      </c>
      <c r="EV30" s="149">
        <v>52</v>
      </c>
      <c r="EW30" s="149">
        <v>26</v>
      </c>
      <c r="EX30" s="149">
        <v>41</v>
      </c>
      <c r="EY30" s="149">
        <v>0</v>
      </c>
      <c r="EZ30" s="149">
        <v>0</v>
      </c>
      <c r="FA30" s="149">
        <v>0</v>
      </c>
      <c r="FB30" s="149">
        <v>2</v>
      </c>
      <c r="FC30" s="149">
        <v>2</v>
      </c>
      <c r="FD30" s="149">
        <v>100</v>
      </c>
      <c r="FE30" s="149">
        <v>0</v>
      </c>
      <c r="FF30" s="149">
        <v>0</v>
      </c>
      <c r="FG30" s="7">
        <v>1</v>
      </c>
      <c r="FH30" s="149">
        <f t="shared" si="8"/>
        <v>100</v>
      </c>
      <c r="FI30" s="149">
        <v>66.6666666666667</v>
      </c>
      <c r="FJ30" s="149">
        <v>65</v>
      </c>
      <c r="FK30" s="149">
        <v>2</v>
      </c>
      <c r="FL30" s="149">
        <v>14</v>
      </c>
      <c r="FM30" s="149">
        <v>14</v>
      </c>
      <c r="FN30" s="149">
        <v>1</v>
      </c>
      <c r="FO30" s="149">
        <v>100</v>
      </c>
      <c r="FP30" s="149">
        <v>57</v>
      </c>
      <c r="FQ30" s="149">
        <v>77</v>
      </c>
      <c r="FR30" s="149">
        <v>87.2857142857143</v>
      </c>
      <c r="FS30" s="149">
        <v>508</v>
      </c>
      <c r="FT30" s="149">
        <v>55</v>
      </c>
      <c r="FU30" s="149">
        <v>489</v>
      </c>
      <c r="FV30" s="149">
        <v>56</v>
      </c>
      <c r="FW30" s="149"/>
      <c r="FX30" s="149">
        <v>50</v>
      </c>
      <c r="FY30" s="149"/>
      <c r="FZ30" s="149">
        <v>33</v>
      </c>
      <c r="GA30" s="149">
        <v>48.5</v>
      </c>
      <c r="GB30" s="149">
        <v>0.69962963</v>
      </c>
      <c r="GC30" s="149">
        <v>32</v>
      </c>
      <c r="GD30" s="149">
        <v>32</v>
      </c>
      <c r="GE30" s="149">
        <v>0.65</v>
      </c>
      <c r="GF30" s="149">
        <v>28</v>
      </c>
      <c r="GG30" s="149">
        <v>0.37</v>
      </c>
      <c r="GH30" s="149">
        <v>4</v>
      </c>
      <c r="GI30" s="149">
        <v>74.57543282</v>
      </c>
      <c r="GJ30" s="149">
        <v>53</v>
      </c>
      <c r="GK30" s="149">
        <v>28.3333333333333</v>
      </c>
      <c r="GL30" s="149">
        <v>36.2777777777778</v>
      </c>
      <c r="GM30" s="149">
        <v>45</v>
      </c>
      <c r="GN30" s="149">
        <v>0.38</v>
      </c>
      <c r="GO30" s="149">
        <v>4</v>
      </c>
      <c r="GP30" s="149">
        <v>0.33</v>
      </c>
      <c r="GQ30" s="149">
        <v>2</v>
      </c>
      <c r="GR30" s="149">
        <v>22.83936215</v>
      </c>
      <c r="GS30" s="149">
        <v>6</v>
      </c>
      <c r="GT30" s="149">
        <v>4</v>
      </c>
      <c r="GU30" s="149">
        <v>0.61</v>
      </c>
      <c r="GV30" s="149">
        <v>29</v>
      </c>
      <c r="GW30" s="149">
        <v>0.19</v>
      </c>
      <c r="GX30" s="149">
        <v>12</v>
      </c>
      <c r="GY30" s="149">
        <v>0.2</v>
      </c>
      <c r="GZ30" s="149">
        <v>16</v>
      </c>
      <c r="HA30" s="149">
        <v>0.39</v>
      </c>
      <c r="HB30" s="149">
        <v>11</v>
      </c>
      <c r="HC30" s="149">
        <v>0.3</v>
      </c>
      <c r="HD30" s="149">
        <v>54</v>
      </c>
      <c r="HE30" s="149">
        <v>0.49</v>
      </c>
      <c r="HF30" s="149">
        <v>21</v>
      </c>
      <c r="HG30" s="149">
        <v>0.25</v>
      </c>
      <c r="HH30" s="149">
        <v>34</v>
      </c>
      <c r="HI30" s="149">
        <v>0.34</v>
      </c>
      <c r="HJ30" s="149">
        <v>29</v>
      </c>
      <c r="HK30" s="149">
        <v>0.36</v>
      </c>
      <c r="HL30" s="149">
        <v>28</v>
      </c>
      <c r="HM30" s="149">
        <v>0.26</v>
      </c>
      <c r="HN30" s="149">
        <v>14</v>
      </c>
      <c r="HO30" s="149">
        <v>0.47</v>
      </c>
      <c r="HP30" s="149">
        <v>65</v>
      </c>
      <c r="HQ30" s="149">
        <v>0.17</v>
      </c>
      <c r="HR30" s="149">
        <v>5</v>
      </c>
      <c r="HS30" s="149">
        <v>0.22</v>
      </c>
      <c r="HT30" s="149">
        <v>31</v>
      </c>
      <c r="HU30" s="149">
        <v>0.23</v>
      </c>
      <c r="HV30" s="149">
        <v>8</v>
      </c>
      <c r="HW30" s="149">
        <v>0.3</v>
      </c>
      <c r="HX30" s="149">
        <v>30</v>
      </c>
      <c r="HY30" s="149">
        <v>25.8</v>
      </c>
      <c r="HZ30" s="149">
        <v>0.4</v>
      </c>
      <c r="IA30" s="149">
        <v>19</v>
      </c>
      <c r="IB30" s="149">
        <v>0.37</v>
      </c>
      <c r="IC30" s="149">
        <v>6</v>
      </c>
      <c r="ID30" s="149">
        <v>12.5</v>
      </c>
      <c r="IE30" s="149"/>
      <c r="IF30" s="149">
        <v>31</v>
      </c>
      <c r="IG30" s="149"/>
      <c r="IH30" s="149">
        <v>28</v>
      </c>
      <c r="II30" s="149">
        <v>29.5</v>
      </c>
      <c r="IJ30" s="149">
        <v>17.95</v>
      </c>
      <c r="IK30" s="149">
        <v>11</v>
      </c>
      <c r="IL30" s="227">
        <v>0.159800814848348</v>
      </c>
      <c r="IM30" s="138"/>
      <c r="IN30" s="138"/>
      <c r="IO30" s="149">
        <v>0.997</v>
      </c>
      <c r="IP30" s="149">
        <v>31</v>
      </c>
      <c r="IQ30" s="149">
        <v>1</v>
      </c>
      <c r="IR30" s="149">
        <v>31</v>
      </c>
      <c r="IS30" s="149">
        <v>-0.14</v>
      </c>
      <c r="IT30" s="149">
        <v>19</v>
      </c>
      <c r="IU30" s="149">
        <v>27</v>
      </c>
      <c r="IV30" s="149">
        <v>22.66912442</v>
      </c>
      <c r="IW30" s="149">
        <v>10</v>
      </c>
      <c r="IX30" s="149">
        <v>10</v>
      </c>
      <c r="IY30" s="149">
        <v>88.53</v>
      </c>
      <c r="IZ30" s="149">
        <v>54</v>
      </c>
      <c r="JA30" s="149">
        <v>54</v>
      </c>
      <c r="JB30" s="149">
        <v>89.6912994384765</v>
      </c>
      <c r="JC30" s="149">
        <v>66</v>
      </c>
      <c r="JD30" s="149">
        <v>66</v>
      </c>
      <c r="JE30" s="138"/>
      <c r="JF30" s="138"/>
      <c r="JG30" s="157">
        <v>2</v>
      </c>
      <c r="JH30" s="138"/>
      <c r="JI30" s="157">
        <v>1</v>
      </c>
      <c r="JJ30" s="150"/>
      <c r="JK30" s="150"/>
      <c r="JL30" s="156">
        <v>13747</v>
      </c>
      <c r="JM30" s="150"/>
      <c r="JN30" s="150"/>
      <c r="JO30" s="150"/>
      <c r="JP30" s="150"/>
      <c r="JQ30" s="156">
        <v>262</v>
      </c>
      <c r="JR30" s="150"/>
      <c r="JS30" s="150"/>
      <c r="JT30" s="150"/>
      <c r="JU30" s="150"/>
      <c r="JV30" s="156">
        <v>59</v>
      </c>
      <c r="JW30" s="150"/>
      <c r="JX30" s="150"/>
      <c r="JY30" s="150"/>
      <c r="JZ30" s="150"/>
      <c r="KA30" s="156">
        <v>41</v>
      </c>
      <c r="KB30" s="232"/>
      <c r="KC30" s="232"/>
      <c r="KD30" s="232"/>
      <c r="KE30" s="232"/>
      <c r="KF30" s="232"/>
      <c r="KG30" s="232"/>
      <c r="KH30" s="232"/>
      <c r="KI30" s="232"/>
      <c r="KJ30" s="237"/>
    </row>
    <row r="31" s="122" customFormat="1" ht="22.5" customHeight="1" spans="1:296">
      <c r="A31" s="139" t="s">
        <v>607</v>
      </c>
      <c r="B31" s="98" t="s">
        <v>608</v>
      </c>
      <c r="C31" s="98" t="s">
        <v>609</v>
      </c>
      <c r="D31" s="98" t="s">
        <v>610</v>
      </c>
      <c r="E31" s="98" t="s">
        <v>608</v>
      </c>
      <c r="F31" s="98" t="s">
        <v>459</v>
      </c>
      <c r="G31" s="98" t="s">
        <v>611</v>
      </c>
      <c r="H31" s="138">
        <v>86</v>
      </c>
      <c r="I31" s="138">
        <v>19764771</v>
      </c>
      <c r="J31" s="138">
        <v>3.79075245150312</v>
      </c>
      <c r="K31" s="138">
        <v>371970000000</v>
      </c>
      <c r="L31" s="138">
        <v>1.79064169835845</v>
      </c>
      <c r="M31" s="138">
        <f t="shared" si="0"/>
        <v>18819.8487096056</v>
      </c>
      <c r="N31" s="138">
        <v>1</v>
      </c>
      <c r="O31" s="148">
        <v>217</v>
      </c>
      <c r="P31" s="148">
        <v>217</v>
      </c>
      <c r="Q31" s="150"/>
      <c r="R31" s="156">
        <f t="shared" si="1"/>
        <v>57.2445715662479</v>
      </c>
      <c r="S31" s="150"/>
      <c r="T31" s="150"/>
      <c r="U31" s="148">
        <v>293</v>
      </c>
      <c r="V31" s="138"/>
      <c r="W31" s="157">
        <f t="shared" si="2"/>
        <v>77.2933616078831</v>
      </c>
      <c r="X31" s="138"/>
      <c r="Y31" s="149"/>
      <c r="Z31" s="149">
        <v>30</v>
      </c>
      <c r="AA31" s="149"/>
      <c r="AB31" s="149">
        <v>28</v>
      </c>
      <c r="AC31" s="149"/>
      <c r="AD31" s="149">
        <v>30</v>
      </c>
      <c r="AE31" s="149"/>
      <c r="AF31" s="149">
        <v>29</v>
      </c>
      <c r="AG31" s="149"/>
      <c r="AH31" s="149">
        <v>30</v>
      </c>
      <c r="AI31" s="149"/>
      <c r="AJ31" s="149">
        <v>29</v>
      </c>
      <c r="AK31" s="138"/>
      <c r="AL31" s="148">
        <v>0</v>
      </c>
      <c r="AM31" s="149">
        <v>54</v>
      </c>
      <c r="AN31" s="149"/>
      <c r="AO31" s="149">
        <v>41</v>
      </c>
      <c r="AP31" s="138"/>
      <c r="AQ31" s="57">
        <v>1</v>
      </c>
      <c r="AR31" s="138"/>
      <c r="AS31" s="157"/>
      <c r="AT31" s="138"/>
      <c r="AU31" s="138"/>
      <c r="AV31" s="138"/>
      <c r="AW31" s="138"/>
      <c r="AX31" s="57">
        <v>61</v>
      </c>
      <c r="AY31" s="138"/>
      <c r="AZ31" s="157">
        <f t="shared" si="4"/>
        <v>16.0917920071019</v>
      </c>
      <c r="BA31" s="138"/>
      <c r="BB31" s="138"/>
      <c r="BC31" s="149"/>
      <c r="BD31" s="149">
        <v>51</v>
      </c>
      <c r="BE31" s="149"/>
      <c r="BF31" s="149">
        <v>50</v>
      </c>
      <c r="BG31" s="49"/>
      <c r="BH31" s="149">
        <v>53</v>
      </c>
      <c r="BI31" s="149"/>
      <c r="BJ31" s="149">
        <v>55</v>
      </c>
      <c r="BK31" s="149">
        <v>52.25</v>
      </c>
      <c r="BL31" s="138">
        <v>91.7</v>
      </c>
      <c r="BM31" s="138"/>
      <c r="BN31" s="138"/>
      <c r="BO31" s="179"/>
      <c r="BP31" s="149">
        <v>34</v>
      </c>
      <c r="BQ31" s="149"/>
      <c r="BR31" s="149">
        <v>32</v>
      </c>
      <c r="BS31" s="149">
        <v>33</v>
      </c>
      <c r="BT31" s="179"/>
      <c r="BU31" s="149">
        <v>33</v>
      </c>
      <c r="BV31" s="149"/>
      <c r="BW31" s="149">
        <v>32</v>
      </c>
      <c r="BX31" s="149">
        <v>32.5</v>
      </c>
      <c r="BY31" s="180"/>
      <c r="BZ31" s="149"/>
      <c r="CA31" s="149"/>
      <c r="CB31" s="149"/>
      <c r="CC31" s="149"/>
      <c r="CD31" s="180"/>
      <c r="CE31" s="149"/>
      <c r="CF31" s="149"/>
      <c r="CG31" s="149"/>
      <c r="CH31" s="149"/>
      <c r="CI31" s="149">
        <v>32.75</v>
      </c>
      <c r="CJ31" s="149">
        <v>53</v>
      </c>
      <c r="CK31" s="138"/>
      <c r="CL31" s="138" t="s">
        <v>472</v>
      </c>
      <c r="CM31" s="138">
        <v>1</v>
      </c>
      <c r="CN31" s="138">
        <v>4</v>
      </c>
      <c r="CO31" s="138" t="s">
        <v>472</v>
      </c>
      <c r="CP31" s="157">
        <f t="shared" si="5"/>
        <v>5</v>
      </c>
      <c r="CQ31" s="138"/>
      <c r="CR31" s="157">
        <f t="shared" si="6"/>
        <v>2.79229507756001</v>
      </c>
      <c r="CS31" s="138"/>
      <c r="CT31" s="138"/>
      <c r="CU31" s="138"/>
      <c r="CV31" s="138"/>
      <c r="CW31" s="149">
        <v>79.9</v>
      </c>
      <c r="CX31" s="149">
        <v>50.24</v>
      </c>
      <c r="CY31" s="149">
        <v>75.94</v>
      </c>
      <c r="CZ31" s="149">
        <v>76.89</v>
      </c>
      <c r="DA31" s="149">
        <v>71.23</v>
      </c>
      <c r="DB31" s="149">
        <v>80.66</v>
      </c>
      <c r="DC31" s="149">
        <v>72.4766666666667</v>
      </c>
      <c r="DD31" s="149">
        <v>0.86</v>
      </c>
      <c r="DE31" s="149">
        <v>86</v>
      </c>
      <c r="DF31" s="149">
        <v>79.2383333333333</v>
      </c>
      <c r="DG31" s="138">
        <v>0.754</v>
      </c>
      <c r="DH31" s="138">
        <v>75.4</v>
      </c>
      <c r="DI31" s="138">
        <v>0.88266</v>
      </c>
      <c r="DJ31" s="138">
        <v>88.266</v>
      </c>
      <c r="DK31" s="138">
        <v>0.8356</v>
      </c>
      <c r="DL31" s="138">
        <v>83.56</v>
      </c>
      <c r="DM31" s="138">
        <v>69.35</v>
      </c>
      <c r="DN31" s="138">
        <v>43</v>
      </c>
      <c r="DO31" s="194">
        <f t="shared" si="7"/>
        <v>71.9152</v>
      </c>
      <c r="DP31" s="138">
        <v>77.8</v>
      </c>
      <c r="DQ31" s="149">
        <v>78</v>
      </c>
      <c r="DR31" s="149">
        <v>76.3845111111111</v>
      </c>
      <c r="DS31" s="149">
        <v>45</v>
      </c>
      <c r="DT31" s="138"/>
      <c r="DU31" s="149">
        <v>15</v>
      </c>
      <c r="DV31" s="149">
        <v>100</v>
      </c>
      <c r="DW31" s="149">
        <v>1</v>
      </c>
      <c r="DX31" s="149">
        <v>100</v>
      </c>
      <c r="DY31" s="149">
        <v>1</v>
      </c>
      <c r="DZ31" s="149">
        <v>100</v>
      </c>
      <c r="EA31" s="149">
        <v>1</v>
      </c>
      <c r="EB31" s="149">
        <v>100</v>
      </c>
      <c r="EC31" s="138" t="s">
        <v>472</v>
      </c>
      <c r="ED31" s="149">
        <v>51</v>
      </c>
      <c r="EE31" s="149"/>
      <c r="EF31" s="149">
        <v>52</v>
      </c>
      <c r="EG31" s="149"/>
      <c r="EH31" s="149"/>
      <c r="EI31" s="149">
        <v>68</v>
      </c>
      <c r="EJ31" s="205">
        <v>0</v>
      </c>
      <c r="EK31" s="168">
        <v>0</v>
      </c>
      <c r="EL31" s="149">
        <v>0</v>
      </c>
      <c r="EM31" s="149">
        <v>0</v>
      </c>
      <c r="EN31" s="205">
        <v>0</v>
      </c>
      <c r="EO31" s="7">
        <v>0</v>
      </c>
      <c r="EP31" s="149">
        <v>0</v>
      </c>
      <c r="EQ31" s="149">
        <v>0</v>
      </c>
      <c r="ER31" s="7">
        <v>0</v>
      </c>
      <c r="ES31" s="149">
        <v>0</v>
      </c>
      <c r="ET31" s="206"/>
      <c r="EU31" s="149">
        <v>52</v>
      </c>
      <c r="EV31" s="149">
        <v>52</v>
      </c>
      <c r="EW31" s="149">
        <v>26</v>
      </c>
      <c r="EX31" s="149">
        <v>41</v>
      </c>
      <c r="EY31" s="149">
        <v>0</v>
      </c>
      <c r="EZ31" s="149">
        <v>0</v>
      </c>
      <c r="FA31" s="149">
        <v>0</v>
      </c>
      <c r="FB31" s="149">
        <v>1</v>
      </c>
      <c r="FC31" s="149">
        <v>1</v>
      </c>
      <c r="FD31" s="149">
        <v>50</v>
      </c>
      <c r="FE31" s="149">
        <v>0</v>
      </c>
      <c r="FF31" s="149">
        <v>0</v>
      </c>
      <c r="FG31" s="7">
        <v>1</v>
      </c>
      <c r="FH31" s="149">
        <f t="shared" si="8"/>
        <v>100</v>
      </c>
      <c r="FI31" s="149">
        <v>50</v>
      </c>
      <c r="FJ31" s="149">
        <v>52</v>
      </c>
      <c r="FK31" s="149">
        <v>4</v>
      </c>
      <c r="FL31" s="149">
        <v>42</v>
      </c>
      <c r="FM31" s="149">
        <v>42</v>
      </c>
      <c r="FN31" s="149"/>
      <c r="FO31" s="149">
        <v>0</v>
      </c>
      <c r="FP31" s="149">
        <v>21</v>
      </c>
      <c r="FQ31" s="149">
        <v>77</v>
      </c>
      <c r="FR31" s="149">
        <v>87.2857142857143</v>
      </c>
      <c r="FS31" s="149">
        <v>417</v>
      </c>
      <c r="FT31" s="149">
        <v>16</v>
      </c>
      <c r="FU31" s="149">
        <v>412</v>
      </c>
      <c r="FV31" s="149">
        <v>19</v>
      </c>
      <c r="FW31" s="149">
        <v>1.6</v>
      </c>
      <c r="FX31" s="149">
        <v>19</v>
      </c>
      <c r="FY31" s="149">
        <v>0.422079790350215</v>
      </c>
      <c r="FZ31" s="149">
        <v>75</v>
      </c>
      <c r="GA31" s="149">
        <v>32.25</v>
      </c>
      <c r="GB31" s="149">
        <v>0.639259259</v>
      </c>
      <c r="GC31" s="149">
        <v>15</v>
      </c>
      <c r="GD31" s="149">
        <v>15</v>
      </c>
      <c r="GE31" s="149">
        <v>0.65</v>
      </c>
      <c r="GF31" s="149">
        <v>28</v>
      </c>
      <c r="GG31" s="149">
        <v>0.53</v>
      </c>
      <c r="GH31" s="149">
        <v>52</v>
      </c>
      <c r="GI31" s="149"/>
      <c r="GJ31" s="149">
        <v>31</v>
      </c>
      <c r="GK31" s="149">
        <v>37</v>
      </c>
      <c r="GL31" s="149">
        <v>28.0833333333333</v>
      </c>
      <c r="GM31" s="149">
        <v>26</v>
      </c>
      <c r="GN31" s="149">
        <v>0.6</v>
      </c>
      <c r="GO31" s="149">
        <v>57</v>
      </c>
      <c r="GP31" s="149">
        <v>0.46</v>
      </c>
      <c r="GQ31" s="149">
        <v>27</v>
      </c>
      <c r="GR31" s="149"/>
      <c r="GS31" s="149">
        <v>33</v>
      </c>
      <c r="GT31" s="149">
        <v>39</v>
      </c>
      <c r="GU31" s="149">
        <v>0.69</v>
      </c>
      <c r="GV31" s="149">
        <v>64</v>
      </c>
      <c r="GW31" s="149">
        <v>0.36</v>
      </c>
      <c r="GX31" s="149">
        <v>65</v>
      </c>
      <c r="GY31" s="149">
        <v>0.29</v>
      </c>
      <c r="GZ31" s="149">
        <v>91</v>
      </c>
      <c r="HA31" s="149">
        <v>0.63</v>
      </c>
      <c r="HB31" s="149">
        <v>80</v>
      </c>
      <c r="HC31" s="149">
        <v>0.19</v>
      </c>
      <c r="HD31" s="149">
        <v>11</v>
      </c>
      <c r="HE31" s="149">
        <v>0.62</v>
      </c>
      <c r="HF31" s="149">
        <v>68</v>
      </c>
      <c r="HG31" s="149">
        <v>0.24</v>
      </c>
      <c r="HH31" s="149">
        <v>30</v>
      </c>
      <c r="HI31" s="149">
        <v>0.45</v>
      </c>
      <c r="HJ31" s="149">
        <v>67</v>
      </c>
      <c r="HK31" s="149">
        <v>0.34</v>
      </c>
      <c r="HL31" s="149">
        <v>19</v>
      </c>
      <c r="HM31" s="149">
        <v>0.39</v>
      </c>
      <c r="HN31" s="149">
        <v>53</v>
      </c>
      <c r="HO31" s="149">
        <v>0.33</v>
      </c>
      <c r="HP31" s="149">
        <v>19</v>
      </c>
      <c r="HQ31" s="149">
        <v>0.32</v>
      </c>
      <c r="HR31" s="149">
        <v>55</v>
      </c>
      <c r="HS31" s="149">
        <v>0.26</v>
      </c>
      <c r="HT31" s="149">
        <v>62</v>
      </c>
      <c r="HU31" s="149">
        <v>0.32</v>
      </c>
      <c r="HV31" s="149">
        <v>30</v>
      </c>
      <c r="HW31" s="149">
        <v>0.26</v>
      </c>
      <c r="HX31" s="149">
        <v>17</v>
      </c>
      <c r="HY31" s="149">
        <v>48.7333333333333</v>
      </c>
      <c r="HZ31" s="149">
        <v>0.43</v>
      </c>
      <c r="IA31" s="149">
        <v>27</v>
      </c>
      <c r="IB31" s="149">
        <v>0.59</v>
      </c>
      <c r="IC31" s="149">
        <v>56</v>
      </c>
      <c r="ID31" s="149">
        <v>41.5</v>
      </c>
      <c r="IE31" s="149"/>
      <c r="IF31" s="149">
        <v>31</v>
      </c>
      <c r="IG31" s="149"/>
      <c r="IH31" s="149">
        <v>28</v>
      </c>
      <c r="II31" s="149">
        <v>29.5</v>
      </c>
      <c r="IJ31" s="149">
        <v>39.6833333333333</v>
      </c>
      <c r="IK31" s="149">
        <v>49</v>
      </c>
      <c r="IL31" s="227">
        <v>0.10580204778157</v>
      </c>
      <c r="IM31" s="138"/>
      <c r="IN31" s="138"/>
      <c r="IO31" s="149">
        <v>0.991</v>
      </c>
      <c r="IP31" s="149">
        <v>31</v>
      </c>
      <c r="IQ31" s="149">
        <v>1</v>
      </c>
      <c r="IR31" s="149">
        <v>31</v>
      </c>
      <c r="IS31" s="149">
        <v>2.11</v>
      </c>
      <c r="IT31" s="149">
        <v>68</v>
      </c>
      <c r="IU31" s="149">
        <v>43.3333333333333</v>
      </c>
      <c r="IV31" s="149">
        <v>36.14037901</v>
      </c>
      <c r="IW31" s="149">
        <v>56</v>
      </c>
      <c r="IX31" s="149">
        <v>56</v>
      </c>
      <c r="IY31" s="149">
        <v>52.11</v>
      </c>
      <c r="IZ31" s="149">
        <v>6</v>
      </c>
      <c r="JA31" s="149">
        <v>6</v>
      </c>
      <c r="JB31" s="149"/>
      <c r="JC31" s="149">
        <v>31</v>
      </c>
      <c r="JD31" s="149">
        <v>31</v>
      </c>
      <c r="JE31" s="138"/>
      <c r="JF31" s="138"/>
      <c r="JG31" s="157">
        <v>4</v>
      </c>
      <c r="JH31" s="138"/>
      <c r="JI31" s="157">
        <v>3</v>
      </c>
      <c r="JJ31" s="150"/>
      <c r="JK31" s="150"/>
      <c r="JL31" s="156">
        <v>107</v>
      </c>
      <c r="JM31" s="150"/>
      <c r="JN31" s="150"/>
      <c r="JO31" s="150"/>
      <c r="JP31" s="150"/>
      <c r="JQ31" s="156">
        <v>47</v>
      </c>
      <c r="JR31" s="150"/>
      <c r="JS31" s="150"/>
      <c r="JT31" s="150"/>
      <c r="JU31" s="150"/>
      <c r="JV31" s="156">
        <v>14</v>
      </c>
      <c r="JW31" s="150"/>
      <c r="JX31" s="150"/>
      <c r="JY31" s="150"/>
      <c r="JZ31" s="150"/>
      <c r="KA31" s="156">
        <v>18</v>
      </c>
      <c r="KB31" s="232"/>
      <c r="KC31" s="232"/>
      <c r="KD31" s="232"/>
      <c r="KE31" s="232"/>
      <c r="KF31" s="232"/>
      <c r="KG31" s="232"/>
      <c r="KH31" s="232"/>
      <c r="KI31" s="232"/>
      <c r="KJ31" s="237"/>
    </row>
    <row r="32" s="122" customFormat="1" ht="22.5" customHeight="1" spans="1:296">
      <c r="A32" s="139" t="s">
        <v>612</v>
      </c>
      <c r="B32" s="98" t="s">
        <v>613</v>
      </c>
      <c r="C32" s="98" t="s">
        <v>614</v>
      </c>
      <c r="D32" s="98" t="s">
        <v>615</v>
      </c>
      <c r="E32" s="98" t="s">
        <v>613</v>
      </c>
      <c r="F32" s="98" t="s">
        <v>497</v>
      </c>
      <c r="G32" s="98" t="s">
        <v>616</v>
      </c>
      <c r="H32" s="138">
        <v>90</v>
      </c>
      <c r="I32" s="138">
        <v>52886363</v>
      </c>
      <c r="J32" s="138">
        <v>10.1432548949509</v>
      </c>
      <c r="K32" s="138">
        <v>474540000000</v>
      </c>
      <c r="L32" s="138">
        <v>2.28440764453858</v>
      </c>
      <c r="M32" s="138">
        <f t="shared" si="0"/>
        <v>8972.82348570651</v>
      </c>
      <c r="N32" s="138">
        <v>1</v>
      </c>
      <c r="O32" s="148">
        <v>126</v>
      </c>
      <c r="P32" s="148">
        <v>126</v>
      </c>
      <c r="Q32" s="150"/>
      <c r="R32" s="156">
        <f t="shared" si="1"/>
        <v>12.4220480807123</v>
      </c>
      <c r="S32" s="150"/>
      <c r="T32" s="150"/>
      <c r="U32" s="148">
        <v>151</v>
      </c>
      <c r="V32" s="138"/>
      <c r="W32" s="157">
        <f t="shared" si="2"/>
        <v>14.8867401602187</v>
      </c>
      <c r="X32" s="138"/>
      <c r="Y32" s="149"/>
      <c r="Z32" s="149">
        <v>30</v>
      </c>
      <c r="AA32" s="149"/>
      <c r="AB32" s="149">
        <v>28</v>
      </c>
      <c r="AC32" s="149"/>
      <c r="AD32" s="149">
        <v>30</v>
      </c>
      <c r="AE32" s="149"/>
      <c r="AF32" s="149">
        <v>29</v>
      </c>
      <c r="AG32" s="149"/>
      <c r="AH32" s="149">
        <v>30</v>
      </c>
      <c r="AI32" s="149"/>
      <c r="AJ32" s="149">
        <v>29</v>
      </c>
      <c r="AK32" s="138"/>
      <c r="AL32" s="148">
        <v>0</v>
      </c>
      <c r="AM32" s="149">
        <v>54</v>
      </c>
      <c r="AN32" s="149"/>
      <c r="AO32" s="149">
        <v>41</v>
      </c>
      <c r="AP32" s="138"/>
      <c r="AQ32" s="57">
        <v>2</v>
      </c>
      <c r="AR32" s="138"/>
      <c r="AS32" s="157"/>
      <c r="AT32" s="138"/>
      <c r="AU32" s="138"/>
      <c r="AV32" s="138"/>
      <c r="AW32" s="138"/>
      <c r="AX32" s="57">
        <v>38</v>
      </c>
      <c r="AY32" s="138"/>
      <c r="AZ32" s="157">
        <f t="shared" si="4"/>
        <v>3.74633196084973</v>
      </c>
      <c r="BA32" s="138"/>
      <c r="BB32" s="138"/>
      <c r="BC32" s="149"/>
      <c r="BD32" s="149">
        <v>51</v>
      </c>
      <c r="BE32" s="149"/>
      <c r="BF32" s="149">
        <v>50</v>
      </c>
      <c r="BG32" s="49"/>
      <c r="BH32" s="149">
        <v>53</v>
      </c>
      <c r="BI32" s="149"/>
      <c r="BJ32" s="149">
        <v>55</v>
      </c>
      <c r="BK32" s="149">
        <v>52.25</v>
      </c>
      <c r="BL32" s="138">
        <v>73.2</v>
      </c>
      <c r="BM32" s="138"/>
      <c r="BN32" s="138"/>
      <c r="BO32" s="179"/>
      <c r="BP32" s="149">
        <v>34</v>
      </c>
      <c r="BQ32" s="149"/>
      <c r="BR32" s="149">
        <v>32</v>
      </c>
      <c r="BS32" s="149">
        <v>33</v>
      </c>
      <c r="BT32" s="179"/>
      <c r="BU32" s="149">
        <v>33</v>
      </c>
      <c r="BV32" s="149"/>
      <c r="BW32" s="149">
        <v>32</v>
      </c>
      <c r="BX32" s="149">
        <v>32.5</v>
      </c>
      <c r="BY32" s="180"/>
      <c r="BZ32" s="149"/>
      <c r="CA32" s="149"/>
      <c r="CB32" s="149"/>
      <c r="CC32" s="149"/>
      <c r="CD32" s="180"/>
      <c r="CE32" s="149"/>
      <c r="CF32" s="149"/>
      <c r="CG32" s="149"/>
      <c r="CH32" s="149"/>
      <c r="CI32" s="149">
        <v>32.75</v>
      </c>
      <c r="CJ32" s="149">
        <v>53</v>
      </c>
      <c r="CK32" s="138"/>
      <c r="CL32" s="138" t="s">
        <v>472</v>
      </c>
      <c r="CM32" s="138">
        <v>4</v>
      </c>
      <c r="CN32" s="138">
        <v>6</v>
      </c>
      <c r="CO32" s="138" t="s">
        <v>472</v>
      </c>
      <c r="CP32" s="157">
        <f t="shared" si="5"/>
        <v>10</v>
      </c>
      <c r="CQ32" s="138"/>
      <c r="CR32" s="157">
        <f t="shared" si="6"/>
        <v>4.37750242339951</v>
      </c>
      <c r="CS32" s="138"/>
      <c r="CT32" s="138"/>
      <c r="CU32" s="138"/>
      <c r="CV32" s="138"/>
      <c r="CW32" s="149">
        <v>55.39</v>
      </c>
      <c r="CX32" s="149">
        <v>18.69</v>
      </c>
      <c r="CY32" s="149">
        <v>48.11</v>
      </c>
      <c r="CZ32" s="149">
        <v>54.25</v>
      </c>
      <c r="DA32" s="149">
        <v>35.85</v>
      </c>
      <c r="DB32" s="149">
        <v>44.81</v>
      </c>
      <c r="DC32" s="149">
        <v>42.85</v>
      </c>
      <c r="DD32" s="149">
        <v>0.758</v>
      </c>
      <c r="DE32" s="149">
        <v>75.8</v>
      </c>
      <c r="DF32" s="149">
        <v>59.325</v>
      </c>
      <c r="DG32" s="138">
        <v>0.864</v>
      </c>
      <c r="DH32" s="138">
        <v>86.4</v>
      </c>
      <c r="DI32" s="138">
        <v>0.7793</v>
      </c>
      <c r="DJ32" s="138">
        <v>77.93</v>
      </c>
      <c r="DK32" s="138">
        <v>0.7397</v>
      </c>
      <c r="DL32" s="138">
        <v>73.97</v>
      </c>
      <c r="DM32" s="138">
        <v>68.91</v>
      </c>
      <c r="DN32" s="138">
        <v>76</v>
      </c>
      <c r="DO32" s="194">
        <f t="shared" si="7"/>
        <v>76.642</v>
      </c>
      <c r="DP32" s="138">
        <v>70.3</v>
      </c>
      <c r="DQ32" s="149">
        <v>70</v>
      </c>
      <c r="DR32" s="149">
        <v>68.6556666666667</v>
      </c>
      <c r="DS32" s="149">
        <v>20</v>
      </c>
      <c r="DT32" s="138"/>
      <c r="DU32" s="149">
        <v>47</v>
      </c>
      <c r="DV32" s="149">
        <v>100</v>
      </c>
      <c r="DW32" s="149">
        <v>1</v>
      </c>
      <c r="DX32" s="149">
        <v>100</v>
      </c>
      <c r="DY32" s="149">
        <v>1</v>
      </c>
      <c r="DZ32" s="149">
        <v>100</v>
      </c>
      <c r="EA32" s="149">
        <v>1</v>
      </c>
      <c r="EB32" s="149">
        <v>100</v>
      </c>
      <c r="EC32" s="138" t="s">
        <v>472</v>
      </c>
      <c r="ED32" s="149">
        <v>51</v>
      </c>
      <c r="EE32" s="149"/>
      <c r="EF32" s="149">
        <v>52</v>
      </c>
      <c r="EG32" s="149"/>
      <c r="EH32" s="149"/>
      <c r="EI32" s="149">
        <v>68</v>
      </c>
      <c r="EJ32" s="205">
        <v>4</v>
      </c>
      <c r="EK32" s="168">
        <v>0</v>
      </c>
      <c r="EL32" s="149">
        <v>0</v>
      </c>
      <c r="EM32" s="149">
        <v>0</v>
      </c>
      <c r="EN32" s="205">
        <v>13</v>
      </c>
      <c r="EO32" s="7">
        <v>0</v>
      </c>
      <c r="EP32" s="149">
        <v>0</v>
      </c>
      <c r="EQ32" s="149">
        <v>0</v>
      </c>
      <c r="ER32" s="7">
        <v>0</v>
      </c>
      <c r="ES32" s="149">
        <v>0</v>
      </c>
      <c r="ET32" s="206">
        <v>1</v>
      </c>
      <c r="EU32" s="149">
        <v>21</v>
      </c>
      <c r="EV32" s="149">
        <v>21</v>
      </c>
      <c r="EW32" s="149">
        <v>10.5</v>
      </c>
      <c r="EX32" s="149">
        <v>26</v>
      </c>
      <c r="EY32" s="149">
        <v>0</v>
      </c>
      <c r="EZ32" s="149">
        <v>0</v>
      </c>
      <c r="FA32" s="149">
        <v>0</v>
      </c>
      <c r="FB32" s="149">
        <v>11</v>
      </c>
      <c r="FC32" s="149">
        <v>1</v>
      </c>
      <c r="FD32" s="149">
        <v>50</v>
      </c>
      <c r="FE32" s="149">
        <v>0</v>
      </c>
      <c r="FF32" s="149">
        <v>0</v>
      </c>
      <c r="FG32" s="7">
        <v>1</v>
      </c>
      <c r="FH32" s="149">
        <f t="shared" si="8"/>
        <v>100</v>
      </c>
      <c r="FI32" s="149">
        <v>50</v>
      </c>
      <c r="FJ32" s="149">
        <v>52</v>
      </c>
      <c r="FK32" s="149">
        <v>2</v>
      </c>
      <c r="FL32" s="149">
        <v>14</v>
      </c>
      <c r="FM32" s="149">
        <v>14</v>
      </c>
      <c r="FN32" s="149"/>
      <c r="FO32" s="149">
        <v>0</v>
      </c>
      <c r="FP32" s="149">
        <v>7</v>
      </c>
      <c r="FQ32" s="149">
        <v>77</v>
      </c>
      <c r="FR32" s="149">
        <v>87.2857142857143</v>
      </c>
      <c r="FS32" s="149">
        <v>391</v>
      </c>
      <c r="FT32" s="149">
        <v>9</v>
      </c>
      <c r="FU32" s="149">
        <v>383</v>
      </c>
      <c r="FV32" s="149">
        <v>9</v>
      </c>
      <c r="FW32" s="149">
        <v>3.3</v>
      </c>
      <c r="FX32" s="149">
        <v>43</v>
      </c>
      <c r="FY32" s="149">
        <v>0.325339354494845</v>
      </c>
      <c r="FZ32" s="149">
        <v>60</v>
      </c>
      <c r="GA32" s="149">
        <v>30.25</v>
      </c>
      <c r="GB32" s="149">
        <v>0.636666667</v>
      </c>
      <c r="GC32" s="149">
        <v>15</v>
      </c>
      <c r="GD32" s="149">
        <v>15</v>
      </c>
      <c r="GE32" s="149">
        <v>0.71</v>
      </c>
      <c r="GF32" s="149">
        <v>56</v>
      </c>
      <c r="GG32" s="149">
        <v>0.6</v>
      </c>
      <c r="GH32" s="149">
        <v>69</v>
      </c>
      <c r="GI32" s="149">
        <v>68.18516058</v>
      </c>
      <c r="GJ32" s="149">
        <v>8</v>
      </c>
      <c r="GK32" s="149">
        <v>44.3333333333333</v>
      </c>
      <c r="GL32" s="149">
        <v>29.8611111111111</v>
      </c>
      <c r="GM32" s="149">
        <v>30</v>
      </c>
      <c r="GN32" s="149">
        <v>0.68</v>
      </c>
      <c r="GO32" s="149">
        <v>77</v>
      </c>
      <c r="GP32" s="149">
        <v>0.63</v>
      </c>
      <c r="GQ32" s="149">
        <v>71</v>
      </c>
      <c r="GR32" s="149">
        <v>36.95616249</v>
      </c>
      <c r="GS32" s="149">
        <v>97</v>
      </c>
      <c r="GT32" s="149">
        <v>81.6666666666667</v>
      </c>
      <c r="GU32" s="149">
        <v>0.77</v>
      </c>
      <c r="GV32" s="149">
        <v>83</v>
      </c>
      <c r="GW32" s="149">
        <v>0.41</v>
      </c>
      <c r="GX32" s="149">
        <v>76</v>
      </c>
      <c r="GY32" s="149">
        <v>0.24</v>
      </c>
      <c r="GZ32" s="149">
        <v>50</v>
      </c>
      <c r="HA32" s="149">
        <v>0.67</v>
      </c>
      <c r="HB32" s="149">
        <v>89</v>
      </c>
      <c r="HC32" s="149">
        <v>0.21</v>
      </c>
      <c r="HD32" s="149">
        <v>15</v>
      </c>
      <c r="HE32" s="149">
        <v>0.66</v>
      </c>
      <c r="HF32" s="149">
        <v>79</v>
      </c>
      <c r="HG32" s="149">
        <v>0.22</v>
      </c>
      <c r="HH32" s="149">
        <v>21</v>
      </c>
      <c r="HI32" s="149">
        <v>0.49</v>
      </c>
      <c r="HJ32" s="149">
        <v>78</v>
      </c>
      <c r="HK32" s="149">
        <v>0.31</v>
      </c>
      <c r="HL32" s="149">
        <v>15</v>
      </c>
      <c r="HM32" s="149">
        <v>0.45</v>
      </c>
      <c r="HN32" s="149">
        <v>68</v>
      </c>
      <c r="HO32" s="149">
        <v>0.31</v>
      </c>
      <c r="HP32" s="149">
        <v>16</v>
      </c>
      <c r="HQ32" s="149">
        <v>0.44</v>
      </c>
      <c r="HR32" s="149">
        <v>80</v>
      </c>
      <c r="HS32" s="149">
        <v>0.18</v>
      </c>
      <c r="HT32" s="149">
        <v>15</v>
      </c>
      <c r="HU32" s="149">
        <v>0.39</v>
      </c>
      <c r="HV32" s="149">
        <v>59</v>
      </c>
      <c r="HW32" s="149">
        <v>0.33</v>
      </c>
      <c r="HX32" s="149">
        <v>53</v>
      </c>
      <c r="HY32" s="149">
        <v>53.1333333333333</v>
      </c>
      <c r="HZ32" s="149">
        <v>0.5</v>
      </c>
      <c r="IA32" s="149">
        <v>55</v>
      </c>
      <c r="IB32" s="149">
        <v>0.66</v>
      </c>
      <c r="IC32" s="149">
        <v>75</v>
      </c>
      <c r="ID32" s="149">
        <v>65</v>
      </c>
      <c r="IE32" s="149"/>
      <c r="IF32" s="149">
        <v>31</v>
      </c>
      <c r="IG32" s="149"/>
      <c r="IH32" s="149">
        <v>28</v>
      </c>
      <c r="II32" s="149">
        <v>29.5</v>
      </c>
      <c r="IJ32" s="149">
        <v>57.325</v>
      </c>
      <c r="IK32" s="149">
        <v>80</v>
      </c>
      <c r="IL32" s="227">
        <v>0.139072847682119</v>
      </c>
      <c r="IM32" s="138"/>
      <c r="IN32" s="138"/>
      <c r="IO32" s="149">
        <v>0.97</v>
      </c>
      <c r="IP32" s="149">
        <v>28</v>
      </c>
      <c r="IQ32" s="149">
        <v>0.989</v>
      </c>
      <c r="IR32" s="149">
        <v>29</v>
      </c>
      <c r="IS32" s="149">
        <v>-2.38</v>
      </c>
      <c r="IT32" s="149">
        <v>5</v>
      </c>
      <c r="IU32" s="149">
        <v>20.6666666666667</v>
      </c>
      <c r="IV32" s="149">
        <v>45.35452005</v>
      </c>
      <c r="IW32" s="149">
        <v>96</v>
      </c>
      <c r="IX32" s="149">
        <v>96</v>
      </c>
      <c r="IY32" s="149">
        <v>53.19</v>
      </c>
      <c r="IZ32" s="149">
        <v>6</v>
      </c>
      <c r="JA32" s="149">
        <v>6</v>
      </c>
      <c r="JB32" s="149"/>
      <c r="JC32" s="149">
        <v>31</v>
      </c>
      <c r="JD32" s="149">
        <v>31</v>
      </c>
      <c r="JE32" s="138"/>
      <c r="JF32" s="138"/>
      <c r="JG32" s="157">
        <v>3</v>
      </c>
      <c r="JH32" s="138"/>
      <c r="JI32" s="157">
        <v>44</v>
      </c>
      <c r="JJ32" s="150"/>
      <c r="JK32" s="150"/>
      <c r="JL32" s="156">
        <v>114</v>
      </c>
      <c r="JM32" s="150"/>
      <c r="JN32" s="150"/>
      <c r="JO32" s="150"/>
      <c r="JP32" s="150"/>
      <c r="JQ32" s="156">
        <v>28</v>
      </c>
      <c r="JR32" s="150"/>
      <c r="JS32" s="150"/>
      <c r="JT32" s="150"/>
      <c r="JU32" s="150"/>
      <c r="JV32" s="156">
        <v>7</v>
      </c>
      <c r="JW32" s="150"/>
      <c r="JX32" s="150"/>
      <c r="JY32" s="150"/>
      <c r="JZ32" s="150"/>
      <c r="KA32" s="156">
        <v>13</v>
      </c>
      <c r="KB32" s="232"/>
      <c r="KC32" s="232"/>
      <c r="KD32" s="232"/>
      <c r="KE32" s="232"/>
      <c r="KF32" s="232"/>
      <c r="KG32" s="232"/>
      <c r="KH32" s="232"/>
      <c r="KI32" s="232"/>
      <c r="KJ32" s="237"/>
    </row>
    <row r="33" s="122" customFormat="1" ht="22.5" customHeight="1" spans="1:296">
      <c r="A33" s="139" t="s">
        <v>617</v>
      </c>
      <c r="B33" s="98" t="s">
        <v>618</v>
      </c>
      <c r="C33" s="98" t="s">
        <v>619</v>
      </c>
      <c r="D33" s="98" t="s">
        <v>620</v>
      </c>
      <c r="E33" s="98" t="s">
        <v>618</v>
      </c>
      <c r="F33" s="98" t="s">
        <v>459</v>
      </c>
      <c r="G33" s="98" t="s">
        <v>621</v>
      </c>
      <c r="H33" s="138">
        <v>58</v>
      </c>
      <c r="I33" s="138">
        <v>5977412</v>
      </c>
      <c r="J33" s="138">
        <v>1.14642811660424</v>
      </c>
      <c r="K33" s="138">
        <v>482730000000</v>
      </c>
      <c r="L33" s="138">
        <v>2.32383382275069</v>
      </c>
      <c r="M33" s="138">
        <f t="shared" si="0"/>
        <v>80759.0308314033</v>
      </c>
      <c r="N33" s="138">
        <v>1</v>
      </c>
      <c r="O33" s="148">
        <v>1011</v>
      </c>
      <c r="P33" s="148">
        <v>1011</v>
      </c>
      <c r="Q33" s="150"/>
      <c r="R33" s="156">
        <f t="shared" si="1"/>
        <v>881.869508743921</v>
      </c>
      <c r="S33" s="150"/>
      <c r="T33" s="150"/>
      <c r="U33" s="148">
        <v>1464</v>
      </c>
      <c r="V33" s="138"/>
      <c r="W33" s="157">
        <f t="shared" si="2"/>
        <v>1277.00985242443</v>
      </c>
      <c r="X33" s="138"/>
      <c r="Y33" s="149"/>
      <c r="Z33" s="149">
        <v>30</v>
      </c>
      <c r="AA33" s="149"/>
      <c r="AB33" s="149">
        <v>28</v>
      </c>
      <c r="AC33" s="149"/>
      <c r="AD33" s="149">
        <v>30</v>
      </c>
      <c r="AE33" s="149"/>
      <c r="AF33" s="149">
        <v>29</v>
      </c>
      <c r="AG33" s="149"/>
      <c r="AH33" s="149">
        <v>30</v>
      </c>
      <c r="AI33" s="149"/>
      <c r="AJ33" s="149">
        <v>29</v>
      </c>
      <c r="AK33" s="138"/>
      <c r="AL33" s="148">
        <v>0</v>
      </c>
      <c r="AM33" s="149">
        <v>54</v>
      </c>
      <c r="AN33" s="149"/>
      <c r="AO33" s="149">
        <v>41</v>
      </c>
      <c r="AP33" s="138"/>
      <c r="AQ33" s="57">
        <v>3</v>
      </c>
      <c r="AR33" s="138"/>
      <c r="AS33" s="157"/>
      <c r="AT33" s="138"/>
      <c r="AU33" s="138"/>
      <c r="AV33" s="138"/>
      <c r="AW33" s="138"/>
      <c r="AX33" s="57">
        <v>54</v>
      </c>
      <c r="AY33" s="138"/>
      <c r="AZ33" s="157">
        <f t="shared" si="4"/>
        <v>47.1028224254913</v>
      </c>
      <c r="BA33" s="138"/>
      <c r="BB33" s="138"/>
      <c r="BC33" s="149">
        <v>66590</v>
      </c>
      <c r="BD33" s="149">
        <v>25</v>
      </c>
      <c r="BE33" s="149">
        <v>58084.7582465457</v>
      </c>
      <c r="BF33" s="149">
        <v>68</v>
      </c>
      <c r="BG33" s="49">
        <v>100629.63</v>
      </c>
      <c r="BH33" s="149">
        <v>25</v>
      </c>
      <c r="BI33" s="149">
        <v>87776.6591228314</v>
      </c>
      <c r="BJ33" s="149">
        <v>75</v>
      </c>
      <c r="BK33" s="149">
        <v>48.25</v>
      </c>
      <c r="BL33" s="138">
        <v>97.1</v>
      </c>
      <c r="BM33" s="138"/>
      <c r="BN33" s="138"/>
      <c r="BO33" s="179"/>
      <c r="BP33" s="149">
        <v>34</v>
      </c>
      <c r="BQ33" s="149"/>
      <c r="BR33" s="149">
        <v>32</v>
      </c>
      <c r="BS33" s="149">
        <v>33</v>
      </c>
      <c r="BT33" s="179"/>
      <c r="BU33" s="149">
        <v>33</v>
      </c>
      <c r="BV33" s="149"/>
      <c r="BW33" s="149">
        <v>32</v>
      </c>
      <c r="BX33" s="149">
        <v>32.5</v>
      </c>
      <c r="BY33" s="180"/>
      <c r="BZ33" s="149"/>
      <c r="CA33" s="149"/>
      <c r="CB33" s="149"/>
      <c r="CC33" s="149"/>
      <c r="CD33" s="180"/>
      <c r="CE33" s="149"/>
      <c r="CF33" s="149"/>
      <c r="CG33" s="149"/>
      <c r="CH33" s="149"/>
      <c r="CI33" s="149">
        <v>32.75</v>
      </c>
      <c r="CJ33" s="149">
        <v>53</v>
      </c>
      <c r="CK33" s="138"/>
      <c r="CL33" s="138" t="s">
        <v>472</v>
      </c>
      <c r="CM33" s="138">
        <v>9</v>
      </c>
      <c r="CN33" s="138">
        <v>20</v>
      </c>
      <c r="CO33" s="138">
        <v>1</v>
      </c>
      <c r="CP33" s="157">
        <f t="shared" si="5"/>
        <v>30</v>
      </c>
      <c r="CQ33" s="138"/>
      <c r="CR33" s="157">
        <f t="shared" si="6"/>
        <v>12.9097010751351</v>
      </c>
      <c r="CS33" s="138"/>
      <c r="CT33" s="138"/>
      <c r="CU33" s="138"/>
      <c r="CV33" s="138"/>
      <c r="CW33" s="149">
        <v>98.53</v>
      </c>
      <c r="CX33" s="149">
        <v>76.78</v>
      </c>
      <c r="CY33" s="149">
        <v>98.58</v>
      </c>
      <c r="CZ33" s="149">
        <v>98.11</v>
      </c>
      <c r="DA33" s="149">
        <v>99.53</v>
      </c>
      <c r="DB33" s="149">
        <v>100</v>
      </c>
      <c r="DC33" s="149">
        <v>95.255</v>
      </c>
      <c r="DD33" s="149">
        <v>0.952</v>
      </c>
      <c r="DE33" s="149">
        <v>95.2</v>
      </c>
      <c r="DF33" s="149">
        <v>95.2275</v>
      </c>
      <c r="DG33" s="138">
        <v>0.874</v>
      </c>
      <c r="DH33" s="138">
        <v>87.4</v>
      </c>
      <c r="DI33" s="138">
        <v>0.98474</v>
      </c>
      <c r="DJ33" s="138">
        <v>98.474</v>
      </c>
      <c r="DK33" s="138">
        <v>0.9863</v>
      </c>
      <c r="DL33" s="138">
        <v>98.63</v>
      </c>
      <c r="DM33" s="138">
        <v>100</v>
      </c>
      <c r="DN33" s="138">
        <v>46</v>
      </c>
      <c r="DO33" s="194">
        <f t="shared" si="7"/>
        <v>86.1008</v>
      </c>
      <c r="DP33" s="138">
        <v>85</v>
      </c>
      <c r="DQ33" s="149">
        <v>85</v>
      </c>
      <c r="DR33" s="149">
        <v>88.7761</v>
      </c>
      <c r="DS33" s="149">
        <v>85</v>
      </c>
      <c r="DT33" s="138"/>
      <c r="DU33" s="149">
        <v>13</v>
      </c>
      <c r="DV33" s="149">
        <v>100</v>
      </c>
      <c r="DW33" s="149">
        <v>1</v>
      </c>
      <c r="DX33" s="149">
        <v>100</v>
      </c>
      <c r="DY33" s="149">
        <v>1</v>
      </c>
      <c r="DZ33" s="149">
        <v>100</v>
      </c>
      <c r="EA33" s="149">
        <v>1</v>
      </c>
      <c r="EB33" s="149">
        <v>100</v>
      </c>
      <c r="EC33" s="138" t="s">
        <v>472</v>
      </c>
      <c r="ED33" s="149">
        <v>51</v>
      </c>
      <c r="EE33" s="149"/>
      <c r="EF33" s="149">
        <v>52</v>
      </c>
      <c r="EG33" s="149"/>
      <c r="EH33" s="149"/>
      <c r="EI33" s="149">
        <v>68</v>
      </c>
      <c r="EJ33" s="205">
        <v>1</v>
      </c>
      <c r="EK33" s="168">
        <v>0</v>
      </c>
      <c r="EL33" s="149">
        <v>0</v>
      </c>
      <c r="EM33" s="149">
        <v>0</v>
      </c>
      <c r="EN33" s="205">
        <v>5</v>
      </c>
      <c r="EO33" s="7">
        <v>0</v>
      </c>
      <c r="EP33" s="149">
        <v>0</v>
      </c>
      <c r="EQ33" s="149">
        <v>0</v>
      </c>
      <c r="ER33" s="7">
        <v>0</v>
      </c>
      <c r="ES33" s="149">
        <v>0</v>
      </c>
      <c r="ET33" s="206">
        <v>1</v>
      </c>
      <c r="EU33" s="149">
        <v>21</v>
      </c>
      <c r="EV33" s="149">
        <v>21</v>
      </c>
      <c r="EW33" s="149">
        <v>10.5</v>
      </c>
      <c r="EX33" s="149">
        <v>26</v>
      </c>
      <c r="EY33" s="149">
        <v>0</v>
      </c>
      <c r="EZ33" s="149">
        <v>0</v>
      </c>
      <c r="FA33" s="149">
        <v>0</v>
      </c>
      <c r="FB33" s="149">
        <v>4</v>
      </c>
      <c r="FC33" s="149">
        <v>2</v>
      </c>
      <c r="FD33" s="149">
        <v>100</v>
      </c>
      <c r="FE33" s="149">
        <v>0</v>
      </c>
      <c r="FF33" s="149">
        <v>0</v>
      </c>
      <c r="FG33" s="7">
        <v>1</v>
      </c>
      <c r="FH33" s="149">
        <f t="shared" si="8"/>
        <v>100</v>
      </c>
      <c r="FI33" s="149">
        <v>66.6666666666667</v>
      </c>
      <c r="FJ33" s="149">
        <v>65</v>
      </c>
      <c r="FK33" s="149">
        <v>2</v>
      </c>
      <c r="FL33" s="149">
        <v>14</v>
      </c>
      <c r="FM33" s="149">
        <v>14</v>
      </c>
      <c r="FN33" s="149">
        <v>1</v>
      </c>
      <c r="FO33" s="149">
        <v>100</v>
      </c>
      <c r="FP33" s="149">
        <v>57</v>
      </c>
      <c r="FQ33" s="149">
        <v>77</v>
      </c>
      <c r="FR33" s="149">
        <v>87.2857142857143</v>
      </c>
      <c r="FS33" s="149">
        <v>509</v>
      </c>
      <c r="FT33" s="149">
        <v>55</v>
      </c>
      <c r="FU33" s="149">
        <v>489</v>
      </c>
      <c r="FV33" s="149">
        <v>56</v>
      </c>
      <c r="FW33" s="149"/>
      <c r="FX33" s="149">
        <v>50</v>
      </c>
      <c r="FY33" s="149"/>
      <c r="FZ33" s="149">
        <v>33</v>
      </c>
      <c r="GA33" s="149">
        <v>48.5</v>
      </c>
      <c r="GB33" s="149">
        <v>0.757474747</v>
      </c>
      <c r="GC33" s="149">
        <v>57</v>
      </c>
      <c r="GD33" s="149">
        <v>57</v>
      </c>
      <c r="GE33" s="149"/>
      <c r="GF33" s="149">
        <v>33</v>
      </c>
      <c r="GG33" s="149"/>
      <c r="GH33" s="149">
        <v>40</v>
      </c>
      <c r="GI33" s="149"/>
      <c r="GJ33" s="149">
        <v>31</v>
      </c>
      <c r="GK33" s="149">
        <v>34.6666666666667</v>
      </c>
      <c r="GL33" s="149">
        <v>46.7222222222222</v>
      </c>
      <c r="GM33" s="149">
        <v>69</v>
      </c>
      <c r="GN33" s="149"/>
      <c r="GO33" s="149">
        <v>38</v>
      </c>
      <c r="GP33" s="149"/>
      <c r="GQ33" s="149">
        <v>39</v>
      </c>
      <c r="GR33" s="149"/>
      <c r="GS33" s="149">
        <v>33</v>
      </c>
      <c r="GT33" s="149">
        <v>36.6666666666667</v>
      </c>
      <c r="GU33" s="149"/>
      <c r="GV33" s="149">
        <v>54</v>
      </c>
      <c r="GW33" s="149"/>
      <c r="GX33" s="149">
        <v>40</v>
      </c>
      <c r="GY33" s="149"/>
      <c r="GZ33" s="149">
        <v>37</v>
      </c>
      <c r="HA33" s="149"/>
      <c r="HB33" s="149">
        <v>39</v>
      </c>
      <c r="HC33" s="149"/>
      <c r="HD33" s="149">
        <v>34</v>
      </c>
      <c r="HE33" s="149"/>
      <c r="HF33" s="149">
        <v>38</v>
      </c>
      <c r="HG33" s="149"/>
      <c r="HH33" s="149">
        <v>36</v>
      </c>
      <c r="HI33" s="149"/>
      <c r="HJ33" s="149">
        <v>38</v>
      </c>
      <c r="HK33" s="149"/>
      <c r="HL33" s="149">
        <v>35</v>
      </c>
      <c r="HM33" s="149"/>
      <c r="HN33" s="149">
        <v>39</v>
      </c>
      <c r="HO33" s="149"/>
      <c r="HP33" s="149">
        <v>37</v>
      </c>
      <c r="HQ33" s="149"/>
      <c r="HR33" s="149">
        <v>52</v>
      </c>
      <c r="HS33" s="149"/>
      <c r="HT33" s="149">
        <v>36</v>
      </c>
      <c r="HU33" s="149"/>
      <c r="HV33" s="149">
        <v>39</v>
      </c>
      <c r="HW33" s="149"/>
      <c r="HX33" s="149">
        <v>31</v>
      </c>
      <c r="HY33" s="149">
        <v>39</v>
      </c>
      <c r="HZ33" s="149"/>
      <c r="IA33" s="149">
        <v>36</v>
      </c>
      <c r="IB33" s="149"/>
      <c r="IC33" s="149">
        <v>38</v>
      </c>
      <c r="ID33" s="149">
        <v>37</v>
      </c>
      <c r="IE33" s="149"/>
      <c r="IF33" s="149">
        <v>31</v>
      </c>
      <c r="IG33" s="149"/>
      <c r="IH33" s="149">
        <v>28</v>
      </c>
      <c r="II33" s="149">
        <v>29.5</v>
      </c>
      <c r="IJ33" s="149">
        <v>35.5416666666667</v>
      </c>
      <c r="IK33" s="149">
        <v>42</v>
      </c>
      <c r="IL33" s="227">
        <v>0.215846994535519</v>
      </c>
      <c r="IM33" s="138"/>
      <c r="IN33" s="138"/>
      <c r="IO33" s="149">
        <v>1</v>
      </c>
      <c r="IP33" s="149">
        <v>32</v>
      </c>
      <c r="IQ33" s="149">
        <v>1</v>
      </c>
      <c r="IR33" s="149">
        <v>31</v>
      </c>
      <c r="IS33" s="149">
        <v>0.14</v>
      </c>
      <c r="IT33" s="149">
        <v>28</v>
      </c>
      <c r="IU33" s="149">
        <v>30.3333333333333</v>
      </c>
      <c r="IV33" s="149">
        <v>33.16609416</v>
      </c>
      <c r="IW33" s="149">
        <v>31</v>
      </c>
      <c r="IX33" s="149">
        <v>31</v>
      </c>
      <c r="IY33" s="149">
        <v>97.52</v>
      </c>
      <c r="IZ33" s="149">
        <v>83</v>
      </c>
      <c r="JA33" s="149">
        <v>83</v>
      </c>
      <c r="JB33" s="149">
        <v>93.0189971923828</v>
      </c>
      <c r="JC33" s="149">
        <v>84</v>
      </c>
      <c r="JD33" s="149">
        <v>84</v>
      </c>
      <c r="JE33" s="138"/>
      <c r="JF33" s="138"/>
      <c r="JG33" s="157">
        <v>1</v>
      </c>
      <c r="JH33" s="138"/>
      <c r="JI33" s="157">
        <v>29</v>
      </c>
      <c r="JJ33" s="150"/>
      <c r="JK33" s="150"/>
      <c r="JL33" s="156">
        <v>2952</v>
      </c>
      <c r="JM33" s="150"/>
      <c r="JN33" s="150"/>
      <c r="JO33" s="150"/>
      <c r="JP33" s="150"/>
      <c r="JQ33" s="156">
        <v>234</v>
      </c>
      <c r="JR33" s="150"/>
      <c r="JS33" s="150"/>
      <c r="JT33" s="150"/>
      <c r="JU33" s="150"/>
      <c r="JV33" s="156">
        <v>68</v>
      </c>
      <c r="JW33" s="150"/>
      <c r="JX33" s="150"/>
      <c r="JY33" s="150"/>
      <c r="JZ33" s="150"/>
      <c r="KA33" s="156">
        <v>52</v>
      </c>
      <c r="KB33" s="232"/>
      <c r="KC33" s="232"/>
      <c r="KD33" s="232"/>
      <c r="KE33" s="232"/>
      <c r="KF33" s="232"/>
      <c r="KG33" s="232"/>
      <c r="KH33" s="232"/>
      <c r="KI33" s="232"/>
      <c r="KJ33" s="237"/>
    </row>
    <row r="34" s="122" customFormat="1" ht="22.5" customHeight="1" spans="1:296">
      <c r="A34" s="139" t="s">
        <v>622</v>
      </c>
      <c r="B34" s="98" t="s">
        <v>623</v>
      </c>
      <c r="C34" s="98" t="s">
        <v>624</v>
      </c>
      <c r="D34" s="98" t="s">
        <v>625</v>
      </c>
      <c r="E34" s="98" t="s">
        <v>623</v>
      </c>
      <c r="F34" s="98" t="s">
        <v>459</v>
      </c>
      <c r="G34" s="98" t="s">
        <v>626</v>
      </c>
      <c r="H34" s="138">
        <v>91</v>
      </c>
      <c r="I34" s="138">
        <v>9676135</v>
      </c>
      <c r="J34" s="138">
        <v>1.85581874297077</v>
      </c>
      <c r="K34" s="138">
        <v>207730000000</v>
      </c>
      <c r="L34" s="138">
        <v>1</v>
      </c>
      <c r="M34" s="138">
        <f t="shared" si="0"/>
        <v>21468.2825322301</v>
      </c>
      <c r="N34" s="138">
        <v>1</v>
      </c>
      <c r="O34" s="148">
        <v>165</v>
      </c>
      <c r="P34" s="148">
        <v>165</v>
      </c>
      <c r="Q34" s="150"/>
      <c r="R34" s="156">
        <f t="shared" si="1"/>
        <v>88.9095449784445</v>
      </c>
      <c r="S34" s="150"/>
      <c r="T34" s="150"/>
      <c r="U34" s="148">
        <v>257</v>
      </c>
      <c r="V34" s="138"/>
      <c r="W34" s="157">
        <f t="shared" si="2"/>
        <v>138.483351875517</v>
      </c>
      <c r="X34" s="138"/>
      <c r="Y34" s="149"/>
      <c r="Z34" s="149">
        <v>30</v>
      </c>
      <c r="AA34" s="149"/>
      <c r="AB34" s="149">
        <v>28</v>
      </c>
      <c r="AC34" s="149"/>
      <c r="AD34" s="149">
        <v>30</v>
      </c>
      <c r="AE34" s="149"/>
      <c r="AF34" s="149">
        <v>29</v>
      </c>
      <c r="AG34" s="149"/>
      <c r="AH34" s="149">
        <v>30</v>
      </c>
      <c r="AI34" s="149"/>
      <c r="AJ34" s="149">
        <v>29</v>
      </c>
      <c r="AK34" s="138"/>
      <c r="AL34" s="148">
        <v>2</v>
      </c>
      <c r="AM34" s="149">
        <v>7</v>
      </c>
      <c r="AN34" s="149">
        <v>0.538845727142088</v>
      </c>
      <c r="AO34" s="149">
        <v>8</v>
      </c>
      <c r="AP34" s="138"/>
      <c r="AQ34" s="57">
        <v>4</v>
      </c>
      <c r="AR34" s="138"/>
      <c r="AS34" s="157"/>
      <c r="AT34" s="138"/>
      <c r="AU34" s="138"/>
      <c r="AV34" s="138"/>
      <c r="AW34" s="138"/>
      <c r="AX34" s="57">
        <v>15</v>
      </c>
      <c r="AY34" s="138"/>
      <c r="AZ34" s="157">
        <f t="shared" si="4"/>
        <v>8.08268590713132</v>
      </c>
      <c r="BA34" s="138"/>
      <c r="BB34" s="138"/>
      <c r="BC34" s="149">
        <v>3105</v>
      </c>
      <c r="BD34" s="149">
        <v>6</v>
      </c>
      <c r="BE34" s="149">
        <v>1673.11598277618</v>
      </c>
      <c r="BF34" s="149">
        <v>9</v>
      </c>
      <c r="BG34" s="49">
        <v>4508.49</v>
      </c>
      <c r="BH34" s="149">
        <v>6</v>
      </c>
      <c r="BI34" s="149">
        <v>2429.38057236283</v>
      </c>
      <c r="BJ34" s="149">
        <v>10</v>
      </c>
      <c r="BK34" s="149">
        <v>7.75</v>
      </c>
      <c r="BL34" s="138">
        <v>87.4</v>
      </c>
      <c r="BM34" s="138"/>
      <c r="BN34" s="138"/>
      <c r="BO34" s="179"/>
      <c r="BP34" s="149">
        <v>34</v>
      </c>
      <c r="BQ34" s="149"/>
      <c r="BR34" s="149">
        <v>32</v>
      </c>
      <c r="BS34" s="149">
        <v>33</v>
      </c>
      <c r="BT34" s="179"/>
      <c r="BU34" s="149">
        <v>33</v>
      </c>
      <c r="BV34" s="149"/>
      <c r="BW34" s="149">
        <v>32</v>
      </c>
      <c r="BX34" s="149">
        <v>32.5</v>
      </c>
      <c r="BY34" s="180"/>
      <c r="BZ34" s="149"/>
      <c r="CA34" s="149"/>
      <c r="CB34" s="149"/>
      <c r="CC34" s="149"/>
      <c r="CD34" s="180"/>
      <c r="CE34" s="149"/>
      <c r="CF34" s="149"/>
      <c r="CG34" s="149"/>
      <c r="CH34" s="149"/>
      <c r="CI34" s="149">
        <v>32.75</v>
      </c>
      <c r="CJ34" s="149">
        <v>53</v>
      </c>
      <c r="CK34" s="138"/>
      <c r="CL34" s="138" t="s">
        <v>472</v>
      </c>
      <c r="CM34" s="138">
        <v>2</v>
      </c>
      <c r="CN34" s="138">
        <v>4</v>
      </c>
      <c r="CO34" s="138" t="s">
        <v>472</v>
      </c>
      <c r="CP34" s="157">
        <f t="shared" si="5"/>
        <v>6</v>
      </c>
      <c r="CQ34" s="138"/>
      <c r="CR34" s="157">
        <f t="shared" si="6"/>
        <v>6</v>
      </c>
      <c r="CS34" s="138"/>
      <c r="CT34" s="138"/>
      <c r="CU34" s="138"/>
      <c r="CV34" s="138"/>
      <c r="CW34" s="149">
        <v>59.31</v>
      </c>
      <c r="CX34" s="149">
        <v>72.04</v>
      </c>
      <c r="CY34" s="149">
        <v>62.74</v>
      </c>
      <c r="CZ34" s="149">
        <v>62.74</v>
      </c>
      <c r="DA34" s="149">
        <v>63.21</v>
      </c>
      <c r="DB34" s="149">
        <v>54.72</v>
      </c>
      <c r="DC34" s="149">
        <v>62.46</v>
      </c>
      <c r="DD34" s="149">
        <v>0.851</v>
      </c>
      <c r="DE34" s="149">
        <v>85.1</v>
      </c>
      <c r="DF34" s="149">
        <v>73.78</v>
      </c>
      <c r="DG34" s="138">
        <v>0.793</v>
      </c>
      <c r="DH34" s="138">
        <v>79.3</v>
      </c>
      <c r="DI34" s="138">
        <v>0.8043</v>
      </c>
      <c r="DJ34" s="138">
        <v>80.43</v>
      </c>
      <c r="DK34" s="138">
        <v>0.5479</v>
      </c>
      <c r="DL34" s="138">
        <v>54.79</v>
      </c>
      <c r="DM34" s="138">
        <v>88.73</v>
      </c>
      <c r="DN34" s="138">
        <v>52.90625</v>
      </c>
      <c r="DO34" s="194">
        <f t="shared" si="7"/>
        <v>71.23125</v>
      </c>
      <c r="DP34" s="138">
        <v>79.5</v>
      </c>
      <c r="DQ34" s="149">
        <v>80</v>
      </c>
      <c r="DR34" s="149">
        <v>75.00375</v>
      </c>
      <c r="DS34" s="149">
        <v>41</v>
      </c>
      <c r="DT34" s="138"/>
      <c r="DU34" s="149">
        <v>21</v>
      </c>
      <c r="DV34" s="149">
        <v>100</v>
      </c>
      <c r="DW34" s="149">
        <v>1</v>
      </c>
      <c r="DX34" s="149">
        <v>100</v>
      </c>
      <c r="DY34" s="149">
        <v>1</v>
      </c>
      <c r="DZ34" s="149">
        <v>100</v>
      </c>
      <c r="EA34" s="149">
        <v>1</v>
      </c>
      <c r="EB34" s="149">
        <v>100</v>
      </c>
      <c r="EC34" s="138" t="s">
        <v>472</v>
      </c>
      <c r="ED34" s="149">
        <v>51</v>
      </c>
      <c r="EE34" s="149"/>
      <c r="EF34" s="149">
        <v>52</v>
      </c>
      <c r="EG34" s="149"/>
      <c r="EH34" s="149"/>
      <c r="EI34" s="149">
        <v>68</v>
      </c>
      <c r="EJ34" s="205">
        <v>0</v>
      </c>
      <c r="EK34" s="168">
        <v>0</v>
      </c>
      <c r="EL34" s="149">
        <v>0</v>
      </c>
      <c r="EM34" s="149">
        <v>0</v>
      </c>
      <c r="EN34" s="205">
        <v>3</v>
      </c>
      <c r="EO34" s="7">
        <v>0</v>
      </c>
      <c r="EP34" s="149">
        <v>0</v>
      </c>
      <c r="EQ34" s="149">
        <v>0</v>
      </c>
      <c r="ER34" s="7">
        <v>0</v>
      </c>
      <c r="ES34" s="149">
        <v>0</v>
      </c>
      <c r="ET34" s="206">
        <v>1</v>
      </c>
      <c r="EU34" s="149">
        <v>21</v>
      </c>
      <c r="EV34" s="149">
        <v>21</v>
      </c>
      <c r="EW34" s="149">
        <v>10.5</v>
      </c>
      <c r="EX34" s="149">
        <v>26</v>
      </c>
      <c r="EY34" s="149">
        <v>0</v>
      </c>
      <c r="EZ34" s="149">
        <v>0</v>
      </c>
      <c r="FA34" s="149">
        <v>0</v>
      </c>
      <c r="FB34" s="149">
        <v>2</v>
      </c>
      <c r="FC34" s="149">
        <v>2</v>
      </c>
      <c r="FD34" s="149">
        <v>100</v>
      </c>
      <c r="FE34" s="149">
        <v>0</v>
      </c>
      <c r="FF34" s="149">
        <v>0</v>
      </c>
      <c r="FG34" s="7">
        <v>1</v>
      </c>
      <c r="FH34" s="149">
        <f t="shared" si="8"/>
        <v>100</v>
      </c>
      <c r="FI34" s="149">
        <v>66.6666666666667</v>
      </c>
      <c r="FJ34" s="149">
        <v>65</v>
      </c>
      <c r="FK34" s="149">
        <v>2</v>
      </c>
      <c r="FL34" s="149">
        <v>14</v>
      </c>
      <c r="FM34" s="149">
        <v>14</v>
      </c>
      <c r="FN34" s="149">
        <v>1</v>
      </c>
      <c r="FO34" s="149">
        <v>100</v>
      </c>
      <c r="FP34" s="149">
        <v>57</v>
      </c>
      <c r="FQ34" s="149">
        <v>77</v>
      </c>
      <c r="FR34" s="149">
        <v>87.2857142857143</v>
      </c>
      <c r="FS34" s="149">
        <v>481</v>
      </c>
      <c r="FT34" s="149">
        <v>36</v>
      </c>
      <c r="FU34" s="149">
        <v>473</v>
      </c>
      <c r="FV34" s="149">
        <v>37</v>
      </c>
      <c r="FW34" s="149"/>
      <c r="FX34" s="149">
        <v>50</v>
      </c>
      <c r="FY34" s="149"/>
      <c r="FZ34" s="149">
        <v>33</v>
      </c>
      <c r="GA34" s="149">
        <v>39</v>
      </c>
      <c r="GB34" s="149">
        <v>0.677222222</v>
      </c>
      <c r="GC34" s="149">
        <v>28</v>
      </c>
      <c r="GD34" s="149">
        <v>28</v>
      </c>
      <c r="GE34" s="149">
        <v>0.75</v>
      </c>
      <c r="GF34" s="149">
        <v>76</v>
      </c>
      <c r="GG34" s="149">
        <v>0.41</v>
      </c>
      <c r="GH34" s="149">
        <v>19</v>
      </c>
      <c r="GI34" s="149"/>
      <c r="GJ34" s="149">
        <v>31</v>
      </c>
      <c r="GK34" s="149">
        <v>42</v>
      </c>
      <c r="GL34" s="149">
        <v>36.3333333333333</v>
      </c>
      <c r="GM34" s="149">
        <v>45</v>
      </c>
      <c r="GN34" s="149">
        <v>0.51</v>
      </c>
      <c r="GO34" s="149">
        <v>30</v>
      </c>
      <c r="GP34" s="149">
        <v>0.47</v>
      </c>
      <c r="GQ34" s="149">
        <v>29</v>
      </c>
      <c r="GR34" s="149"/>
      <c r="GS34" s="149">
        <v>33</v>
      </c>
      <c r="GT34" s="149">
        <v>30.6666666666667</v>
      </c>
      <c r="GU34" s="149">
        <v>0.64</v>
      </c>
      <c r="GV34" s="149">
        <v>40</v>
      </c>
      <c r="GW34" s="149">
        <v>0.19</v>
      </c>
      <c r="GX34" s="149">
        <v>12</v>
      </c>
      <c r="GY34" s="149">
        <v>0.22</v>
      </c>
      <c r="GZ34" s="149">
        <v>32</v>
      </c>
      <c r="HA34" s="149">
        <v>0.39</v>
      </c>
      <c r="HB34" s="149">
        <v>11</v>
      </c>
      <c r="HC34" s="149">
        <v>0.32</v>
      </c>
      <c r="HD34" s="149">
        <v>61</v>
      </c>
      <c r="HE34" s="149">
        <v>0.55</v>
      </c>
      <c r="HF34" s="149">
        <v>38</v>
      </c>
      <c r="HG34" s="149">
        <v>0.2</v>
      </c>
      <c r="HH34" s="149">
        <v>16</v>
      </c>
      <c r="HI34" s="149">
        <v>0.31</v>
      </c>
      <c r="HJ34" s="149">
        <v>19</v>
      </c>
      <c r="HK34" s="149">
        <v>0.44</v>
      </c>
      <c r="HL34" s="149">
        <v>57</v>
      </c>
      <c r="HM34" s="149">
        <v>0.24</v>
      </c>
      <c r="HN34" s="149">
        <v>11</v>
      </c>
      <c r="HO34" s="149">
        <v>0.43</v>
      </c>
      <c r="HP34" s="149">
        <v>54</v>
      </c>
      <c r="HQ34" s="149">
        <v>0.25</v>
      </c>
      <c r="HR34" s="149">
        <v>37</v>
      </c>
      <c r="HS34" s="149">
        <v>0.2</v>
      </c>
      <c r="HT34" s="149">
        <v>23</v>
      </c>
      <c r="HU34" s="149">
        <v>0.27</v>
      </c>
      <c r="HV34" s="149">
        <v>16</v>
      </c>
      <c r="HW34" s="149">
        <v>0.37</v>
      </c>
      <c r="HX34" s="149">
        <v>82</v>
      </c>
      <c r="HY34" s="149">
        <v>33.9333333333333</v>
      </c>
      <c r="HZ34" s="149">
        <v>0.64</v>
      </c>
      <c r="IA34" s="149">
        <v>89</v>
      </c>
      <c r="IB34" s="149">
        <v>0.64</v>
      </c>
      <c r="IC34" s="149">
        <v>66</v>
      </c>
      <c r="ID34" s="149">
        <v>77.5</v>
      </c>
      <c r="IE34" s="149"/>
      <c r="IF34" s="149">
        <v>31</v>
      </c>
      <c r="IG34" s="149"/>
      <c r="IH34" s="149">
        <v>28</v>
      </c>
      <c r="II34" s="149">
        <v>29.5</v>
      </c>
      <c r="IJ34" s="149">
        <v>42.9</v>
      </c>
      <c r="IK34" s="149">
        <v>55</v>
      </c>
      <c r="IL34" s="227">
        <v>0.0856031128404669</v>
      </c>
      <c r="IM34" s="138"/>
      <c r="IN34" s="138"/>
      <c r="IO34" s="149">
        <v>0.994</v>
      </c>
      <c r="IP34" s="149">
        <v>31</v>
      </c>
      <c r="IQ34" s="149">
        <v>1</v>
      </c>
      <c r="IR34" s="149">
        <v>31</v>
      </c>
      <c r="IS34" s="149">
        <v>-0.65</v>
      </c>
      <c r="IT34" s="149">
        <v>15</v>
      </c>
      <c r="IU34" s="149">
        <v>25.6666666666667</v>
      </c>
      <c r="IV34" s="149">
        <v>24.52914482</v>
      </c>
      <c r="IW34" s="149">
        <v>13</v>
      </c>
      <c r="IX34" s="149">
        <v>13</v>
      </c>
      <c r="IY34" s="149">
        <v>77.76</v>
      </c>
      <c r="IZ34" s="149">
        <v>29</v>
      </c>
      <c r="JA34" s="149">
        <v>29</v>
      </c>
      <c r="JB34" s="149">
        <v>72.356201171875</v>
      </c>
      <c r="JC34" s="149">
        <v>14</v>
      </c>
      <c r="JD34" s="149">
        <v>14</v>
      </c>
      <c r="JE34" s="138"/>
      <c r="JF34" s="138"/>
      <c r="JG34" s="157">
        <v>1</v>
      </c>
      <c r="JH34" s="138"/>
      <c r="JI34" s="157"/>
      <c r="JJ34" s="150"/>
      <c r="JK34" s="150"/>
      <c r="JL34" s="156">
        <v>1252</v>
      </c>
      <c r="JM34" s="150"/>
      <c r="JN34" s="150"/>
      <c r="JO34" s="150"/>
      <c r="JP34" s="150"/>
      <c r="JQ34" s="156">
        <v>35</v>
      </c>
      <c r="JR34" s="150"/>
      <c r="JS34" s="150"/>
      <c r="JT34" s="150"/>
      <c r="JU34" s="150"/>
      <c r="JV34" s="156">
        <v>6</v>
      </c>
      <c r="JW34" s="150"/>
      <c r="JX34" s="150"/>
      <c r="JY34" s="150"/>
      <c r="JZ34" s="150"/>
      <c r="KA34" s="156">
        <v>13</v>
      </c>
      <c r="KB34" s="232"/>
      <c r="KC34" s="232"/>
      <c r="KD34" s="232"/>
      <c r="KE34" s="232"/>
      <c r="KF34" s="232"/>
      <c r="KG34" s="232"/>
      <c r="KH34" s="232"/>
      <c r="KI34" s="232"/>
      <c r="KJ34" s="237"/>
    </row>
    <row r="35" s="122" customFormat="1" ht="22.5" customHeight="1" spans="1:296">
      <c r="A35" s="139" t="s">
        <v>627</v>
      </c>
      <c r="B35" s="98" t="s">
        <v>628</v>
      </c>
      <c r="C35" s="98" t="s">
        <v>629</v>
      </c>
      <c r="D35" s="98" t="s">
        <v>630</v>
      </c>
      <c r="E35" s="98" t="s">
        <v>628</v>
      </c>
      <c r="F35" s="98" t="s">
        <v>459</v>
      </c>
      <c r="G35" s="98" t="s">
        <v>631</v>
      </c>
      <c r="H35" s="138">
        <v>91</v>
      </c>
      <c r="I35" s="138">
        <v>5255017</v>
      </c>
      <c r="J35" s="138">
        <v>1.00787752994662</v>
      </c>
      <c r="K35" s="138">
        <v>642390000000</v>
      </c>
      <c r="L35" s="138">
        <v>3.09242767053387</v>
      </c>
      <c r="M35" s="138">
        <f t="shared" si="0"/>
        <v>122243.182086756</v>
      </c>
      <c r="N35" s="138">
        <v>1</v>
      </c>
      <c r="O35" s="148">
        <v>596</v>
      </c>
      <c r="P35" s="148">
        <v>596</v>
      </c>
      <c r="Q35" s="150"/>
      <c r="R35" s="156">
        <f t="shared" si="1"/>
        <v>591.341688142969</v>
      </c>
      <c r="S35" s="150"/>
      <c r="T35" s="150"/>
      <c r="U35" s="148">
        <v>875</v>
      </c>
      <c r="V35" s="138"/>
      <c r="W35" s="157">
        <f t="shared" si="2"/>
        <v>868.161035444795</v>
      </c>
      <c r="X35" s="138"/>
      <c r="Y35" s="149"/>
      <c r="Z35" s="149">
        <v>30</v>
      </c>
      <c r="AA35" s="149"/>
      <c r="AB35" s="149">
        <v>28</v>
      </c>
      <c r="AC35" s="149"/>
      <c r="AD35" s="149">
        <v>30</v>
      </c>
      <c r="AE35" s="149"/>
      <c r="AF35" s="149">
        <v>29</v>
      </c>
      <c r="AG35" s="149"/>
      <c r="AH35" s="149">
        <v>30</v>
      </c>
      <c r="AI35" s="149"/>
      <c r="AJ35" s="149">
        <v>29</v>
      </c>
      <c r="AK35" s="138"/>
      <c r="AL35" s="148">
        <v>0</v>
      </c>
      <c r="AM35" s="149">
        <v>54</v>
      </c>
      <c r="AN35" s="149"/>
      <c r="AO35" s="149">
        <v>41</v>
      </c>
      <c r="AP35" s="138"/>
      <c r="AQ35" s="57">
        <v>5</v>
      </c>
      <c r="AR35" s="138"/>
      <c r="AS35" s="157"/>
      <c r="AT35" s="138"/>
      <c r="AU35" s="138"/>
      <c r="AV35" s="138"/>
      <c r="AW35" s="138"/>
      <c r="AX35" s="57">
        <v>97</v>
      </c>
      <c r="AY35" s="138"/>
      <c r="AZ35" s="157">
        <f t="shared" si="4"/>
        <v>96.2418519293087</v>
      </c>
      <c r="BA35" s="138"/>
      <c r="BB35" s="138"/>
      <c r="BC35" s="149">
        <v>11394.21</v>
      </c>
      <c r="BD35" s="149">
        <v>9</v>
      </c>
      <c r="BE35" s="149">
        <v>11305.1533162005</v>
      </c>
      <c r="BF35" s="149">
        <v>25</v>
      </c>
      <c r="BG35" s="49">
        <v>22450.17</v>
      </c>
      <c r="BH35" s="149">
        <v>10</v>
      </c>
      <c r="BI35" s="149">
        <v>22274.7003806991</v>
      </c>
      <c r="BJ35" s="149">
        <v>30</v>
      </c>
      <c r="BK35" s="149">
        <v>18.5</v>
      </c>
      <c r="BL35" s="138">
        <v>90.7</v>
      </c>
      <c r="BM35" s="138"/>
      <c r="BN35" s="138"/>
      <c r="BO35" s="179"/>
      <c r="BP35" s="149">
        <v>34</v>
      </c>
      <c r="BQ35" s="149"/>
      <c r="BR35" s="149">
        <v>32</v>
      </c>
      <c r="BS35" s="149">
        <v>33</v>
      </c>
      <c r="BT35" s="179"/>
      <c r="BU35" s="149">
        <v>33</v>
      </c>
      <c r="BV35" s="149"/>
      <c r="BW35" s="149">
        <v>32</v>
      </c>
      <c r="BX35" s="149">
        <v>32.5</v>
      </c>
      <c r="BY35" s="180"/>
      <c r="BZ35" s="149"/>
      <c r="CA35" s="149"/>
      <c r="CB35" s="149"/>
      <c r="CC35" s="149"/>
      <c r="CD35" s="180"/>
      <c r="CE35" s="149"/>
      <c r="CF35" s="149"/>
      <c r="CG35" s="149"/>
      <c r="CH35" s="149"/>
      <c r="CI35" s="149">
        <v>32.75</v>
      </c>
      <c r="CJ35" s="149">
        <v>53</v>
      </c>
      <c r="CK35" s="138"/>
      <c r="CL35" s="138" t="s">
        <v>472</v>
      </c>
      <c r="CM35" s="138">
        <v>6</v>
      </c>
      <c r="CN35" s="138">
        <v>89</v>
      </c>
      <c r="CO35" s="138" t="s">
        <v>472</v>
      </c>
      <c r="CP35" s="157">
        <f t="shared" si="5"/>
        <v>95</v>
      </c>
      <c r="CQ35" s="138"/>
      <c r="CR35" s="157">
        <f t="shared" si="6"/>
        <v>30.7202011239278</v>
      </c>
      <c r="CS35" s="138"/>
      <c r="CT35" s="138"/>
      <c r="CU35" s="138"/>
      <c r="CV35" s="138"/>
      <c r="CW35" s="149">
        <v>95.59</v>
      </c>
      <c r="CX35" s="149">
        <v>78.67</v>
      </c>
      <c r="CY35" s="149">
        <v>94.34</v>
      </c>
      <c r="CZ35" s="149">
        <v>96.23</v>
      </c>
      <c r="DA35" s="149">
        <v>93.87</v>
      </c>
      <c r="DB35" s="149">
        <v>92.92</v>
      </c>
      <c r="DC35" s="149">
        <v>91.9366666666667</v>
      </c>
      <c r="DD35" s="149">
        <v>0.95</v>
      </c>
      <c r="DE35" s="149">
        <v>95</v>
      </c>
      <c r="DF35" s="149">
        <v>93.4683333333333</v>
      </c>
      <c r="DG35" s="138">
        <v>0.523</v>
      </c>
      <c r="DH35" s="138">
        <v>52.3</v>
      </c>
      <c r="DI35" s="138">
        <v>0.91377</v>
      </c>
      <c r="DJ35" s="138">
        <v>91.377</v>
      </c>
      <c r="DK35" s="138">
        <v>0.9178</v>
      </c>
      <c r="DL35" s="138">
        <v>91.78</v>
      </c>
      <c r="DM35" s="138">
        <v>90.9</v>
      </c>
      <c r="DN35" s="138">
        <v>58</v>
      </c>
      <c r="DO35" s="194">
        <f t="shared" si="7"/>
        <v>76.8714</v>
      </c>
      <c r="DP35" s="138">
        <v>78.7</v>
      </c>
      <c r="DQ35" s="149">
        <v>79</v>
      </c>
      <c r="DR35" s="149">
        <v>83.1132444444444</v>
      </c>
      <c r="DS35" s="149">
        <v>67</v>
      </c>
      <c r="DT35" s="138"/>
      <c r="DU35" s="149">
        <v>39</v>
      </c>
      <c r="DV35" s="149">
        <v>100</v>
      </c>
      <c r="DW35" s="149">
        <v>1</v>
      </c>
      <c r="DX35" s="149">
        <v>100</v>
      </c>
      <c r="DY35" s="149">
        <v>1</v>
      </c>
      <c r="DZ35" s="149">
        <v>100</v>
      </c>
      <c r="EA35" s="149">
        <v>1</v>
      </c>
      <c r="EB35" s="149">
        <v>100</v>
      </c>
      <c r="EC35" s="138" t="s">
        <v>472</v>
      </c>
      <c r="ED35" s="149">
        <v>51</v>
      </c>
      <c r="EE35" s="149"/>
      <c r="EF35" s="149">
        <v>52</v>
      </c>
      <c r="EG35" s="149"/>
      <c r="EH35" s="149"/>
      <c r="EI35" s="149">
        <v>68</v>
      </c>
      <c r="EJ35" s="205">
        <v>2</v>
      </c>
      <c r="EK35" s="168">
        <v>0</v>
      </c>
      <c r="EL35" s="149">
        <v>0</v>
      </c>
      <c r="EM35" s="149">
        <v>0</v>
      </c>
      <c r="EN35" s="205">
        <v>1</v>
      </c>
      <c r="EO35" s="7">
        <v>0</v>
      </c>
      <c r="EP35" s="149">
        <v>0</v>
      </c>
      <c r="EQ35" s="149">
        <v>0</v>
      </c>
      <c r="ER35" s="7">
        <v>0</v>
      </c>
      <c r="ES35" s="149">
        <v>0</v>
      </c>
      <c r="ET35" s="206"/>
      <c r="EU35" s="149">
        <v>52</v>
      </c>
      <c r="EV35" s="149">
        <v>52</v>
      </c>
      <c r="EW35" s="149">
        <v>26</v>
      </c>
      <c r="EX35" s="149">
        <v>41</v>
      </c>
      <c r="EY35" s="149">
        <v>0</v>
      </c>
      <c r="EZ35" s="149">
        <v>0</v>
      </c>
      <c r="FA35" s="149">
        <v>0</v>
      </c>
      <c r="FB35" s="149">
        <v>2</v>
      </c>
      <c r="FC35" s="149">
        <v>2</v>
      </c>
      <c r="FD35" s="149">
        <v>100</v>
      </c>
      <c r="FE35" s="149">
        <v>0</v>
      </c>
      <c r="FF35" s="149">
        <v>0</v>
      </c>
      <c r="FG35" s="7">
        <v>1</v>
      </c>
      <c r="FH35" s="149">
        <f t="shared" si="8"/>
        <v>100</v>
      </c>
      <c r="FI35" s="149">
        <v>66.6666666666667</v>
      </c>
      <c r="FJ35" s="149">
        <v>65</v>
      </c>
      <c r="FK35" s="149">
        <v>3</v>
      </c>
      <c r="FL35" s="149">
        <v>28</v>
      </c>
      <c r="FM35" s="149">
        <v>28</v>
      </c>
      <c r="FN35" s="149">
        <v>1</v>
      </c>
      <c r="FO35" s="149">
        <v>100</v>
      </c>
      <c r="FP35" s="149">
        <v>64</v>
      </c>
      <c r="FQ35" s="149">
        <v>77</v>
      </c>
      <c r="FR35" s="149">
        <v>87.2857142857143</v>
      </c>
      <c r="FS35" s="149">
        <v>500</v>
      </c>
      <c r="FT35" s="149">
        <v>52</v>
      </c>
      <c r="FU35" s="149">
        <v>492</v>
      </c>
      <c r="FV35" s="149">
        <v>57</v>
      </c>
      <c r="FW35" s="149"/>
      <c r="FX35" s="149">
        <v>50</v>
      </c>
      <c r="FY35" s="149"/>
      <c r="FZ35" s="149">
        <v>33</v>
      </c>
      <c r="GA35" s="149">
        <v>48</v>
      </c>
      <c r="GB35" s="149">
        <v>0.685</v>
      </c>
      <c r="GC35" s="149">
        <v>30</v>
      </c>
      <c r="GD35" s="149">
        <v>30</v>
      </c>
      <c r="GE35" s="149">
        <v>0.66</v>
      </c>
      <c r="GF35" s="149">
        <v>30</v>
      </c>
      <c r="GG35" s="149">
        <v>0.4</v>
      </c>
      <c r="GH35" s="149">
        <v>15</v>
      </c>
      <c r="GI35" s="149">
        <v>71.9887341</v>
      </c>
      <c r="GJ35" s="149">
        <v>18</v>
      </c>
      <c r="GK35" s="149">
        <v>21</v>
      </c>
      <c r="GL35" s="149">
        <v>33</v>
      </c>
      <c r="GM35" s="149">
        <v>37</v>
      </c>
      <c r="GN35" s="149">
        <v>0.45</v>
      </c>
      <c r="GO35" s="149">
        <v>16</v>
      </c>
      <c r="GP35" s="149">
        <v>0.4</v>
      </c>
      <c r="GQ35" s="149">
        <v>14</v>
      </c>
      <c r="GR35" s="149">
        <v>26.09681561</v>
      </c>
      <c r="GS35" s="149">
        <v>19</v>
      </c>
      <c r="GT35" s="149">
        <v>16.3333333333333</v>
      </c>
      <c r="GU35" s="149">
        <v>0.59</v>
      </c>
      <c r="GV35" s="149">
        <v>18</v>
      </c>
      <c r="GW35" s="149">
        <v>0.24</v>
      </c>
      <c r="GX35" s="149">
        <v>26</v>
      </c>
      <c r="GY35" s="149">
        <v>0.2</v>
      </c>
      <c r="GZ35" s="149">
        <v>16</v>
      </c>
      <c r="HA35" s="149">
        <v>0.52</v>
      </c>
      <c r="HB35" s="149">
        <v>50</v>
      </c>
      <c r="HC35" s="149">
        <v>0.24</v>
      </c>
      <c r="HD35" s="149">
        <v>20</v>
      </c>
      <c r="HE35" s="149">
        <v>0.47</v>
      </c>
      <c r="HF35" s="149">
        <v>17</v>
      </c>
      <c r="HG35" s="149">
        <v>0.27</v>
      </c>
      <c r="HH35" s="149">
        <v>52</v>
      </c>
      <c r="HI35" s="149">
        <v>0.35</v>
      </c>
      <c r="HJ35" s="149">
        <v>31</v>
      </c>
      <c r="HK35" s="149">
        <v>0.37</v>
      </c>
      <c r="HL35" s="149">
        <v>31</v>
      </c>
      <c r="HM35" s="149">
        <v>0.33</v>
      </c>
      <c r="HN35" s="149">
        <v>31</v>
      </c>
      <c r="HO35" s="149">
        <v>0.43</v>
      </c>
      <c r="HP35" s="149">
        <v>54</v>
      </c>
      <c r="HQ35" s="149">
        <v>0.25</v>
      </c>
      <c r="HR35" s="149">
        <v>37</v>
      </c>
      <c r="HS35" s="149">
        <v>0.22</v>
      </c>
      <c r="HT35" s="149">
        <v>31</v>
      </c>
      <c r="HU35" s="149">
        <v>0.31</v>
      </c>
      <c r="HV35" s="149">
        <v>27</v>
      </c>
      <c r="HW35" s="149">
        <v>0.32</v>
      </c>
      <c r="HX35" s="149">
        <v>36</v>
      </c>
      <c r="HY35" s="149">
        <v>31.8</v>
      </c>
      <c r="HZ35" s="149">
        <v>0.42</v>
      </c>
      <c r="IA35" s="149">
        <v>25</v>
      </c>
      <c r="IB35" s="149">
        <v>0.42</v>
      </c>
      <c r="IC35" s="149">
        <v>16</v>
      </c>
      <c r="ID35" s="149">
        <v>20.5</v>
      </c>
      <c r="IE35" s="149"/>
      <c r="IF35" s="149">
        <v>31</v>
      </c>
      <c r="IG35" s="149"/>
      <c r="IH35" s="149">
        <v>28</v>
      </c>
      <c r="II35" s="149">
        <v>29.5</v>
      </c>
      <c r="IJ35" s="149">
        <v>24.5333333333333</v>
      </c>
      <c r="IK35" s="149">
        <v>23</v>
      </c>
      <c r="IL35" s="227">
        <v>0.181714285714286</v>
      </c>
      <c r="IM35" s="138"/>
      <c r="IN35" s="138"/>
      <c r="IO35" s="149">
        <v>1</v>
      </c>
      <c r="IP35" s="149">
        <v>32</v>
      </c>
      <c r="IQ35" s="149">
        <v>1</v>
      </c>
      <c r="IR35" s="149">
        <v>31</v>
      </c>
      <c r="IS35" s="149">
        <v>3.38</v>
      </c>
      <c r="IT35" s="149">
        <v>76</v>
      </c>
      <c r="IU35" s="149">
        <v>46.3333333333333</v>
      </c>
      <c r="IV35" s="149">
        <v>41.25360608</v>
      </c>
      <c r="IW35" s="149">
        <v>80</v>
      </c>
      <c r="IX35" s="149">
        <v>80</v>
      </c>
      <c r="IY35" s="149">
        <v>96.28</v>
      </c>
      <c r="IZ35" s="149">
        <v>80</v>
      </c>
      <c r="JA35" s="149">
        <v>80</v>
      </c>
      <c r="JB35" s="149">
        <v>98.4050979614257</v>
      </c>
      <c r="JC35" s="149">
        <v>100</v>
      </c>
      <c r="JD35" s="149">
        <v>100</v>
      </c>
      <c r="JE35" s="138"/>
      <c r="JF35" s="138"/>
      <c r="JG35" s="157">
        <v>1</v>
      </c>
      <c r="JH35" s="138"/>
      <c r="JI35" s="157">
        <v>1</v>
      </c>
      <c r="JJ35" s="150"/>
      <c r="JK35" s="150"/>
      <c r="JL35" s="156">
        <v>2920</v>
      </c>
      <c r="JM35" s="150"/>
      <c r="JN35" s="150"/>
      <c r="JO35" s="150"/>
      <c r="JP35" s="150"/>
      <c r="JQ35" s="156">
        <v>187</v>
      </c>
      <c r="JR35" s="150"/>
      <c r="JS35" s="150"/>
      <c r="JT35" s="150"/>
      <c r="JU35" s="150"/>
      <c r="JV35" s="156">
        <v>51</v>
      </c>
      <c r="JW35" s="150"/>
      <c r="JX35" s="150"/>
      <c r="JY35" s="150"/>
      <c r="JZ35" s="150"/>
      <c r="KA35" s="156">
        <v>57</v>
      </c>
      <c r="KB35" s="232"/>
      <c r="KC35" s="232"/>
      <c r="KD35" s="232"/>
      <c r="KE35" s="232"/>
      <c r="KF35" s="232"/>
      <c r="KG35" s="232"/>
      <c r="KH35" s="232"/>
      <c r="KI35" s="232"/>
      <c r="KJ35" s="237"/>
    </row>
    <row r="36" s="122" customFormat="1" ht="22.5" customHeight="1" spans="1:296">
      <c r="A36" s="139" t="s">
        <v>632</v>
      </c>
      <c r="B36" s="98" t="s">
        <v>633</v>
      </c>
      <c r="C36" s="98" t="s">
        <v>634</v>
      </c>
      <c r="D36" s="98" t="s">
        <v>635</v>
      </c>
      <c r="E36" s="98" t="s">
        <v>633</v>
      </c>
      <c r="F36" s="98" t="s">
        <v>459</v>
      </c>
      <c r="G36" s="98" t="s">
        <v>636</v>
      </c>
      <c r="H36" s="138">
        <v>60</v>
      </c>
      <c r="I36" s="138">
        <v>5576660</v>
      </c>
      <c r="J36" s="138">
        <v>1.06956653159297</v>
      </c>
      <c r="K36" s="138">
        <v>579500000000</v>
      </c>
      <c r="L36" s="138">
        <v>2.78967891012372</v>
      </c>
      <c r="M36" s="138">
        <f t="shared" si="0"/>
        <v>103915.246760606</v>
      </c>
      <c r="N36" s="138">
        <v>1</v>
      </c>
      <c r="O36" s="148">
        <v>703</v>
      </c>
      <c r="P36" s="148">
        <v>703</v>
      </c>
      <c r="Q36" s="150"/>
      <c r="R36" s="156">
        <f t="shared" si="1"/>
        <v>657.275615153159</v>
      </c>
      <c r="S36" s="150"/>
      <c r="T36" s="150"/>
      <c r="U36" s="148">
        <v>925</v>
      </c>
      <c r="V36" s="138"/>
      <c r="W36" s="157">
        <f t="shared" si="2"/>
        <v>864.836335727841</v>
      </c>
      <c r="X36" s="138"/>
      <c r="Y36" s="149"/>
      <c r="Z36" s="149">
        <v>30</v>
      </c>
      <c r="AA36" s="149"/>
      <c r="AB36" s="149">
        <v>28</v>
      </c>
      <c r="AC36" s="149"/>
      <c r="AD36" s="149">
        <v>30</v>
      </c>
      <c r="AE36" s="149"/>
      <c r="AF36" s="149">
        <v>29</v>
      </c>
      <c r="AG36" s="149"/>
      <c r="AH36" s="149">
        <v>30</v>
      </c>
      <c r="AI36" s="149"/>
      <c r="AJ36" s="149">
        <v>29</v>
      </c>
      <c r="AK36" s="138"/>
      <c r="AL36" s="148">
        <v>0</v>
      </c>
      <c r="AM36" s="149">
        <v>10</v>
      </c>
      <c r="AN36" s="149">
        <v>5.60974920472113</v>
      </c>
      <c r="AO36" s="149">
        <v>17</v>
      </c>
      <c r="AP36" s="138"/>
      <c r="AQ36" s="57">
        <v>6</v>
      </c>
      <c r="AR36" s="138"/>
      <c r="AS36" s="157"/>
      <c r="AT36" s="138"/>
      <c r="AU36" s="138"/>
      <c r="AV36" s="138"/>
      <c r="AW36" s="138"/>
      <c r="AX36" s="57">
        <v>60</v>
      </c>
      <c r="AY36" s="138"/>
      <c r="AZ36" s="157">
        <f t="shared" si="4"/>
        <v>56.0974920472113</v>
      </c>
      <c r="BA36" s="138"/>
      <c r="BB36" s="138"/>
      <c r="BC36" s="149">
        <v>23356.01</v>
      </c>
      <c r="BD36" s="149">
        <v>13</v>
      </c>
      <c r="BE36" s="149">
        <v>21836.8930871598</v>
      </c>
      <c r="BF36" s="149">
        <v>36</v>
      </c>
      <c r="BG36" s="49">
        <v>37344.11</v>
      </c>
      <c r="BH36" s="149">
        <v>14</v>
      </c>
      <c r="BI36" s="149">
        <v>34915.1818955864</v>
      </c>
      <c r="BJ36" s="149">
        <v>41</v>
      </c>
      <c r="BK36" s="149">
        <v>26</v>
      </c>
      <c r="BL36" s="138">
        <v>93.4</v>
      </c>
      <c r="BM36" s="138"/>
      <c r="BN36" s="138"/>
      <c r="BO36" s="179"/>
      <c r="BP36" s="149">
        <v>34</v>
      </c>
      <c r="BQ36" s="149"/>
      <c r="BR36" s="149">
        <v>32</v>
      </c>
      <c r="BS36" s="149">
        <v>33</v>
      </c>
      <c r="BT36" s="179"/>
      <c r="BU36" s="149">
        <v>33</v>
      </c>
      <c r="BV36" s="149"/>
      <c r="BW36" s="149">
        <v>32</v>
      </c>
      <c r="BX36" s="149">
        <v>32.5</v>
      </c>
      <c r="BY36" s="180"/>
      <c r="BZ36" s="149"/>
      <c r="CA36" s="149"/>
      <c r="CB36" s="149"/>
      <c r="CC36" s="149"/>
      <c r="CD36" s="180"/>
      <c r="CE36" s="149"/>
      <c r="CF36" s="149"/>
      <c r="CG36" s="149"/>
      <c r="CH36" s="149"/>
      <c r="CI36" s="149">
        <v>32.75</v>
      </c>
      <c r="CJ36" s="149">
        <v>53</v>
      </c>
      <c r="CK36" s="138"/>
      <c r="CL36" s="138" t="s">
        <v>472</v>
      </c>
      <c r="CM36" s="138">
        <v>5</v>
      </c>
      <c r="CN36" s="138">
        <v>21</v>
      </c>
      <c r="CO36" s="138" t="s">
        <v>472</v>
      </c>
      <c r="CP36" s="157">
        <f t="shared" si="5"/>
        <v>26</v>
      </c>
      <c r="CQ36" s="138"/>
      <c r="CR36" s="157">
        <f t="shared" si="6"/>
        <v>9.32006902502157</v>
      </c>
      <c r="CS36" s="138"/>
      <c r="CT36" s="138"/>
      <c r="CU36" s="138"/>
      <c r="CV36" s="138"/>
      <c r="CW36" s="149">
        <v>100</v>
      </c>
      <c r="CX36" s="149">
        <v>77.73</v>
      </c>
      <c r="CY36" s="149">
        <v>97.64</v>
      </c>
      <c r="CZ36" s="149">
        <v>93.4</v>
      </c>
      <c r="DA36" s="149">
        <v>99.06</v>
      </c>
      <c r="DB36" s="149">
        <v>99.06</v>
      </c>
      <c r="DC36" s="149">
        <v>94.4816666666667</v>
      </c>
      <c r="DD36" s="149">
        <v>0.966</v>
      </c>
      <c r="DE36" s="149">
        <v>96.6</v>
      </c>
      <c r="DF36" s="149">
        <v>95.5408333333334</v>
      </c>
      <c r="DG36" s="138">
        <v>0.795</v>
      </c>
      <c r="DH36" s="138">
        <v>79.5</v>
      </c>
      <c r="DI36" s="138">
        <v>0.93153</v>
      </c>
      <c r="DJ36" s="138">
        <v>93.153</v>
      </c>
      <c r="DK36" s="138">
        <v>0.863</v>
      </c>
      <c r="DL36" s="138">
        <v>86.3</v>
      </c>
      <c r="DM36" s="138">
        <v>97.01</v>
      </c>
      <c r="DN36" s="138">
        <v>52.90625</v>
      </c>
      <c r="DO36" s="194">
        <f t="shared" si="7"/>
        <v>81.77385</v>
      </c>
      <c r="DP36" s="138">
        <v>82.2</v>
      </c>
      <c r="DQ36" s="149">
        <v>82</v>
      </c>
      <c r="DR36" s="149">
        <v>86.4382277777778</v>
      </c>
      <c r="DS36" s="149">
        <v>77</v>
      </c>
      <c r="DT36" s="138"/>
      <c r="DU36" s="149">
        <v>13</v>
      </c>
      <c r="DV36" s="149">
        <v>100</v>
      </c>
      <c r="DW36" s="149">
        <v>1</v>
      </c>
      <c r="DX36" s="149">
        <v>100</v>
      </c>
      <c r="DY36" s="149">
        <v>1</v>
      </c>
      <c r="DZ36" s="149">
        <v>100</v>
      </c>
      <c r="EA36" s="149">
        <v>1</v>
      </c>
      <c r="EB36" s="149">
        <v>100</v>
      </c>
      <c r="EC36" s="138" t="s">
        <v>472</v>
      </c>
      <c r="ED36" s="149">
        <v>51</v>
      </c>
      <c r="EE36" s="149"/>
      <c r="EF36" s="149">
        <v>52</v>
      </c>
      <c r="EG36" s="149"/>
      <c r="EH36" s="149"/>
      <c r="EI36" s="149">
        <v>68</v>
      </c>
      <c r="EJ36" s="205">
        <v>1</v>
      </c>
      <c r="EK36" s="168">
        <v>0</v>
      </c>
      <c r="EL36" s="149">
        <v>0</v>
      </c>
      <c r="EM36" s="149">
        <v>0</v>
      </c>
      <c r="EN36" s="205">
        <v>7</v>
      </c>
      <c r="EO36" s="7">
        <v>0</v>
      </c>
      <c r="EP36" s="149">
        <v>0</v>
      </c>
      <c r="EQ36" s="149">
        <v>0</v>
      </c>
      <c r="ER36" s="7">
        <v>0</v>
      </c>
      <c r="ES36" s="149">
        <v>0</v>
      </c>
      <c r="ET36" s="206">
        <v>1</v>
      </c>
      <c r="EU36" s="149">
        <v>21</v>
      </c>
      <c r="EV36" s="149">
        <v>21</v>
      </c>
      <c r="EW36" s="149">
        <v>10.5</v>
      </c>
      <c r="EX36" s="149">
        <v>26</v>
      </c>
      <c r="EY36" s="149">
        <v>0</v>
      </c>
      <c r="EZ36" s="149">
        <v>0</v>
      </c>
      <c r="FA36" s="149">
        <v>0</v>
      </c>
      <c r="FB36" s="149">
        <v>4</v>
      </c>
      <c r="FC36" s="149">
        <v>2</v>
      </c>
      <c r="FD36" s="149">
        <v>100</v>
      </c>
      <c r="FE36" s="149">
        <v>1</v>
      </c>
      <c r="FF36" s="149">
        <v>100</v>
      </c>
      <c r="FG36" s="7">
        <v>1</v>
      </c>
      <c r="FH36" s="149">
        <f t="shared" si="8"/>
        <v>100</v>
      </c>
      <c r="FI36" s="149">
        <v>100</v>
      </c>
      <c r="FJ36" s="149">
        <v>90</v>
      </c>
      <c r="FK36" s="149">
        <v>2</v>
      </c>
      <c r="FL36" s="149">
        <v>14</v>
      </c>
      <c r="FM36" s="149">
        <v>14</v>
      </c>
      <c r="FN36" s="149">
        <v>1</v>
      </c>
      <c r="FO36" s="149">
        <v>100</v>
      </c>
      <c r="FP36" s="149">
        <v>57</v>
      </c>
      <c r="FQ36" s="149">
        <v>77</v>
      </c>
      <c r="FR36" s="149">
        <v>87.2857142857143</v>
      </c>
      <c r="FS36" s="149">
        <v>501</v>
      </c>
      <c r="FT36" s="149">
        <v>52</v>
      </c>
      <c r="FU36" s="149">
        <v>468</v>
      </c>
      <c r="FV36" s="149">
        <v>36</v>
      </c>
      <c r="FW36" s="149"/>
      <c r="FX36" s="149">
        <v>50</v>
      </c>
      <c r="FY36" s="149"/>
      <c r="FZ36" s="149">
        <v>33</v>
      </c>
      <c r="GA36" s="149">
        <v>42.75</v>
      </c>
      <c r="GB36" s="149">
        <v>0.728737374</v>
      </c>
      <c r="GC36" s="149">
        <v>38</v>
      </c>
      <c r="GD36" s="149">
        <v>38</v>
      </c>
      <c r="GE36" s="149"/>
      <c r="GF36" s="149">
        <v>33</v>
      </c>
      <c r="GG36" s="149"/>
      <c r="GH36" s="149">
        <v>40</v>
      </c>
      <c r="GI36" s="149">
        <v>73.65154105</v>
      </c>
      <c r="GJ36" s="149">
        <v>32</v>
      </c>
      <c r="GK36" s="149">
        <v>35</v>
      </c>
      <c r="GL36" s="149">
        <v>38.5833333333333</v>
      </c>
      <c r="GM36" s="149">
        <v>50</v>
      </c>
      <c r="GN36" s="149"/>
      <c r="GO36" s="149">
        <v>38</v>
      </c>
      <c r="GP36" s="149"/>
      <c r="GQ36" s="149">
        <v>39</v>
      </c>
      <c r="GR36" s="149">
        <v>24.05413625</v>
      </c>
      <c r="GS36" s="149">
        <v>11</v>
      </c>
      <c r="GT36" s="149">
        <v>29.3333333333333</v>
      </c>
      <c r="GU36" s="149"/>
      <c r="GV36" s="149">
        <v>54</v>
      </c>
      <c r="GW36" s="149"/>
      <c r="GX36" s="149">
        <v>40</v>
      </c>
      <c r="GY36" s="149"/>
      <c r="GZ36" s="149">
        <v>37</v>
      </c>
      <c r="HA36" s="149"/>
      <c r="HB36" s="149">
        <v>39</v>
      </c>
      <c r="HC36" s="149"/>
      <c r="HD36" s="149">
        <v>34</v>
      </c>
      <c r="HE36" s="149"/>
      <c r="HF36" s="149">
        <v>38</v>
      </c>
      <c r="HG36" s="149"/>
      <c r="HH36" s="149">
        <v>36</v>
      </c>
      <c r="HI36" s="149"/>
      <c r="HJ36" s="149">
        <v>38</v>
      </c>
      <c r="HK36" s="149"/>
      <c r="HL36" s="149">
        <v>35</v>
      </c>
      <c r="HM36" s="149"/>
      <c r="HN36" s="149">
        <v>39</v>
      </c>
      <c r="HO36" s="149"/>
      <c r="HP36" s="149">
        <v>37</v>
      </c>
      <c r="HQ36" s="149"/>
      <c r="HR36" s="149">
        <v>52</v>
      </c>
      <c r="HS36" s="149"/>
      <c r="HT36" s="149">
        <v>36</v>
      </c>
      <c r="HU36" s="149"/>
      <c r="HV36" s="149">
        <v>39</v>
      </c>
      <c r="HW36" s="149"/>
      <c r="HX36" s="149">
        <v>31</v>
      </c>
      <c r="HY36" s="149">
        <v>39</v>
      </c>
      <c r="HZ36" s="149"/>
      <c r="IA36" s="149">
        <v>36</v>
      </c>
      <c r="IB36" s="149"/>
      <c r="IC36" s="149">
        <v>38</v>
      </c>
      <c r="ID36" s="149">
        <v>37</v>
      </c>
      <c r="IE36" s="149"/>
      <c r="IF36" s="149">
        <v>31</v>
      </c>
      <c r="IG36" s="149"/>
      <c r="IH36" s="149">
        <v>28</v>
      </c>
      <c r="II36" s="149">
        <v>29.5</v>
      </c>
      <c r="IJ36" s="149">
        <v>33.7083333333333</v>
      </c>
      <c r="IK36" s="149">
        <v>39</v>
      </c>
      <c r="IL36" s="227">
        <v>0.174054054054054</v>
      </c>
      <c r="IM36" s="138"/>
      <c r="IN36" s="138"/>
      <c r="IO36" s="149">
        <v>1</v>
      </c>
      <c r="IP36" s="149">
        <v>32</v>
      </c>
      <c r="IQ36" s="149">
        <v>1</v>
      </c>
      <c r="IR36" s="149">
        <v>31</v>
      </c>
      <c r="IS36" s="149">
        <v>0.04</v>
      </c>
      <c r="IT36" s="149">
        <v>27</v>
      </c>
      <c r="IU36" s="149">
        <v>30</v>
      </c>
      <c r="IV36" s="149">
        <v>40.54331484</v>
      </c>
      <c r="IW36" s="149">
        <v>77</v>
      </c>
      <c r="IX36" s="149">
        <v>77</v>
      </c>
      <c r="IY36" s="149">
        <v>99.08</v>
      </c>
      <c r="IZ36" s="149">
        <v>86</v>
      </c>
      <c r="JA36" s="149">
        <v>86</v>
      </c>
      <c r="JB36" s="149">
        <v>98.7248992919921</v>
      </c>
      <c r="JC36" s="149">
        <v>100</v>
      </c>
      <c r="JD36" s="149">
        <v>100</v>
      </c>
      <c r="JE36" s="138"/>
      <c r="JF36" s="138"/>
      <c r="JG36" s="157">
        <v>5</v>
      </c>
      <c r="JH36" s="138"/>
      <c r="JI36" s="157">
        <v>3</v>
      </c>
      <c r="JJ36" s="150"/>
      <c r="JK36" s="150"/>
      <c r="JL36" s="156">
        <v>58525</v>
      </c>
      <c r="JM36" s="150"/>
      <c r="JN36" s="150"/>
      <c r="JO36" s="150"/>
      <c r="JP36" s="150"/>
      <c r="JQ36" s="156">
        <v>221</v>
      </c>
      <c r="JR36" s="150"/>
      <c r="JS36" s="150"/>
      <c r="JT36" s="150"/>
      <c r="JU36" s="150"/>
      <c r="JV36" s="156">
        <v>57</v>
      </c>
      <c r="JW36" s="150"/>
      <c r="JX36" s="150"/>
      <c r="JY36" s="150"/>
      <c r="JZ36" s="150"/>
      <c r="KA36" s="156">
        <v>47</v>
      </c>
      <c r="KB36" s="232"/>
      <c r="KC36" s="232"/>
      <c r="KD36" s="232"/>
      <c r="KE36" s="232"/>
      <c r="KF36" s="232"/>
      <c r="KG36" s="232"/>
      <c r="KH36" s="232"/>
      <c r="KI36" s="232"/>
      <c r="KJ36" s="237"/>
    </row>
    <row r="37" s="122" customFormat="1" ht="22.5" customHeight="1" spans="1:296">
      <c r="A37" s="139" t="s">
        <v>637</v>
      </c>
      <c r="B37" s="98" t="s">
        <v>638</v>
      </c>
      <c r="C37" s="98" t="s">
        <v>639</v>
      </c>
      <c r="D37" s="98" t="s">
        <v>640</v>
      </c>
      <c r="E37" s="98" t="s">
        <v>638</v>
      </c>
      <c r="F37" s="98" t="s">
        <v>459</v>
      </c>
      <c r="G37" s="98" t="s">
        <v>616</v>
      </c>
      <c r="H37" s="138">
        <v>94</v>
      </c>
      <c r="I37" s="138">
        <v>38539201</v>
      </c>
      <c r="J37" s="138">
        <v>7.39156404441628</v>
      </c>
      <c r="K37" s="138">
        <v>824640000000</v>
      </c>
      <c r="L37" s="138">
        <v>3.96976844942955</v>
      </c>
      <c r="M37" s="138">
        <f t="shared" si="0"/>
        <v>21397.4337454479</v>
      </c>
      <c r="N37" s="138">
        <v>1</v>
      </c>
      <c r="O37" s="148">
        <v>549</v>
      </c>
      <c r="P37" s="148">
        <v>549</v>
      </c>
      <c r="Q37" s="150"/>
      <c r="R37" s="156">
        <f t="shared" si="1"/>
        <v>74.2738609448598</v>
      </c>
      <c r="S37" s="150"/>
      <c r="T37" s="150"/>
      <c r="U37" s="148">
        <v>898</v>
      </c>
      <c r="V37" s="138"/>
      <c r="W37" s="157">
        <f t="shared" si="2"/>
        <v>121.489849050062</v>
      </c>
      <c r="X37" s="138"/>
      <c r="Y37" s="149"/>
      <c r="Z37" s="149">
        <v>30</v>
      </c>
      <c r="AA37" s="149"/>
      <c r="AB37" s="149">
        <v>28</v>
      </c>
      <c r="AC37" s="149"/>
      <c r="AD37" s="149">
        <v>30</v>
      </c>
      <c r="AE37" s="149"/>
      <c r="AF37" s="149">
        <v>29</v>
      </c>
      <c r="AG37" s="149"/>
      <c r="AH37" s="149">
        <v>30</v>
      </c>
      <c r="AI37" s="149"/>
      <c r="AJ37" s="149">
        <v>29</v>
      </c>
      <c r="AK37" s="138"/>
      <c r="AL37" s="148">
        <v>2</v>
      </c>
      <c r="AM37" s="149">
        <v>9</v>
      </c>
      <c r="AN37" s="149">
        <v>0.541157456793149</v>
      </c>
      <c r="AO37" s="149">
        <v>8</v>
      </c>
      <c r="AP37" s="138"/>
      <c r="AQ37" s="57">
        <v>7</v>
      </c>
      <c r="AR37" s="138"/>
      <c r="AS37" s="157"/>
      <c r="AT37" s="138"/>
      <c r="AU37" s="138"/>
      <c r="AV37" s="138"/>
      <c r="AW37" s="138"/>
      <c r="AX37" s="57">
        <v>83</v>
      </c>
      <c r="AY37" s="138"/>
      <c r="AZ37" s="157">
        <f t="shared" si="4"/>
        <v>11.2290172284579</v>
      </c>
      <c r="BA37" s="138"/>
      <c r="BB37" s="138"/>
      <c r="BC37" s="149">
        <v>65751.46</v>
      </c>
      <c r="BD37" s="149">
        <v>25</v>
      </c>
      <c r="BE37" s="149">
        <v>8895.47321850912</v>
      </c>
      <c r="BF37" s="149">
        <v>21</v>
      </c>
      <c r="BG37" s="49">
        <v>104597.51</v>
      </c>
      <c r="BH37" s="149">
        <v>26</v>
      </c>
      <c r="BI37" s="149">
        <v>14150.930624624</v>
      </c>
      <c r="BJ37" s="149">
        <v>25</v>
      </c>
      <c r="BK37" s="149">
        <v>24.25</v>
      </c>
      <c r="BL37" s="138">
        <v>95.8</v>
      </c>
      <c r="BM37" s="138"/>
      <c r="BN37" s="138"/>
      <c r="BO37" s="179"/>
      <c r="BP37" s="149">
        <v>34</v>
      </c>
      <c r="BQ37" s="149"/>
      <c r="BR37" s="149">
        <v>32</v>
      </c>
      <c r="BS37" s="149">
        <v>33</v>
      </c>
      <c r="BT37" s="179"/>
      <c r="BU37" s="149">
        <v>33</v>
      </c>
      <c r="BV37" s="149"/>
      <c r="BW37" s="149">
        <v>32</v>
      </c>
      <c r="BX37" s="149">
        <v>32.5</v>
      </c>
      <c r="BY37" s="180"/>
      <c r="BZ37" s="149"/>
      <c r="CA37" s="149"/>
      <c r="CB37" s="149"/>
      <c r="CC37" s="149"/>
      <c r="CD37" s="180"/>
      <c r="CE37" s="149"/>
      <c r="CF37" s="149"/>
      <c r="CG37" s="149"/>
      <c r="CH37" s="149"/>
      <c r="CI37" s="149">
        <v>32.75</v>
      </c>
      <c r="CJ37" s="149">
        <v>53</v>
      </c>
      <c r="CK37" s="138"/>
      <c r="CL37" s="138">
        <v>19</v>
      </c>
      <c r="CM37" s="138">
        <v>8</v>
      </c>
      <c r="CN37" s="138">
        <v>17</v>
      </c>
      <c r="CO37" s="138" t="s">
        <v>472</v>
      </c>
      <c r="CP37" s="157">
        <f t="shared" si="5"/>
        <v>44</v>
      </c>
      <c r="CQ37" s="138"/>
      <c r="CR37" s="157">
        <f t="shared" si="6"/>
        <v>11.083769887466</v>
      </c>
      <c r="CS37" s="138"/>
      <c r="CT37" s="138"/>
      <c r="CU37" s="138"/>
      <c r="CV37" s="138"/>
      <c r="CW37" s="149">
        <v>67.65</v>
      </c>
      <c r="CX37" s="149">
        <v>63.98</v>
      </c>
      <c r="CY37" s="149">
        <v>66.51</v>
      </c>
      <c r="CZ37" s="149">
        <v>76.42</v>
      </c>
      <c r="DA37" s="149">
        <v>65.09</v>
      </c>
      <c r="DB37" s="149">
        <v>68.87</v>
      </c>
      <c r="DC37" s="149">
        <v>68.0866666666667</v>
      </c>
      <c r="DD37" s="149">
        <v>0.881</v>
      </c>
      <c r="DE37" s="149">
        <v>88.1</v>
      </c>
      <c r="DF37" s="149">
        <v>78.0933333333333</v>
      </c>
      <c r="DG37" s="138">
        <v>0.68</v>
      </c>
      <c r="DH37" s="138">
        <v>68</v>
      </c>
      <c r="DI37" s="138">
        <v>0.8648</v>
      </c>
      <c r="DJ37" s="138">
        <v>86.48</v>
      </c>
      <c r="DK37" s="138">
        <v>0.7534</v>
      </c>
      <c r="DL37" s="138">
        <v>75.34</v>
      </c>
      <c r="DM37" s="138">
        <v>88.42</v>
      </c>
      <c r="DN37" s="138">
        <v>52.90625</v>
      </c>
      <c r="DO37" s="194">
        <f t="shared" si="7"/>
        <v>74.22925</v>
      </c>
      <c r="DP37" s="138">
        <v>81.7</v>
      </c>
      <c r="DQ37" s="149">
        <v>82</v>
      </c>
      <c r="DR37" s="149">
        <v>78.1075277777778</v>
      </c>
      <c r="DS37" s="149">
        <v>51</v>
      </c>
      <c r="DT37" s="138"/>
      <c r="DU37" s="149">
        <v>5</v>
      </c>
      <c r="DV37" s="149">
        <v>100</v>
      </c>
      <c r="DW37" s="149">
        <v>1</v>
      </c>
      <c r="DX37" s="149">
        <v>100</v>
      </c>
      <c r="DY37" s="149">
        <v>1</v>
      </c>
      <c r="DZ37" s="149">
        <v>100</v>
      </c>
      <c r="EA37" s="149">
        <v>0</v>
      </c>
      <c r="EB37" s="149">
        <v>0</v>
      </c>
      <c r="EC37" s="138" t="s">
        <v>472</v>
      </c>
      <c r="ED37" s="149">
        <v>51</v>
      </c>
      <c r="EE37" s="149"/>
      <c r="EF37" s="149">
        <v>52</v>
      </c>
      <c r="EG37" s="149"/>
      <c r="EH37" s="149"/>
      <c r="EI37" s="149">
        <v>32</v>
      </c>
      <c r="EJ37" s="205">
        <v>0</v>
      </c>
      <c r="EK37" s="168">
        <v>0</v>
      </c>
      <c r="EL37" s="149">
        <v>0</v>
      </c>
      <c r="EM37" s="149">
        <v>0</v>
      </c>
      <c r="EN37" s="205">
        <v>1</v>
      </c>
      <c r="EO37" s="7">
        <v>0</v>
      </c>
      <c r="EP37" s="149">
        <v>0</v>
      </c>
      <c r="EQ37" s="149">
        <v>0</v>
      </c>
      <c r="ER37" s="7">
        <v>0</v>
      </c>
      <c r="ES37" s="149">
        <v>0</v>
      </c>
      <c r="ET37" s="206">
        <v>1</v>
      </c>
      <c r="EU37" s="149">
        <v>21</v>
      </c>
      <c r="EV37" s="149">
        <v>21</v>
      </c>
      <c r="EW37" s="149">
        <v>10.5</v>
      </c>
      <c r="EX37" s="149">
        <v>26</v>
      </c>
      <c r="EY37" s="149">
        <v>0</v>
      </c>
      <c r="EZ37" s="149">
        <v>0</v>
      </c>
      <c r="FA37" s="149">
        <v>0</v>
      </c>
      <c r="FB37" s="149">
        <v>1</v>
      </c>
      <c r="FC37" s="149">
        <v>2</v>
      </c>
      <c r="FD37" s="149">
        <v>100</v>
      </c>
      <c r="FE37" s="149">
        <v>0</v>
      </c>
      <c r="FF37" s="149">
        <v>0</v>
      </c>
      <c r="FG37" s="7">
        <v>1</v>
      </c>
      <c r="FH37" s="149">
        <f t="shared" si="8"/>
        <v>100</v>
      </c>
      <c r="FI37" s="149">
        <v>66.6666666666667</v>
      </c>
      <c r="FJ37" s="149">
        <v>65</v>
      </c>
      <c r="FK37" s="149">
        <v>2</v>
      </c>
      <c r="FL37" s="149">
        <v>14</v>
      </c>
      <c r="FM37" s="149">
        <v>14</v>
      </c>
      <c r="FN37" s="149">
        <v>1</v>
      </c>
      <c r="FO37" s="149">
        <v>100</v>
      </c>
      <c r="FP37" s="149">
        <v>57</v>
      </c>
      <c r="FQ37" s="149">
        <v>77</v>
      </c>
      <c r="FR37" s="149">
        <v>87.2857142857143</v>
      </c>
      <c r="FS37" s="149">
        <v>516</v>
      </c>
      <c r="FT37" s="149">
        <v>58</v>
      </c>
      <c r="FU37" s="149">
        <v>489</v>
      </c>
      <c r="FV37" s="149">
        <v>56</v>
      </c>
      <c r="FW37" s="149"/>
      <c r="FX37" s="149">
        <v>50</v>
      </c>
      <c r="FY37" s="149"/>
      <c r="FZ37" s="149">
        <v>33</v>
      </c>
      <c r="GA37" s="149">
        <v>49.25</v>
      </c>
      <c r="GB37" s="149">
        <v>0.654747475</v>
      </c>
      <c r="GC37" s="149">
        <v>16</v>
      </c>
      <c r="GD37" s="149">
        <v>16</v>
      </c>
      <c r="GE37" s="149">
        <v>0.67</v>
      </c>
      <c r="GF37" s="149">
        <v>32</v>
      </c>
      <c r="GG37" s="149">
        <v>0.47</v>
      </c>
      <c r="GH37" s="149">
        <v>30</v>
      </c>
      <c r="GI37" s="149">
        <v>72.30090323</v>
      </c>
      <c r="GJ37" s="149">
        <v>19</v>
      </c>
      <c r="GK37" s="149">
        <v>27</v>
      </c>
      <c r="GL37" s="149">
        <v>30.75</v>
      </c>
      <c r="GM37" s="149">
        <v>32</v>
      </c>
      <c r="GN37" s="149">
        <v>0.44</v>
      </c>
      <c r="GO37" s="149">
        <v>14</v>
      </c>
      <c r="GP37" s="149">
        <v>0.44</v>
      </c>
      <c r="GQ37" s="149">
        <v>21</v>
      </c>
      <c r="GR37" s="149">
        <v>31.044393</v>
      </c>
      <c r="GS37" s="149">
        <v>61</v>
      </c>
      <c r="GT37" s="149">
        <v>32</v>
      </c>
      <c r="GU37" s="149">
        <v>0.56</v>
      </c>
      <c r="GV37" s="149">
        <v>10</v>
      </c>
      <c r="GW37" s="149">
        <v>0.17</v>
      </c>
      <c r="GX37" s="149">
        <v>6</v>
      </c>
      <c r="GY37" s="149">
        <v>0.26</v>
      </c>
      <c r="GZ37" s="149">
        <v>63</v>
      </c>
      <c r="HA37" s="149">
        <v>0.37</v>
      </c>
      <c r="HB37" s="149">
        <v>7</v>
      </c>
      <c r="HC37" s="149">
        <v>0.37</v>
      </c>
      <c r="HD37" s="149">
        <v>90</v>
      </c>
      <c r="HE37" s="149">
        <v>0.48</v>
      </c>
      <c r="HF37" s="149">
        <v>19</v>
      </c>
      <c r="HG37" s="149">
        <v>0.28</v>
      </c>
      <c r="HH37" s="149">
        <v>57</v>
      </c>
      <c r="HI37" s="149">
        <v>0.24</v>
      </c>
      <c r="HJ37" s="149">
        <v>8</v>
      </c>
      <c r="HK37" s="149">
        <v>0.47</v>
      </c>
      <c r="HL37" s="149">
        <v>75</v>
      </c>
      <c r="HM37" s="149">
        <v>0.21</v>
      </c>
      <c r="HN37" s="149">
        <v>5</v>
      </c>
      <c r="HO37" s="149">
        <v>0.49</v>
      </c>
      <c r="HP37" s="149">
        <v>79</v>
      </c>
      <c r="HQ37" s="149">
        <v>0.17</v>
      </c>
      <c r="HR37" s="149">
        <v>5</v>
      </c>
      <c r="HS37" s="149">
        <v>0.25</v>
      </c>
      <c r="HT37" s="149">
        <v>56</v>
      </c>
      <c r="HU37" s="149">
        <v>0.33</v>
      </c>
      <c r="HV37" s="149">
        <v>32</v>
      </c>
      <c r="HW37" s="149">
        <v>0.34</v>
      </c>
      <c r="HX37" s="149">
        <v>57</v>
      </c>
      <c r="HY37" s="149">
        <v>37.9333333333333</v>
      </c>
      <c r="HZ37" s="149">
        <v>0.45</v>
      </c>
      <c r="IA37" s="149">
        <v>31</v>
      </c>
      <c r="IB37" s="149">
        <v>0.53</v>
      </c>
      <c r="IC37" s="149">
        <v>35</v>
      </c>
      <c r="ID37" s="149">
        <v>33</v>
      </c>
      <c r="IE37" s="149"/>
      <c r="IF37" s="149">
        <v>31</v>
      </c>
      <c r="IG37" s="149"/>
      <c r="IH37" s="149">
        <v>28</v>
      </c>
      <c r="II37" s="149">
        <v>29.5</v>
      </c>
      <c r="IJ37" s="149">
        <v>33.1083333333333</v>
      </c>
      <c r="IK37" s="149">
        <v>38</v>
      </c>
      <c r="IL37" s="227">
        <v>0.128062360801782</v>
      </c>
      <c r="IM37" s="138"/>
      <c r="IN37" s="138"/>
      <c r="IO37" s="149">
        <v>1</v>
      </c>
      <c r="IP37" s="149">
        <v>32</v>
      </c>
      <c r="IQ37" s="149">
        <v>1</v>
      </c>
      <c r="IR37" s="149">
        <v>31</v>
      </c>
      <c r="IS37" s="149">
        <v>-0.59</v>
      </c>
      <c r="IT37" s="149">
        <v>16</v>
      </c>
      <c r="IU37" s="149">
        <v>26.3333333333333</v>
      </c>
      <c r="IV37" s="149">
        <v>32.89082666</v>
      </c>
      <c r="IW37" s="149">
        <v>31</v>
      </c>
      <c r="IX37" s="149">
        <v>31</v>
      </c>
      <c r="IY37" s="149">
        <v>66.08</v>
      </c>
      <c r="IZ37" s="149">
        <v>16</v>
      </c>
      <c r="JA37" s="149">
        <v>16</v>
      </c>
      <c r="JB37" s="149">
        <v>80.5716018676757</v>
      </c>
      <c r="JC37" s="149">
        <v>26</v>
      </c>
      <c r="JD37" s="149">
        <v>26</v>
      </c>
      <c r="JE37" s="138"/>
      <c r="JF37" s="138"/>
      <c r="JG37" s="157">
        <v>5</v>
      </c>
      <c r="JH37" s="138"/>
      <c r="JI37" s="157"/>
      <c r="JJ37" s="150"/>
      <c r="JK37" s="150"/>
      <c r="JL37" s="156">
        <v>6575</v>
      </c>
      <c r="JM37" s="150"/>
      <c r="JN37" s="150"/>
      <c r="JO37" s="150"/>
      <c r="JP37" s="150"/>
      <c r="JQ37" s="156">
        <v>123</v>
      </c>
      <c r="JR37" s="150"/>
      <c r="JS37" s="150"/>
      <c r="JT37" s="150"/>
      <c r="JU37" s="150"/>
      <c r="JV37" s="156">
        <v>30</v>
      </c>
      <c r="JW37" s="150"/>
      <c r="JX37" s="150"/>
      <c r="JY37" s="150"/>
      <c r="JZ37" s="150"/>
      <c r="KA37" s="156">
        <v>32</v>
      </c>
      <c r="KB37" s="232"/>
      <c r="KC37" s="232"/>
      <c r="KD37" s="232"/>
      <c r="KE37" s="232"/>
      <c r="KF37" s="232"/>
      <c r="KG37" s="232"/>
      <c r="KH37" s="232"/>
      <c r="KI37" s="232"/>
      <c r="KJ37" s="237"/>
    </row>
    <row r="38" s="122" customFormat="1" ht="22.5" customHeight="1" spans="1:296">
      <c r="A38" s="139" t="s">
        <v>641</v>
      </c>
      <c r="B38" s="98" t="s">
        <v>642</v>
      </c>
      <c r="C38" s="98" t="s">
        <v>643</v>
      </c>
      <c r="D38" s="98" t="s">
        <v>644</v>
      </c>
      <c r="E38" s="98" t="s">
        <v>642</v>
      </c>
      <c r="F38" s="98" t="s">
        <v>459</v>
      </c>
      <c r="G38" s="98" t="s">
        <v>645</v>
      </c>
      <c r="H38" s="138">
        <v>92</v>
      </c>
      <c r="I38" s="138">
        <v>10606999</v>
      </c>
      <c r="J38" s="138">
        <v>2.03435230604702</v>
      </c>
      <c r="K38" s="138">
        <v>778060000000</v>
      </c>
      <c r="L38" s="138">
        <v>3.74553506956145</v>
      </c>
      <c r="M38" s="138">
        <f t="shared" si="0"/>
        <v>73353.4527532245</v>
      </c>
      <c r="N38" s="138">
        <v>1</v>
      </c>
      <c r="O38" s="148">
        <v>1335</v>
      </c>
      <c r="P38" s="148">
        <v>1335</v>
      </c>
      <c r="Q38" s="150"/>
      <c r="R38" s="156">
        <f t="shared" si="1"/>
        <v>656.228518547045</v>
      </c>
      <c r="S38" s="150"/>
      <c r="T38" s="150"/>
      <c r="U38" s="148">
        <v>2025</v>
      </c>
      <c r="V38" s="138"/>
      <c r="W38" s="157">
        <f t="shared" si="2"/>
        <v>995.402809032034</v>
      </c>
      <c r="X38" s="138"/>
      <c r="Y38" s="149"/>
      <c r="Z38" s="149">
        <v>30</v>
      </c>
      <c r="AA38" s="149"/>
      <c r="AB38" s="149">
        <v>28</v>
      </c>
      <c r="AC38" s="149"/>
      <c r="AD38" s="149">
        <v>30</v>
      </c>
      <c r="AE38" s="149"/>
      <c r="AF38" s="149">
        <v>29</v>
      </c>
      <c r="AG38" s="149"/>
      <c r="AH38" s="149">
        <v>30</v>
      </c>
      <c r="AI38" s="149"/>
      <c r="AJ38" s="149">
        <v>29</v>
      </c>
      <c r="AK38" s="138"/>
      <c r="AL38" s="148">
        <v>0</v>
      </c>
      <c r="AM38" s="149">
        <v>12</v>
      </c>
      <c r="AN38" s="149">
        <v>4.91556942731869</v>
      </c>
      <c r="AO38" s="149">
        <v>16</v>
      </c>
      <c r="AP38" s="138"/>
      <c r="AQ38" s="57">
        <v>8</v>
      </c>
      <c r="AR38" s="138"/>
      <c r="AS38" s="157"/>
      <c r="AT38" s="138"/>
      <c r="AU38" s="138"/>
      <c r="AV38" s="138"/>
      <c r="AW38" s="138"/>
      <c r="AX38" s="57">
        <v>93</v>
      </c>
      <c r="AY38" s="138"/>
      <c r="AZ38" s="157">
        <f t="shared" si="4"/>
        <v>45.7147956740638</v>
      </c>
      <c r="BA38" s="138"/>
      <c r="BB38" s="138"/>
      <c r="BC38" s="149">
        <v>63026.91</v>
      </c>
      <c r="BD38" s="149">
        <v>25</v>
      </c>
      <c r="BE38" s="149">
        <v>30981.3151894366</v>
      </c>
      <c r="BF38" s="149">
        <v>46</v>
      </c>
      <c r="BG38" s="49">
        <v>89826.926</v>
      </c>
      <c r="BH38" s="149">
        <v>25</v>
      </c>
      <c r="BI38" s="149">
        <v>44155.0491195618</v>
      </c>
      <c r="BJ38" s="149">
        <v>48</v>
      </c>
      <c r="BK38" s="149">
        <v>36</v>
      </c>
      <c r="BL38" s="138">
        <v>95.3</v>
      </c>
      <c r="BM38" s="138"/>
      <c r="BN38" s="138"/>
      <c r="BO38" s="179">
        <v>4.34</v>
      </c>
      <c r="BP38" s="149">
        <v>16</v>
      </c>
      <c r="BQ38" s="149">
        <v>0.504600801994705</v>
      </c>
      <c r="BR38" s="149">
        <v>100</v>
      </c>
      <c r="BS38" s="149">
        <v>58</v>
      </c>
      <c r="BT38" s="179"/>
      <c r="BU38" s="149">
        <v>33</v>
      </c>
      <c r="BV38" s="149"/>
      <c r="BW38" s="149">
        <v>32</v>
      </c>
      <c r="BX38" s="149">
        <v>32.5</v>
      </c>
      <c r="BY38" s="180">
        <v>7.27</v>
      </c>
      <c r="BZ38" s="149"/>
      <c r="CA38" s="149"/>
      <c r="CB38" s="149"/>
      <c r="CC38" s="149"/>
      <c r="CD38" s="180"/>
      <c r="CE38" s="149"/>
      <c r="CF38" s="149"/>
      <c r="CG38" s="149"/>
      <c r="CH38" s="149"/>
      <c r="CI38" s="149">
        <v>45.25</v>
      </c>
      <c r="CJ38" s="149">
        <v>74</v>
      </c>
      <c r="CK38" s="138"/>
      <c r="CL38" s="138" t="s">
        <v>472</v>
      </c>
      <c r="CM38" s="138">
        <v>8</v>
      </c>
      <c r="CN38" s="138">
        <v>28</v>
      </c>
      <c r="CO38" s="138">
        <v>1</v>
      </c>
      <c r="CP38" s="157">
        <f t="shared" si="5"/>
        <v>37</v>
      </c>
      <c r="CQ38" s="138"/>
      <c r="CR38" s="157">
        <f t="shared" si="6"/>
        <v>9.87842839883814</v>
      </c>
      <c r="CS38" s="138"/>
      <c r="CT38" s="138"/>
      <c r="CU38" s="138"/>
      <c r="CV38" s="138"/>
      <c r="CW38" s="149">
        <v>97.06</v>
      </c>
      <c r="CX38" s="149">
        <v>73.46</v>
      </c>
      <c r="CY38" s="149">
        <v>94.81</v>
      </c>
      <c r="CZ38" s="149">
        <v>95.28</v>
      </c>
      <c r="DA38" s="149">
        <v>93.4</v>
      </c>
      <c r="DB38" s="149">
        <v>97.64</v>
      </c>
      <c r="DC38" s="149">
        <v>91.9416666666667</v>
      </c>
      <c r="DD38" s="149">
        <v>0.952</v>
      </c>
      <c r="DE38" s="149">
        <v>95.2</v>
      </c>
      <c r="DF38" s="149">
        <v>93.5708333333334</v>
      </c>
      <c r="DG38" s="138">
        <v>0.752</v>
      </c>
      <c r="DH38" s="138">
        <v>75.2</v>
      </c>
      <c r="DI38" s="138">
        <v>0.93262</v>
      </c>
      <c r="DJ38" s="138">
        <v>93.262</v>
      </c>
      <c r="DK38" s="138">
        <v>0.7945</v>
      </c>
      <c r="DL38" s="138">
        <v>79.45</v>
      </c>
      <c r="DM38" s="138">
        <v>99.31</v>
      </c>
      <c r="DN38" s="138">
        <v>44</v>
      </c>
      <c r="DO38" s="194">
        <f t="shared" si="7"/>
        <v>78.2444</v>
      </c>
      <c r="DP38" s="138">
        <v>85.7</v>
      </c>
      <c r="DQ38" s="149">
        <v>86</v>
      </c>
      <c r="DR38" s="149">
        <v>85.9384111111111</v>
      </c>
      <c r="DS38" s="149">
        <v>76</v>
      </c>
      <c r="DT38" s="138"/>
      <c r="DU38" s="149">
        <v>8</v>
      </c>
      <c r="DV38" s="149">
        <v>100</v>
      </c>
      <c r="DW38" s="149">
        <v>0</v>
      </c>
      <c r="DX38" s="149">
        <v>0</v>
      </c>
      <c r="DY38" s="149">
        <v>1</v>
      </c>
      <c r="DZ38" s="149">
        <v>100</v>
      </c>
      <c r="EA38" s="149">
        <v>1</v>
      </c>
      <c r="EB38" s="149">
        <v>100</v>
      </c>
      <c r="EC38" s="138" t="s">
        <v>472</v>
      </c>
      <c r="ED38" s="149">
        <v>51</v>
      </c>
      <c r="EE38" s="149"/>
      <c r="EF38" s="149">
        <v>52</v>
      </c>
      <c r="EG38" s="149"/>
      <c r="EH38" s="149"/>
      <c r="EI38" s="149">
        <v>32</v>
      </c>
      <c r="EJ38" s="205">
        <v>1</v>
      </c>
      <c r="EK38" s="168">
        <v>1</v>
      </c>
      <c r="EL38" s="149">
        <v>100</v>
      </c>
      <c r="EM38" s="149">
        <v>100</v>
      </c>
      <c r="EN38" s="205">
        <v>1</v>
      </c>
      <c r="EO38" s="7">
        <v>0</v>
      </c>
      <c r="EP38" s="149">
        <v>0</v>
      </c>
      <c r="EQ38" s="149">
        <v>0</v>
      </c>
      <c r="ER38" s="7">
        <v>0</v>
      </c>
      <c r="ES38" s="149">
        <v>0</v>
      </c>
      <c r="ET38" s="206"/>
      <c r="EU38" s="149">
        <v>52</v>
      </c>
      <c r="EV38" s="149">
        <v>52</v>
      </c>
      <c r="EW38" s="149">
        <v>26</v>
      </c>
      <c r="EX38" s="149">
        <v>41</v>
      </c>
      <c r="EY38" s="149">
        <v>0</v>
      </c>
      <c r="EZ38" s="149">
        <v>0</v>
      </c>
      <c r="FA38" s="149">
        <v>0</v>
      </c>
      <c r="FB38" s="149">
        <v>0</v>
      </c>
      <c r="FC38" s="149">
        <v>2</v>
      </c>
      <c r="FD38" s="149">
        <v>100</v>
      </c>
      <c r="FE38" s="149">
        <v>0</v>
      </c>
      <c r="FF38" s="149">
        <v>0</v>
      </c>
      <c r="FG38" s="7">
        <v>1</v>
      </c>
      <c r="FH38" s="149">
        <f t="shared" si="8"/>
        <v>100</v>
      </c>
      <c r="FI38" s="149">
        <v>66.6666666666667</v>
      </c>
      <c r="FJ38" s="149">
        <v>65</v>
      </c>
      <c r="FK38" s="149">
        <v>2</v>
      </c>
      <c r="FL38" s="149">
        <v>14</v>
      </c>
      <c r="FM38" s="149">
        <v>14</v>
      </c>
      <c r="FN38" s="149">
        <v>1</v>
      </c>
      <c r="FO38" s="149">
        <v>100</v>
      </c>
      <c r="FP38" s="149">
        <v>57</v>
      </c>
      <c r="FQ38" s="149">
        <v>77</v>
      </c>
      <c r="FR38" s="149">
        <v>87.2857142857143</v>
      </c>
      <c r="FS38" s="149">
        <v>502</v>
      </c>
      <c r="FT38" s="149">
        <v>53</v>
      </c>
      <c r="FU38" s="149">
        <v>482</v>
      </c>
      <c r="FV38" s="149">
        <v>52</v>
      </c>
      <c r="FW38" s="149"/>
      <c r="FX38" s="149">
        <v>50</v>
      </c>
      <c r="FY38" s="149"/>
      <c r="FZ38" s="149">
        <v>33</v>
      </c>
      <c r="GA38" s="149">
        <v>47</v>
      </c>
      <c r="GB38" s="149">
        <v>0.797474747</v>
      </c>
      <c r="GC38" s="149">
        <v>83</v>
      </c>
      <c r="GD38" s="149">
        <v>83</v>
      </c>
      <c r="GE38" s="149">
        <v>0.65</v>
      </c>
      <c r="GF38" s="149">
        <v>28</v>
      </c>
      <c r="GG38" s="149">
        <v>0.39</v>
      </c>
      <c r="GH38" s="149">
        <v>11</v>
      </c>
      <c r="GI38" s="149"/>
      <c r="GJ38" s="149">
        <v>31</v>
      </c>
      <c r="GK38" s="149">
        <v>23.3333333333333</v>
      </c>
      <c r="GL38" s="149">
        <v>51.1111111111111</v>
      </c>
      <c r="GM38" s="149">
        <v>79</v>
      </c>
      <c r="GN38" s="149">
        <v>0.43</v>
      </c>
      <c r="GO38" s="149">
        <v>13</v>
      </c>
      <c r="GP38" s="149">
        <v>0.36</v>
      </c>
      <c r="GQ38" s="149">
        <v>7</v>
      </c>
      <c r="GR38" s="149"/>
      <c r="GS38" s="149">
        <v>33</v>
      </c>
      <c r="GT38" s="149">
        <v>17.6666666666667</v>
      </c>
      <c r="GU38" s="149">
        <v>0.52</v>
      </c>
      <c r="GV38" s="149">
        <v>0</v>
      </c>
      <c r="GW38" s="149">
        <v>0.18</v>
      </c>
      <c r="GX38" s="149">
        <v>9</v>
      </c>
      <c r="GY38" s="149">
        <v>0.16</v>
      </c>
      <c r="GZ38" s="149">
        <v>3</v>
      </c>
      <c r="HA38" s="149">
        <v>0.39</v>
      </c>
      <c r="HB38" s="149">
        <v>11</v>
      </c>
      <c r="HC38" s="149">
        <v>0.3</v>
      </c>
      <c r="HD38" s="149">
        <v>54</v>
      </c>
      <c r="HE38" s="149">
        <v>0.41</v>
      </c>
      <c r="HF38" s="149">
        <v>6</v>
      </c>
      <c r="HG38" s="149">
        <v>0.36</v>
      </c>
      <c r="HH38" s="149">
        <v>94</v>
      </c>
      <c r="HI38" s="149">
        <v>0.21</v>
      </c>
      <c r="HJ38" s="149">
        <v>4</v>
      </c>
      <c r="HK38" s="149">
        <v>0.51</v>
      </c>
      <c r="HL38" s="149">
        <v>88</v>
      </c>
      <c r="HM38" s="149">
        <v>0.32</v>
      </c>
      <c r="HN38" s="149">
        <v>29</v>
      </c>
      <c r="HO38" s="149">
        <v>0.47</v>
      </c>
      <c r="HP38" s="149">
        <v>65</v>
      </c>
      <c r="HQ38" s="149">
        <v>0.18</v>
      </c>
      <c r="HR38" s="149">
        <v>8</v>
      </c>
      <c r="HS38" s="149">
        <v>0.27</v>
      </c>
      <c r="HT38" s="149">
        <v>68</v>
      </c>
      <c r="HU38" s="149">
        <v>0.21</v>
      </c>
      <c r="HV38" s="149">
        <v>4</v>
      </c>
      <c r="HW38" s="149">
        <v>0.38</v>
      </c>
      <c r="HX38" s="149">
        <v>87</v>
      </c>
      <c r="HY38" s="149">
        <v>35.3333333333333</v>
      </c>
      <c r="HZ38" s="149">
        <v>0.35</v>
      </c>
      <c r="IA38" s="149">
        <v>13</v>
      </c>
      <c r="IB38" s="149">
        <v>0.33</v>
      </c>
      <c r="IC38" s="149">
        <v>0</v>
      </c>
      <c r="ID38" s="149">
        <v>6.5</v>
      </c>
      <c r="IE38" s="149"/>
      <c r="IF38" s="149">
        <v>31</v>
      </c>
      <c r="IG38" s="149"/>
      <c r="IH38" s="149">
        <v>28</v>
      </c>
      <c r="II38" s="149">
        <v>29.5</v>
      </c>
      <c r="IJ38" s="149">
        <v>22.25</v>
      </c>
      <c r="IK38" s="149">
        <v>19</v>
      </c>
      <c r="IL38" s="227">
        <v>0.199506172839506</v>
      </c>
      <c r="IM38" s="138"/>
      <c r="IN38" s="138"/>
      <c r="IO38" s="149">
        <v>1</v>
      </c>
      <c r="IP38" s="149">
        <v>32</v>
      </c>
      <c r="IQ38" s="149">
        <v>1</v>
      </c>
      <c r="IR38" s="149">
        <v>31</v>
      </c>
      <c r="IS38" s="149">
        <v>-0.02</v>
      </c>
      <c r="IT38" s="149">
        <v>26</v>
      </c>
      <c r="IU38" s="149">
        <v>29.6666666666667</v>
      </c>
      <c r="IV38" s="149">
        <v>16.70875759</v>
      </c>
      <c r="IW38" s="149">
        <v>0</v>
      </c>
      <c r="IX38" s="149">
        <v>0</v>
      </c>
      <c r="IY38" s="149">
        <v>96.23</v>
      </c>
      <c r="IZ38" s="149">
        <v>80</v>
      </c>
      <c r="JA38" s="149">
        <v>80</v>
      </c>
      <c r="JB38" s="149">
        <v>93.6371994018554</v>
      </c>
      <c r="JC38" s="149">
        <v>86</v>
      </c>
      <c r="JD38" s="149">
        <v>86</v>
      </c>
      <c r="JE38" s="138"/>
      <c r="JF38" s="138"/>
      <c r="JG38" s="157">
        <v>3</v>
      </c>
      <c r="JH38" s="138"/>
      <c r="JI38" s="157">
        <v>12</v>
      </c>
      <c r="JJ38" s="150"/>
      <c r="JK38" s="150"/>
      <c r="JL38" s="156">
        <v>4900</v>
      </c>
      <c r="JM38" s="150"/>
      <c r="JN38" s="150"/>
      <c r="JO38" s="150"/>
      <c r="JP38" s="150"/>
      <c r="JQ38" s="156">
        <v>334</v>
      </c>
      <c r="JR38" s="150"/>
      <c r="JS38" s="150"/>
      <c r="JT38" s="150"/>
      <c r="JU38" s="150"/>
      <c r="JV38" s="156">
        <v>111</v>
      </c>
      <c r="JW38" s="150"/>
      <c r="JX38" s="150"/>
      <c r="JY38" s="150"/>
      <c r="JZ38" s="150"/>
      <c r="KA38" s="156">
        <v>73</v>
      </c>
      <c r="KB38" s="232"/>
      <c r="KC38" s="232"/>
      <c r="KD38" s="232"/>
      <c r="KE38" s="232"/>
      <c r="KF38" s="232"/>
      <c r="KG38" s="232"/>
      <c r="KH38" s="232"/>
      <c r="KI38" s="232"/>
      <c r="KJ38" s="237"/>
    </row>
    <row r="39" s="122" customFormat="1" ht="22.5" customHeight="1" spans="1:296">
      <c r="A39" s="139" t="s">
        <v>646</v>
      </c>
      <c r="B39" s="98" t="s">
        <v>647</v>
      </c>
      <c r="C39" s="98" t="s">
        <v>648</v>
      </c>
      <c r="D39" s="98" t="s">
        <v>649</v>
      </c>
      <c r="E39" s="98" t="s">
        <v>647</v>
      </c>
      <c r="F39" s="98" t="s">
        <v>459</v>
      </c>
      <c r="G39" s="98" t="s">
        <v>650</v>
      </c>
      <c r="H39" s="138">
        <v>96</v>
      </c>
      <c r="I39" s="138">
        <v>8921981</v>
      </c>
      <c r="J39" s="138">
        <v>1.71117699000987</v>
      </c>
      <c r="K39" s="138">
        <v>1058650000000</v>
      </c>
      <c r="L39" s="138">
        <v>5.09627882347278</v>
      </c>
      <c r="M39" s="138">
        <f t="shared" si="0"/>
        <v>118656.383599113</v>
      </c>
      <c r="N39" s="138">
        <v>1</v>
      </c>
      <c r="O39" s="148">
        <v>2406</v>
      </c>
      <c r="P39" s="148">
        <v>2406</v>
      </c>
      <c r="Q39" s="150"/>
      <c r="R39" s="156">
        <f t="shared" si="1"/>
        <v>1406.04976226692</v>
      </c>
      <c r="S39" s="150"/>
      <c r="T39" s="150"/>
      <c r="U39" s="148">
        <v>3757</v>
      </c>
      <c r="V39" s="138"/>
      <c r="W39" s="157">
        <f t="shared" si="2"/>
        <v>2195.56481996543</v>
      </c>
      <c r="X39" s="138"/>
      <c r="Y39" s="149"/>
      <c r="Z39" s="149">
        <v>30</v>
      </c>
      <c r="AA39" s="149"/>
      <c r="AB39" s="149">
        <v>28</v>
      </c>
      <c r="AC39" s="149"/>
      <c r="AD39" s="149">
        <v>30</v>
      </c>
      <c r="AE39" s="149"/>
      <c r="AF39" s="149">
        <v>29</v>
      </c>
      <c r="AG39" s="149"/>
      <c r="AH39" s="149">
        <v>30</v>
      </c>
      <c r="AI39" s="149"/>
      <c r="AJ39" s="149">
        <v>29</v>
      </c>
      <c r="AK39" s="138"/>
      <c r="AL39" s="148">
        <v>0</v>
      </c>
      <c r="AM39" s="149">
        <v>7</v>
      </c>
      <c r="AN39" s="149">
        <v>0.584393084898969</v>
      </c>
      <c r="AO39" s="149">
        <v>8</v>
      </c>
      <c r="AP39" s="138"/>
      <c r="AQ39" s="57">
        <v>9</v>
      </c>
      <c r="AR39" s="138"/>
      <c r="AS39" s="157"/>
      <c r="AT39" s="138"/>
      <c r="AU39" s="138"/>
      <c r="AV39" s="138"/>
      <c r="AW39" s="138"/>
      <c r="AX39" s="57">
        <v>109</v>
      </c>
      <c r="AY39" s="138"/>
      <c r="AZ39" s="157">
        <f t="shared" si="4"/>
        <v>63.6988462539876</v>
      </c>
      <c r="BA39" s="138"/>
      <c r="BB39" s="138"/>
      <c r="BC39" s="149">
        <v>473517.04</v>
      </c>
      <c r="BD39" s="149">
        <v>61</v>
      </c>
      <c r="BE39" s="149">
        <v>276720.083757829</v>
      </c>
      <c r="BF39" s="149">
        <v>100</v>
      </c>
      <c r="BG39" s="49">
        <v>632909.62</v>
      </c>
      <c r="BH39" s="149">
        <v>59</v>
      </c>
      <c r="BI39" s="149">
        <v>369868.005294034</v>
      </c>
      <c r="BJ39" s="149">
        <v>100</v>
      </c>
      <c r="BK39" s="149">
        <v>80</v>
      </c>
      <c r="BL39" s="138">
        <v>92.4</v>
      </c>
      <c r="BM39" s="138"/>
      <c r="BN39" s="138"/>
      <c r="BO39" s="179"/>
      <c r="BP39" s="149">
        <v>34</v>
      </c>
      <c r="BQ39" s="149"/>
      <c r="BR39" s="149">
        <v>32</v>
      </c>
      <c r="BS39" s="149">
        <v>33</v>
      </c>
      <c r="BT39" s="179">
        <v>22</v>
      </c>
      <c r="BU39" s="149">
        <v>5</v>
      </c>
      <c r="BV39" s="149">
        <v>3.33576725074387</v>
      </c>
      <c r="BW39" s="149">
        <v>18</v>
      </c>
      <c r="BX39" s="149">
        <v>11.5</v>
      </c>
      <c r="BY39" s="180">
        <v>3.9</v>
      </c>
      <c r="BZ39" s="149"/>
      <c r="CA39" s="149"/>
      <c r="CB39" s="149"/>
      <c r="CC39" s="149"/>
      <c r="CD39" s="180">
        <v>154</v>
      </c>
      <c r="CE39" s="149"/>
      <c r="CF39" s="149"/>
      <c r="CG39" s="149"/>
      <c r="CH39" s="149"/>
      <c r="CI39" s="149">
        <v>22.25</v>
      </c>
      <c r="CJ39" s="149">
        <v>35</v>
      </c>
      <c r="CK39" s="138"/>
      <c r="CL39" s="138">
        <v>2</v>
      </c>
      <c r="CM39" s="138">
        <v>6</v>
      </c>
      <c r="CN39" s="138">
        <v>84</v>
      </c>
      <c r="CO39" s="138">
        <v>2</v>
      </c>
      <c r="CP39" s="157">
        <f t="shared" si="5"/>
        <v>94</v>
      </c>
      <c r="CQ39" s="138"/>
      <c r="CR39" s="157">
        <f t="shared" si="6"/>
        <v>18.4448306805838</v>
      </c>
      <c r="CS39" s="138"/>
      <c r="CT39" s="138"/>
      <c r="CU39" s="138"/>
      <c r="CV39" s="138"/>
      <c r="CW39" s="149">
        <v>99.02</v>
      </c>
      <c r="CX39" s="149">
        <v>88.63</v>
      </c>
      <c r="CY39" s="149">
        <v>99.53</v>
      </c>
      <c r="CZ39" s="149">
        <v>95.75</v>
      </c>
      <c r="DA39" s="149">
        <v>98.58</v>
      </c>
      <c r="DB39" s="149">
        <v>97.17</v>
      </c>
      <c r="DC39" s="149">
        <v>96.4466666666667</v>
      </c>
      <c r="DD39" s="149">
        <v>0.967</v>
      </c>
      <c r="DE39" s="149">
        <v>96.7</v>
      </c>
      <c r="DF39" s="149">
        <v>96.5733333333334</v>
      </c>
      <c r="DG39" s="138">
        <v>0.757</v>
      </c>
      <c r="DH39" s="138">
        <v>75.7</v>
      </c>
      <c r="DI39" s="138">
        <v>0.90035</v>
      </c>
      <c r="DJ39" s="138">
        <v>90.035</v>
      </c>
      <c r="DK39" s="138">
        <v>0.8219</v>
      </c>
      <c r="DL39" s="138">
        <v>82.19</v>
      </c>
      <c r="DM39" s="138">
        <v>91.26</v>
      </c>
      <c r="DN39" s="138">
        <v>52.90625</v>
      </c>
      <c r="DO39" s="194">
        <f t="shared" si="7"/>
        <v>78.41825</v>
      </c>
      <c r="DP39" s="138">
        <v>79.3</v>
      </c>
      <c r="DQ39" s="149">
        <v>79</v>
      </c>
      <c r="DR39" s="149">
        <v>84.6638611111111</v>
      </c>
      <c r="DS39" s="149">
        <v>72</v>
      </c>
      <c r="DT39" s="138"/>
      <c r="DU39" s="149">
        <v>4</v>
      </c>
      <c r="DV39" s="149">
        <v>100</v>
      </c>
      <c r="DW39" s="149">
        <v>1</v>
      </c>
      <c r="DX39" s="149">
        <v>100</v>
      </c>
      <c r="DY39" s="149">
        <v>1</v>
      </c>
      <c r="DZ39" s="149">
        <v>100</v>
      </c>
      <c r="EA39" s="149">
        <v>0</v>
      </c>
      <c r="EB39" s="149">
        <v>0</v>
      </c>
      <c r="EC39" s="138" t="s">
        <v>472</v>
      </c>
      <c r="ED39" s="149">
        <v>51</v>
      </c>
      <c r="EE39" s="149"/>
      <c r="EF39" s="149">
        <v>52</v>
      </c>
      <c r="EG39" s="149"/>
      <c r="EH39" s="149"/>
      <c r="EI39" s="149">
        <v>32</v>
      </c>
      <c r="EJ39" s="205">
        <v>0</v>
      </c>
      <c r="EK39" s="168">
        <v>0</v>
      </c>
      <c r="EL39" s="149">
        <v>0</v>
      </c>
      <c r="EM39" s="149">
        <v>0</v>
      </c>
      <c r="EN39" s="205">
        <v>1</v>
      </c>
      <c r="EO39" s="7">
        <v>1</v>
      </c>
      <c r="EP39" s="149">
        <v>100</v>
      </c>
      <c r="EQ39" s="149">
        <v>100</v>
      </c>
      <c r="ER39" s="7">
        <v>0</v>
      </c>
      <c r="ES39" s="149">
        <v>0</v>
      </c>
      <c r="ET39" s="206">
        <v>1</v>
      </c>
      <c r="EU39" s="149">
        <v>21</v>
      </c>
      <c r="EV39" s="149">
        <v>21</v>
      </c>
      <c r="EW39" s="149">
        <v>10.5</v>
      </c>
      <c r="EX39" s="149">
        <v>26</v>
      </c>
      <c r="EY39" s="149">
        <v>0</v>
      </c>
      <c r="EZ39" s="149">
        <v>0</v>
      </c>
      <c r="FA39" s="149">
        <v>0</v>
      </c>
      <c r="FB39" s="149">
        <v>1</v>
      </c>
      <c r="FC39" s="149">
        <v>0</v>
      </c>
      <c r="FD39" s="149">
        <v>0</v>
      </c>
      <c r="FE39" s="149">
        <v>0</v>
      </c>
      <c r="FF39" s="149">
        <v>0</v>
      </c>
      <c r="FG39" s="7">
        <v>0</v>
      </c>
      <c r="FH39" s="149">
        <f t="shared" si="8"/>
        <v>0</v>
      </c>
      <c r="FI39" s="149">
        <v>0</v>
      </c>
      <c r="FJ39" s="149">
        <v>14</v>
      </c>
      <c r="FK39" s="149">
        <v>4</v>
      </c>
      <c r="FL39" s="149">
        <v>42</v>
      </c>
      <c r="FM39" s="149">
        <v>42</v>
      </c>
      <c r="FN39" s="149">
        <v>1</v>
      </c>
      <c r="FO39" s="149">
        <v>100</v>
      </c>
      <c r="FP39" s="149">
        <v>71</v>
      </c>
      <c r="FQ39" s="149">
        <v>77</v>
      </c>
      <c r="FR39" s="149">
        <v>87.2857142857143</v>
      </c>
      <c r="FS39" s="149">
        <v>515</v>
      </c>
      <c r="FT39" s="149">
        <v>58</v>
      </c>
      <c r="FU39" s="149">
        <v>508</v>
      </c>
      <c r="FV39" s="149">
        <v>76</v>
      </c>
      <c r="FW39" s="149"/>
      <c r="FX39" s="149">
        <v>50</v>
      </c>
      <c r="FY39" s="149"/>
      <c r="FZ39" s="149">
        <v>33</v>
      </c>
      <c r="GA39" s="149">
        <v>54.25</v>
      </c>
      <c r="GB39" s="149">
        <v>0.731481481</v>
      </c>
      <c r="GC39" s="149">
        <v>51</v>
      </c>
      <c r="GD39" s="149">
        <v>51</v>
      </c>
      <c r="GE39" s="149">
        <v>0.57</v>
      </c>
      <c r="GF39" s="149">
        <v>12</v>
      </c>
      <c r="GG39" s="149">
        <v>0.42</v>
      </c>
      <c r="GH39" s="149">
        <v>22</v>
      </c>
      <c r="GI39" s="149">
        <v>71.65466232</v>
      </c>
      <c r="GJ39" s="149">
        <v>17</v>
      </c>
      <c r="GK39" s="149">
        <v>17</v>
      </c>
      <c r="GL39" s="149">
        <v>40.75</v>
      </c>
      <c r="GM39" s="149">
        <v>55</v>
      </c>
      <c r="GN39" s="149">
        <v>0.42</v>
      </c>
      <c r="GO39" s="149">
        <v>11</v>
      </c>
      <c r="GP39" s="149">
        <v>0.42</v>
      </c>
      <c r="GQ39" s="149">
        <v>17</v>
      </c>
      <c r="GR39" s="149">
        <v>25.11237496</v>
      </c>
      <c r="GS39" s="149">
        <v>15</v>
      </c>
      <c r="GT39" s="149">
        <v>14.3333333333333</v>
      </c>
      <c r="GU39" s="149">
        <v>0.55</v>
      </c>
      <c r="GV39" s="149">
        <v>7</v>
      </c>
      <c r="GW39" s="149">
        <v>0.23</v>
      </c>
      <c r="GX39" s="149">
        <v>24</v>
      </c>
      <c r="GY39" s="149">
        <v>0.23</v>
      </c>
      <c r="GZ39" s="149">
        <v>37</v>
      </c>
      <c r="HA39" s="149">
        <v>0.4</v>
      </c>
      <c r="HB39" s="149">
        <v>13</v>
      </c>
      <c r="HC39" s="149">
        <v>0.38</v>
      </c>
      <c r="HD39" s="149">
        <v>94</v>
      </c>
      <c r="HE39" s="149">
        <v>0.43</v>
      </c>
      <c r="HF39" s="149">
        <v>10</v>
      </c>
      <c r="HG39" s="149">
        <v>0.35</v>
      </c>
      <c r="HH39" s="149">
        <v>90</v>
      </c>
      <c r="HI39" s="149">
        <v>0.3</v>
      </c>
      <c r="HJ39" s="149">
        <v>18</v>
      </c>
      <c r="HK39" s="149">
        <v>0.48</v>
      </c>
      <c r="HL39" s="149">
        <v>79</v>
      </c>
      <c r="HM39" s="149">
        <v>0.29</v>
      </c>
      <c r="HN39" s="149">
        <v>19</v>
      </c>
      <c r="HO39" s="149">
        <v>0.51</v>
      </c>
      <c r="HP39" s="149">
        <v>85</v>
      </c>
      <c r="HQ39" s="149">
        <v>0.25</v>
      </c>
      <c r="HR39" s="149">
        <v>37</v>
      </c>
      <c r="HS39" s="149">
        <v>0.27</v>
      </c>
      <c r="HT39" s="149">
        <v>68</v>
      </c>
      <c r="HU39" s="149">
        <v>0.32</v>
      </c>
      <c r="HV39" s="149">
        <v>30</v>
      </c>
      <c r="HW39" s="149">
        <v>0.32</v>
      </c>
      <c r="HX39" s="149">
        <v>36</v>
      </c>
      <c r="HY39" s="149">
        <v>43.1333333333333</v>
      </c>
      <c r="HZ39" s="149">
        <v>0.43</v>
      </c>
      <c r="IA39" s="149">
        <v>27</v>
      </c>
      <c r="IB39" s="149">
        <v>0.43</v>
      </c>
      <c r="IC39" s="149">
        <v>18</v>
      </c>
      <c r="ID39" s="149">
        <v>22.5</v>
      </c>
      <c r="IE39" s="149"/>
      <c r="IF39" s="149">
        <v>31</v>
      </c>
      <c r="IG39" s="149"/>
      <c r="IH39" s="149">
        <v>28</v>
      </c>
      <c r="II39" s="149">
        <v>29.5</v>
      </c>
      <c r="IJ39" s="149">
        <v>27.3666666666667</v>
      </c>
      <c r="IK39" s="149">
        <v>28</v>
      </c>
      <c r="IL39" s="227">
        <v>0.169284003194038</v>
      </c>
      <c r="IM39" s="138"/>
      <c r="IN39" s="138"/>
      <c r="IO39" s="149">
        <v>0.977</v>
      </c>
      <c r="IP39" s="149">
        <v>29</v>
      </c>
      <c r="IQ39" s="149">
        <v>0.994</v>
      </c>
      <c r="IR39" s="149">
        <v>30</v>
      </c>
      <c r="IS39" s="149">
        <v>0.43</v>
      </c>
      <c r="IT39" s="149">
        <v>32</v>
      </c>
      <c r="IU39" s="149">
        <v>30.3333333333333</v>
      </c>
      <c r="IV39" s="149">
        <v>35.18277934</v>
      </c>
      <c r="IW39" s="149">
        <v>52</v>
      </c>
      <c r="IX39" s="149">
        <v>52</v>
      </c>
      <c r="IY39" s="149">
        <v>97.86</v>
      </c>
      <c r="IZ39" s="149">
        <v>83</v>
      </c>
      <c r="JA39" s="149">
        <v>83</v>
      </c>
      <c r="JB39" s="149"/>
      <c r="JC39" s="149">
        <v>31</v>
      </c>
      <c r="JD39" s="149">
        <v>31</v>
      </c>
      <c r="JE39" s="138"/>
      <c r="JF39" s="138"/>
      <c r="JG39" s="157">
        <v>42</v>
      </c>
      <c r="JH39" s="138"/>
      <c r="JI39" s="157">
        <v>45</v>
      </c>
      <c r="JJ39" s="150"/>
      <c r="JK39" s="150"/>
      <c r="JL39" s="156">
        <v>11058</v>
      </c>
      <c r="JM39" s="150"/>
      <c r="JN39" s="150"/>
      <c r="JO39" s="150"/>
      <c r="JP39" s="150"/>
      <c r="JQ39" s="156">
        <v>556</v>
      </c>
      <c r="JR39" s="150"/>
      <c r="JS39" s="150"/>
      <c r="JT39" s="150"/>
      <c r="JU39" s="150"/>
      <c r="JV39" s="156">
        <v>168</v>
      </c>
      <c r="JW39" s="150"/>
      <c r="JX39" s="150"/>
      <c r="JY39" s="150"/>
      <c r="JZ39" s="150"/>
      <c r="KA39" s="156">
        <v>79</v>
      </c>
      <c r="KB39" s="232"/>
      <c r="KC39" s="232"/>
      <c r="KD39" s="232"/>
      <c r="KE39" s="232"/>
      <c r="KF39" s="232"/>
      <c r="KG39" s="232"/>
      <c r="KH39" s="232"/>
      <c r="KI39" s="232"/>
      <c r="KJ39" s="237"/>
    </row>
    <row r="40" s="122" customFormat="1" ht="22.5" customHeight="1" spans="1:296">
      <c r="A40" s="139" t="s">
        <v>651</v>
      </c>
      <c r="B40" s="98" t="s">
        <v>652</v>
      </c>
      <c r="C40" s="98" t="s">
        <v>653</v>
      </c>
      <c r="D40" s="98" t="s">
        <v>654</v>
      </c>
      <c r="E40" s="98" t="s">
        <v>652</v>
      </c>
      <c r="F40" s="98" t="s">
        <v>497</v>
      </c>
      <c r="G40" s="98" t="s">
        <v>655</v>
      </c>
      <c r="H40" s="138">
        <v>79</v>
      </c>
      <c r="I40" s="138">
        <v>34217848</v>
      </c>
      <c r="J40" s="138">
        <v>6.56275709904057</v>
      </c>
      <c r="K40" s="138">
        <v>294960000000</v>
      </c>
      <c r="L40" s="138">
        <v>1.41992008857652</v>
      </c>
      <c r="M40" s="138">
        <f t="shared" si="0"/>
        <v>8620.06283972037</v>
      </c>
      <c r="N40" s="138">
        <v>1</v>
      </c>
      <c r="O40" s="148">
        <v>27</v>
      </c>
      <c r="P40" s="148">
        <v>27</v>
      </c>
      <c r="Q40" s="150"/>
      <c r="R40" s="156">
        <f t="shared" si="1"/>
        <v>4.11412453524255</v>
      </c>
      <c r="S40" s="150"/>
      <c r="T40" s="150"/>
      <c r="U40" s="148">
        <v>39</v>
      </c>
      <c r="V40" s="138"/>
      <c r="W40" s="157">
        <f t="shared" si="2"/>
        <v>5.94262432868368</v>
      </c>
      <c r="X40" s="138"/>
      <c r="Y40" s="149"/>
      <c r="Z40" s="149">
        <v>30</v>
      </c>
      <c r="AA40" s="149"/>
      <c r="AB40" s="149">
        <v>28</v>
      </c>
      <c r="AC40" s="149"/>
      <c r="AD40" s="149">
        <v>30</v>
      </c>
      <c r="AE40" s="149"/>
      <c r="AF40" s="149">
        <v>29</v>
      </c>
      <c r="AG40" s="149"/>
      <c r="AH40" s="149">
        <v>30</v>
      </c>
      <c r="AI40" s="149"/>
      <c r="AJ40" s="149">
        <v>29</v>
      </c>
      <c r="AK40" s="138"/>
      <c r="AL40" s="148">
        <v>0</v>
      </c>
      <c r="AM40" s="149">
        <v>8</v>
      </c>
      <c r="AN40" s="149">
        <v>0.457124948360283</v>
      </c>
      <c r="AO40" s="149">
        <v>8</v>
      </c>
      <c r="AP40" s="138"/>
      <c r="AQ40" s="57">
        <v>10</v>
      </c>
      <c r="AR40" s="138"/>
      <c r="AS40" s="157"/>
      <c r="AT40" s="138"/>
      <c r="AU40" s="138"/>
      <c r="AV40" s="138"/>
      <c r="AW40" s="138"/>
      <c r="AX40" s="57">
        <v>14</v>
      </c>
      <c r="AY40" s="138"/>
      <c r="AZ40" s="157">
        <f t="shared" si="4"/>
        <v>2.13324975901465</v>
      </c>
      <c r="BA40" s="138"/>
      <c r="BB40" s="138"/>
      <c r="BC40" s="149"/>
      <c r="BD40" s="149">
        <v>51</v>
      </c>
      <c r="BE40" s="149"/>
      <c r="BF40" s="149">
        <v>50</v>
      </c>
      <c r="BG40" s="49"/>
      <c r="BH40" s="149">
        <v>53</v>
      </c>
      <c r="BI40" s="149"/>
      <c r="BJ40" s="149">
        <v>55</v>
      </c>
      <c r="BK40" s="149">
        <v>52.25</v>
      </c>
      <c r="BL40" s="138">
        <v>76.4</v>
      </c>
      <c r="BM40" s="138"/>
      <c r="BN40" s="138"/>
      <c r="BO40" s="179"/>
      <c r="BP40" s="149">
        <v>34</v>
      </c>
      <c r="BQ40" s="149"/>
      <c r="BR40" s="149">
        <v>32</v>
      </c>
      <c r="BS40" s="149">
        <v>33</v>
      </c>
      <c r="BT40" s="179"/>
      <c r="BU40" s="149">
        <v>33</v>
      </c>
      <c r="BV40" s="149"/>
      <c r="BW40" s="149">
        <v>32</v>
      </c>
      <c r="BX40" s="149">
        <v>32.5</v>
      </c>
      <c r="BY40" s="180"/>
      <c r="BZ40" s="149"/>
      <c r="CA40" s="149"/>
      <c r="CB40" s="149"/>
      <c r="CC40" s="149"/>
      <c r="CD40" s="180"/>
      <c r="CE40" s="149"/>
      <c r="CF40" s="149"/>
      <c r="CG40" s="149"/>
      <c r="CH40" s="149"/>
      <c r="CI40" s="149">
        <v>32.75</v>
      </c>
      <c r="CJ40" s="149">
        <v>53</v>
      </c>
      <c r="CK40" s="138"/>
      <c r="CL40" s="138" t="s">
        <v>472</v>
      </c>
      <c r="CM40" s="138">
        <v>1</v>
      </c>
      <c r="CN40" s="138">
        <v>3</v>
      </c>
      <c r="CO40" s="138" t="s">
        <v>472</v>
      </c>
      <c r="CP40" s="157"/>
      <c r="CQ40" s="138"/>
      <c r="CR40" s="157"/>
      <c r="CS40" s="138"/>
      <c r="CT40" s="138"/>
      <c r="CU40" s="138"/>
      <c r="CV40" s="138"/>
      <c r="CW40" s="149">
        <v>49.51</v>
      </c>
      <c r="CX40" s="149">
        <v>24.17</v>
      </c>
      <c r="CY40" s="149">
        <v>33.02</v>
      </c>
      <c r="CZ40" s="149">
        <v>60.38</v>
      </c>
      <c r="DA40" s="149">
        <v>30.19</v>
      </c>
      <c r="DB40" s="149">
        <v>25.47</v>
      </c>
      <c r="DC40" s="149">
        <v>37.1233333333333</v>
      </c>
      <c r="DD40" s="149">
        <v>0.762</v>
      </c>
      <c r="DE40" s="149">
        <v>76.2</v>
      </c>
      <c r="DF40" s="149">
        <v>56.6616666666666</v>
      </c>
      <c r="DG40" s="138">
        <v>0.879</v>
      </c>
      <c r="DH40" s="138">
        <v>87.9</v>
      </c>
      <c r="DI40" s="138">
        <v>0.807</v>
      </c>
      <c r="DJ40" s="138">
        <v>80.7</v>
      </c>
      <c r="DK40" s="138">
        <v>0.7534</v>
      </c>
      <c r="DL40" s="138">
        <v>75.34</v>
      </c>
      <c r="DM40" s="138">
        <v>83.74</v>
      </c>
      <c r="DN40" s="138">
        <v>52</v>
      </c>
      <c r="DO40" s="194">
        <f t="shared" si="7"/>
        <v>75.936</v>
      </c>
      <c r="DP40" s="138">
        <v>71.9</v>
      </c>
      <c r="DQ40" s="149">
        <v>72</v>
      </c>
      <c r="DR40" s="149">
        <v>68.1992222222222</v>
      </c>
      <c r="DS40" s="149">
        <v>19</v>
      </c>
      <c r="DT40" s="138"/>
      <c r="DU40" s="149">
        <v>12</v>
      </c>
      <c r="DV40" s="149">
        <v>100</v>
      </c>
      <c r="DW40" s="149">
        <v>0</v>
      </c>
      <c r="DX40" s="149">
        <v>0</v>
      </c>
      <c r="DY40" s="149">
        <v>1</v>
      </c>
      <c r="DZ40" s="149">
        <v>100</v>
      </c>
      <c r="EA40" s="149">
        <v>1</v>
      </c>
      <c r="EB40" s="149">
        <v>100</v>
      </c>
      <c r="EC40" s="138" t="s">
        <v>472</v>
      </c>
      <c r="ED40" s="149">
        <v>51</v>
      </c>
      <c r="EE40" s="149"/>
      <c r="EF40" s="149">
        <v>52</v>
      </c>
      <c r="EG40" s="149"/>
      <c r="EH40" s="149"/>
      <c r="EI40" s="149">
        <v>32</v>
      </c>
      <c r="EJ40" s="205">
        <v>3</v>
      </c>
      <c r="EK40" s="168">
        <v>0</v>
      </c>
      <c r="EL40" s="149">
        <v>0</v>
      </c>
      <c r="EM40" s="149">
        <v>0</v>
      </c>
      <c r="EN40" s="205">
        <v>1</v>
      </c>
      <c r="EO40" s="7">
        <v>0</v>
      </c>
      <c r="EP40" s="149">
        <v>0</v>
      </c>
      <c r="EQ40" s="149">
        <v>0</v>
      </c>
      <c r="ER40" s="7">
        <v>0</v>
      </c>
      <c r="ES40" s="149">
        <v>0</v>
      </c>
      <c r="ET40" s="206"/>
      <c r="EU40" s="149">
        <v>52</v>
      </c>
      <c r="EV40" s="149">
        <v>52</v>
      </c>
      <c r="EW40" s="149">
        <v>26</v>
      </c>
      <c r="EX40" s="149">
        <v>41</v>
      </c>
      <c r="EY40" s="149">
        <v>0</v>
      </c>
      <c r="EZ40" s="149">
        <v>0</v>
      </c>
      <c r="FA40" s="149">
        <v>0</v>
      </c>
      <c r="FB40" s="149">
        <v>3</v>
      </c>
      <c r="FC40" s="149">
        <v>1</v>
      </c>
      <c r="FD40" s="149">
        <v>50</v>
      </c>
      <c r="FE40" s="149">
        <v>0</v>
      </c>
      <c r="FF40" s="149">
        <v>0</v>
      </c>
      <c r="FG40" s="7">
        <v>0</v>
      </c>
      <c r="FH40" s="149">
        <f t="shared" si="8"/>
        <v>0</v>
      </c>
      <c r="FI40" s="149">
        <v>16.6666666666667</v>
      </c>
      <c r="FJ40" s="149">
        <v>27</v>
      </c>
      <c r="FK40" s="149">
        <v>2</v>
      </c>
      <c r="FL40" s="149">
        <v>14</v>
      </c>
      <c r="FM40" s="149">
        <v>14</v>
      </c>
      <c r="FN40" s="149"/>
      <c r="FO40" s="149">
        <v>0</v>
      </c>
      <c r="FP40" s="149">
        <v>7</v>
      </c>
      <c r="FQ40" s="149">
        <v>77</v>
      </c>
      <c r="FR40" s="149">
        <v>87.2857142857143</v>
      </c>
      <c r="FS40" s="149">
        <v>400</v>
      </c>
      <c r="FT40" s="149">
        <v>12</v>
      </c>
      <c r="FU40" s="149">
        <v>391</v>
      </c>
      <c r="FV40" s="149">
        <v>12</v>
      </c>
      <c r="FW40" s="149">
        <v>1.5</v>
      </c>
      <c r="FX40" s="149">
        <v>17</v>
      </c>
      <c r="FY40" s="149">
        <v>0.228562474180141</v>
      </c>
      <c r="FZ40" s="149">
        <v>27</v>
      </c>
      <c r="GA40" s="149">
        <v>17</v>
      </c>
      <c r="GB40" s="149">
        <v>0.616666666666667</v>
      </c>
      <c r="GC40" s="149">
        <v>13</v>
      </c>
      <c r="GD40" s="149">
        <v>13</v>
      </c>
      <c r="GE40" s="149">
        <v>0.79</v>
      </c>
      <c r="GF40" s="149">
        <v>90</v>
      </c>
      <c r="GG40" s="149">
        <v>0.65</v>
      </c>
      <c r="GH40" s="149">
        <v>78</v>
      </c>
      <c r="GI40" s="149"/>
      <c r="GJ40" s="149">
        <v>31</v>
      </c>
      <c r="GK40" s="149">
        <v>66.3333333333333</v>
      </c>
      <c r="GL40" s="149">
        <v>32.1111111111111</v>
      </c>
      <c r="GM40" s="149">
        <v>35</v>
      </c>
      <c r="GN40" s="149">
        <v>0.7</v>
      </c>
      <c r="GO40" s="149">
        <v>82</v>
      </c>
      <c r="GP40" s="149">
        <v>0.67</v>
      </c>
      <c r="GQ40" s="149">
        <v>78</v>
      </c>
      <c r="GR40" s="149"/>
      <c r="GS40" s="149">
        <v>33</v>
      </c>
      <c r="GT40" s="149">
        <v>64.3333333333333</v>
      </c>
      <c r="GU40" s="149">
        <v>0.76</v>
      </c>
      <c r="GV40" s="149">
        <v>79</v>
      </c>
      <c r="GW40" s="149">
        <v>0.48</v>
      </c>
      <c r="GX40" s="149">
        <v>93</v>
      </c>
      <c r="GY40" s="149">
        <v>0.25</v>
      </c>
      <c r="GZ40" s="149">
        <v>57</v>
      </c>
      <c r="HA40" s="149">
        <v>0.63</v>
      </c>
      <c r="HB40" s="149">
        <v>80</v>
      </c>
      <c r="HC40" s="149">
        <v>0.25</v>
      </c>
      <c r="HD40" s="149">
        <v>27</v>
      </c>
      <c r="HE40" s="149">
        <v>0.65</v>
      </c>
      <c r="HF40" s="149">
        <v>76</v>
      </c>
      <c r="HG40" s="149">
        <v>0.25</v>
      </c>
      <c r="HH40" s="149">
        <v>34</v>
      </c>
      <c r="HI40" s="149">
        <v>0.57</v>
      </c>
      <c r="HJ40" s="149">
        <v>98</v>
      </c>
      <c r="HK40" s="149">
        <v>0.29</v>
      </c>
      <c r="HL40" s="149">
        <v>12</v>
      </c>
      <c r="HM40" s="149">
        <v>0.57</v>
      </c>
      <c r="HN40" s="149">
        <v>98</v>
      </c>
      <c r="HO40" s="149">
        <v>0.24</v>
      </c>
      <c r="HP40" s="149">
        <v>6</v>
      </c>
      <c r="HQ40" s="149">
        <v>0.47</v>
      </c>
      <c r="HR40" s="149">
        <v>87</v>
      </c>
      <c r="HS40" s="149">
        <v>0.22</v>
      </c>
      <c r="HT40" s="149">
        <v>31</v>
      </c>
      <c r="HU40" s="149">
        <v>0.44</v>
      </c>
      <c r="HV40" s="149">
        <v>74</v>
      </c>
      <c r="HW40" s="149">
        <v>0.34</v>
      </c>
      <c r="HX40" s="149">
        <v>57</v>
      </c>
      <c r="HY40" s="149">
        <v>60.6</v>
      </c>
      <c r="HZ40" s="149">
        <v>0.62</v>
      </c>
      <c r="IA40" s="149">
        <v>84</v>
      </c>
      <c r="IB40" s="149">
        <v>0.74</v>
      </c>
      <c r="IC40" s="149">
        <v>92</v>
      </c>
      <c r="ID40" s="149">
        <v>88</v>
      </c>
      <c r="IE40" s="149"/>
      <c r="IF40" s="149">
        <v>31</v>
      </c>
      <c r="IG40" s="149"/>
      <c r="IH40" s="149">
        <v>28</v>
      </c>
      <c r="II40" s="149">
        <v>29.5</v>
      </c>
      <c r="IJ40" s="149">
        <v>60.6083333333333</v>
      </c>
      <c r="IK40" s="149">
        <v>86</v>
      </c>
      <c r="IL40" s="227">
        <v>0.205128205128205</v>
      </c>
      <c r="IM40" s="138"/>
      <c r="IN40" s="138"/>
      <c r="IO40" s="149">
        <v>0.979</v>
      </c>
      <c r="IP40" s="149">
        <v>29</v>
      </c>
      <c r="IQ40" s="149">
        <v>0.995</v>
      </c>
      <c r="IR40" s="149">
        <v>30</v>
      </c>
      <c r="IS40" s="149"/>
      <c r="IT40" s="149">
        <v>36</v>
      </c>
      <c r="IU40" s="149">
        <v>31.6666666666667</v>
      </c>
      <c r="IV40" s="149"/>
      <c r="IW40" s="149">
        <v>32</v>
      </c>
      <c r="IX40" s="149">
        <v>32</v>
      </c>
      <c r="IY40" s="149"/>
      <c r="IZ40" s="149">
        <v>33</v>
      </c>
      <c r="JA40" s="149">
        <v>33</v>
      </c>
      <c r="JB40" s="149"/>
      <c r="JC40" s="149">
        <v>31</v>
      </c>
      <c r="JD40" s="149">
        <v>31</v>
      </c>
      <c r="JE40" s="138"/>
      <c r="JF40" s="138"/>
      <c r="JG40" s="157"/>
      <c r="JH40" s="138"/>
      <c r="JI40" s="157"/>
      <c r="JJ40" s="150"/>
      <c r="JK40" s="150"/>
      <c r="JL40" s="156">
        <v>4</v>
      </c>
      <c r="JM40" s="150"/>
      <c r="JN40" s="150"/>
      <c r="JO40" s="150"/>
      <c r="JP40" s="150"/>
      <c r="JQ40" s="156">
        <v>5</v>
      </c>
      <c r="JR40" s="150"/>
      <c r="JS40" s="150"/>
      <c r="JT40" s="150"/>
      <c r="JU40" s="150"/>
      <c r="JV40" s="156">
        <v>0</v>
      </c>
      <c r="JW40" s="150"/>
      <c r="JX40" s="150"/>
      <c r="JY40" s="150"/>
      <c r="JZ40" s="150"/>
      <c r="KA40" s="156">
        <v>3</v>
      </c>
      <c r="KB40" s="232"/>
      <c r="KC40" s="232"/>
      <c r="KD40" s="232"/>
      <c r="KE40" s="232"/>
      <c r="KF40" s="232"/>
      <c r="KG40" s="232"/>
      <c r="KH40" s="232"/>
      <c r="KI40" s="232"/>
      <c r="KJ40" s="237"/>
    </row>
    <row r="41" s="122" customFormat="1" ht="22.5" customHeight="1" spans="1:296">
      <c r="A41" s="139" t="s">
        <v>656</v>
      </c>
      <c r="B41" s="98" t="s">
        <v>657</v>
      </c>
      <c r="C41" s="98" t="s">
        <v>658</v>
      </c>
      <c r="D41" s="98" t="s">
        <v>659</v>
      </c>
      <c r="E41" s="98" t="s">
        <v>657</v>
      </c>
      <c r="F41" s="98" t="s">
        <v>497</v>
      </c>
      <c r="G41" s="98" t="s">
        <v>660</v>
      </c>
      <c r="H41" s="138">
        <v>88</v>
      </c>
      <c r="I41" s="138">
        <v>71668011</v>
      </c>
      <c r="J41" s="138">
        <v>13.74545085256</v>
      </c>
      <c r="K41" s="138">
        <v>609720000000</v>
      </c>
      <c r="L41" s="138">
        <v>2.93515621239108</v>
      </c>
      <c r="M41" s="138">
        <f t="shared" si="0"/>
        <v>8507.56134420976</v>
      </c>
      <c r="N41" s="138">
        <v>1</v>
      </c>
      <c r="O41" s="148">
        <v>136</v>
      </c>
      <c r="P41" s="148">
        <v>136</v>
      </c>
      <c r="Q41" s="150"/>
      <c r="R41" s="156">
        <f t="shared" si="1"/>
        <v>9.8941825523803</v>
      </c>
      <c r="S41" s="150"/>
      <c r="T41" s="150"/>
      <c r="U41" s="148">
        <v>189</v>
      </c>
      <c r="V41" s="138"/>
      <c r="W41" s="157">
        <f t="shared" si="2"/>
        <v>13.7500036941167</v>
      </c>
      <c r="X41" s="138"/>
      <c r="Y41" s="149"/>
      <c r="Z41" s="149">
        <v>30</v>
      </c>
      <c r="AA41" s="149"/>
      <c r="AB41" s="149">
        <v>28</v>
      </c>
      <c r="AC41" s="149"/>
      <c r="AD41" s="149">
        <v>30</v>
      </c>
      <c r="AE41" s="149"/>
      <c r="AF41" s="149">
        <v>29</v>
      </c>
      <c r="AG41" s="149"/>
      <c r="AH41" s="149">
        <v>30</v>
      </c>
      <c r="AI41" s="149"/>
      <c r="AJ41" s="149">
        <v>29</v>
      </c>
      <c r="AK41" s="138"/>
      <c r="AL41" s="148">
        <v>1</v>
      </c>
      <c r="AM41" s="149">
        <v>54</v>
      </c>
      <c r="AN41" s="149"/>
      <c r="AO41" s="149">
        <v>41</v>
      </c>
      <c r="AP41" s="138"/>
      <c r="AQ41" s="57">
        <v>11</v>
      </c>
      <c r="AR41" s="138"/>
      <c r="AS41" s="157"/>
      <c r="AT41" s="138"/>
      <c r="AU41" s="138"/>
      <c r="AV41" s="138"/>
      <c r="AW41" s="138"/>
      <c r="AX41" s="57">
        <v>42</v>
      </c>
      <c r="AY41" s="138"/>
      <c r="AZ41" s="157">
        <f t="shared" si="4"/>
        <v>3.05555637647039</v>
      </c>
      <c r="BA41" s="138"/>
      <c r="BB41" s="138"/>
      <c r="BC41" s="149">
        <v>21996</v>
      </c>
      <c r="BD41" s="149">
        <v>12</v>
      </c>
      <c r="BE41" s="149">
        <v>1600.23852516292</v>
      </c>
      <c r="BF41" s="149">
        <v>9</v>
      </c>
      <c r="BG41" s="49">
        <v>35449.86</v>
      </c>
      <c r="BH41" s="149">
        <v>13</v>
      </c>
      <c r="BI41" s="149">
        <v>2579.02489923768</v>
      </c>
      <c r="BJ41" s="149">
        <v>10</v>
      </c>
      <c r="BK41" s="149">
        <v>11</v>
      </c>
      <c r="BL41" s="138">
        <v>91</v>
      </c>
      <c r="BM41" s="138"/>
      <c r="BN41" s="138"/>
      <c r="BO41" s="179"/>
      <c r="BP41" s="149">
        <v>34</v>
      </c>
      <c r="BQ41" s="149"/>
      <c r="BR41" s="149">
        <v>32</v>
      </c>
      <c r="BS41" s="149">
        <v>33</v>
      </c>
      <c r="BT41" s="179"/>
      <c r="BU41" s="149">
        <v>33</v>
      </c>
      <c r="BV41" s="149"/>
      <c r="BW41" s="149">
        <v>32</v>
      </c>
      <c r="BX41" s="149">
        <v>32.5</v>
      </c>
      <c r="BY41" s="180"/>
      <c r="BZ41" s="149"/>
      <c r="CA41" s="149"/>
      <c r="CB41" s="149"/>
      <c r="CC41" s="149"/>
      <c r="CD41" s="180"/>
      <c r="CE41" s="149"/>
      <c r="CF41" s="149"/>
      <c r="CG41" s="149"/>
      <c r="CH41" s="149"/>
      <c r="CI41" s="149">
        <v>32.75</v>
      </c>
      <c r="CJ41" s="149">
        <v>53</v>
      </c>
      <c r="CK41" s="138"/>
      <c r="CL41" s="138">
        <v>1</v>
      </c>
      <c r="CM41" s="138">
        <v>6</v>
      </c>
      <c r="CN41" s="138">
        <v>18</v>
      </c>
      <c r="CO41" s="138" t="s">
        <v>472</v>
      </c>
      <c r="CP41" s="157">
        <f>SUM(CL41,CM41,CN41,CO41)</f>
        <v>25</v>
      </c>
      <c r="CQ41" s="138"/>
      <c r="CR41" s="157">
        <f>CP41/L41</f>
        <v>8.51743423210655</v>
      </c>
      <c r="CS41" s="138"/>
      <c r="CT41" s="138"/>
      <c r="CU41" s="138"/>
      <c r="CV41" s="138"/>
      <c r="CW41" s="149">
        <v>35.78</v>
      </c>
      <c r="CX41" s="149">
        <v>36.02</v>
      </c>
      <c r="CY41" s="149">
        <v>58.49</v>
      </c>
      <c r="CZ41" s="149">
        <v>57.08</v>
      </c>
      <c r="DA41" s="149">
        <v>57.55</v>
      </c>
      <c r="DB41" s="149">
        <v>35.85</v>
      </c>
      <c r="DC41" s="149">
        <v>46.795</v>
      </c>
      <c r="DD41" s="149">
        <v>0.803</v>
      </c>
      <c r="DE41" s="149">
        <v>80.3</v>
      </c>
      <c r="DF41" s="149">
        <v>63.5475</v>
      </c>
      <c r="DG41" s="138">
        <v>0.879</v>
      </c>
      <c r="DH41" s="138">
        <v>87.9</v>
      </c>
      <c r="DI41" s="138">
        <v>0.8351</v>
      </c>
      <c r="DJ41" s="138">
        <v>83.51</v>
      </c>
      <c r="DK41" s="138">
        <v>0.7534</v>
      </c>
      <c r="DL41" s="138">
        <v>75.34</v>
      </c>
      <c r="DM41" s="138">
        <v>99.22</v>
      </c>
      <c r="DN41" s="138">
        <v>51</v>
      </c>
      <c r="DO41" s="194">
        <f t="shared" si="7"/>
        <v>79.394</v>
      </c>
      <c r="DP41" s="138">
        <v>74.7</v>
      </c>
      <c r="DQ41" s="149">
        <v>75</v>
      </c>
      <c r="DR41" s="149">
        <v>72.6471666666667</v>
      </c>
      <c r="DS41" s="149">
        <v>33</v>
      </c>
      <c r="DT41" s="138"/>
      <c r="DU41" s="149">
        <v>4</v>
      </c>
      <c r="DV41" s="149">
        <v>100</v>
      </c>
      <c r="DW41" s="149">
        <v>1</v>
      </c>
      <c r="DX41" s="149">
        <v>100</v>
      </c>
      <c r="DY41" s="149">
        <v>1</v>
      </c>
      <c r="DZ41" s="149">
        <v>100</v>
      </c>
      <c r="EA41" s="149">
        <v>1</v>
      </c>
      <c r="EB41" s="149">
        <v>100</v>
      </c>
      <c r="EC41" s="138" t="s">
        <v>472</v>
      </c>
      <c r="ED41" s="149">
        <v>51</v>
      </c>
      <c r="EE41" s="149"/>
      <c r="EF41" s="149">
        <v>52</v>
      </c>
      <c r="EG41" s="149"/>
      <c r="EH41" s="149"/>
      <c r="EI41" s="149">
        <v>68</v>
      </c>
      <c r="EJ41" s="205">
        <v>0</v>
      </c>
      <c r="EK41" s="168">
        <v>0</v>
      </c>
      <c r="EL41" s="149">
        <v>0</v>
      </c>
      <c r="EM41" s="149">
        <v>0</v>
      </c>
      <c r="EN41" s="205">
        <v>5</v>
      </c>
      <c r="EO41" s="7">
        <v>1</v>
      </c>
      <c r="EP41" s="149">
        <v>100</v>
      </c>
      <c r="EQ41" s="149">
        <v>100</v>
      </c>
      <c r="ER41" s="7">
        <v>0</v>
      </c>
      <c r="ES41" s="149">
        <v>0</v>
      </c>
      <c r="ET41" s="206">
        <v>5</v>
      </c>
      <c r="EU41" s="149">
        <v>100</v>
      </c>
      <c r="EV41" s="149">
        <v>100</v>
      </c>
      <c r="EW41" s="149">
        <v>50</v>
      </c>
      <c r="EX41" s="149">
        <v>64</v>
      </c>
      <c r="EY41" s="149">
        <v>0</v>
      </c>
      <c r="EZ41" s="149">
        <v>0</v>
      </c>
      <c r="FA41" s="149">
        <v>0</v>
      </c>
      <c r="FB41" s="149">
        <v>0</v>
      </c>
      <c r="FC41" s="149">
        <v>1</v>
      </c>
      <c r="FD41" s="149">
        <v>50</v>
      </c>
      <c r="FE41" s="149">
        <v>0</v>
      </c>
      <c r="FF41" s="149">
        <v>0</v>
      </c>
      <c r="FG41" s="7">
        <v>0</v>
      </c>
      <c r="FH41" s="149">
        <f t="shared" si="8"/>
        <v>0</v>
      </c>
      <c r="FI41" s="149">
        <v>16.6666666666667</v>
      </c>
      <c r="FJ41" s="149">
        <v>27</v>
      </c>
      <c r="FK41" s="149">
        <v>2</v>
      </c>
      <c r="FL41" s="149">
        <v>14</v>
      </c>
      <c r="FM41" s="149">
        <v>14</v>
      </c>
      <c r="FN41" s="149"/>
      <c r="FO41" s="149">
        <v>0</v>
      </c>
      <c r="FP41" s="149">
        <v>7</v>
      </c>
      <c r="FQ41" s="149">
        <v>77</v>
      </c>
      <c r="FR41" s="149">
        <v>87.2857142857143</v>
      </c>
      <c r="FS41" s="149">
        <v>419</v>
      </c>
      <c r="FT41" s="149">
        <v>17</v>
      </c>
      <c r="FU41" s="149">
        <v>394</v>
      </c>
      <c r="FV41" s="149">
        <v>13</v>
      </c>
      <c r="FW41" s="149">
        <v>0.941</v>
      </c>
      <c r="FX41" s="149">
        <v>6</v>
      </c>
      <c r="FY41" s="149">
        <v>0.068459013101396</v>
      </c>
      <c r="FZ41" s="149">
        <v>7</v>
      </c>
      <c r="GA41" s="149">
        <v>10.75</v>
      </c>
      <c r="GB41" s="149">
        <v>0.371481481</v>
      </c>
      <c r="GC41" s="149">
        <v>0</v>
      </c>
      <c r="GD41" s="149">
        <v>0</v>
      </c>
      <c r="GE41" s="149">
        <v>0.75</v>
      </c>
      <c r="GF41" s="149">
        <v>76</v>
      </c>
      <c r="GG41" s="149">
        <v>0.69</v>
      </c>
      <c r="GH41" s="149">
        <v>87</v>
      </c>
      <c r="GI41" s="149"/>
      <c r="GJ41" s="149">
        <v>31</v>
      </c>
      <c r="GK41" s="149">
        <v>64.6666666666667</v>
      </c>
      <c r="GL41" s="149">
        <v>25.1388888888889</v>
      </c>
      <c r="GM41" s="149">
        <v>19</v>
      </c>
      <c r="GN41" s="149">
        <v>0.77</v>
      </c>
      <c r="GO41" s="149">
        <v>96</v>
      </c>
      <c r="GP41" s="149">
        <v>0.76</v>
      </c>
      <c r="GQ41" s="149">
        <v>96</v>
      </c>
      <c r="GR41" s="149"/>
      <c r="GS41" s="149">
        <v>33</v>
      </c>
      <c r="GT41" s="149">
        <v>75</v>
      </c>
      <c r="GU41" s="149">
        <v>0.78</v>
      </c>
      <c r="GV41" s="149">
        <v>86</v>
      </c>
      <c r="GW41" s="149">
        <v>0.47</v>
      </c>
      <c r="GX41" s="149">
        <v>91</v>
      </c>
      <c r="GY41" s="149">
        <v>0.26</v>
      </c>
      <c r="GZ41" s="149">
        <v>63</v>
      </c>
      <c r="HA41" s="149">
        <v>0.67</v>
      </c>
      <c r="HB41" s="149">
        <v>89</v>
      </c>
      <c r="HC41" s="149">
        <v>0.23</v>
      </c>
      <c r="HD41" s="149">
        <v>18</v>
      </c>
      <c r="HE41" s="149">
        <v>0.65</v>
      </c>
      <c r="HF41" s="149">
        <v>76</v>
      </c>
      <c r="HG41" s="149">
        <v>0.24</v>
      </c>
      <c r="HH41" s="149">
        <v>30</v>
      </c>
      <c r="HI41" s="149">
        <v>0.51</v>
      </c>
      <c r="HJ41" s="149">
        <v>83</v>
      </c>
      <c r="HK41" s="149">
        <v>0.37</v>
      </c>
      <c r="HL41" s="149">
        <v>31</v>
      </c>
      <c r="HM41" s="149">
        <v>0.52</v>
      </c>
      <c r="HN41" s="149">
        <v>86</v>
      </c>
      <c r="HO41" s="149">
        <v>0.33</v>
      </c>
      <c r="HP41" s="149">
        <v>19</v>
      </c>
      <c r="HQ41" s="149">
        <v>0.51</v>
      </c>
      <c r="HR41" s="149">
        <v>96</v>
      </c>
      <c r="HS41" s="149">
        <v>0.21</v>
      </c>
      <c r="HT41" s="149">
        <v>27</v>
      </c>
      <c r="HU41" s="149">
        <v>0.53</v>
      </c>
      <c r="HV41" s="149">
        <v>90</v>
      </c>
      <c r="HW41" s="149">
        <v>0.29</v>
      </c>
      <c r="HX41" s="149">
        <v>27</v>
      </c>
      <c r="HY41" s="149">
        <v>60.8</v>
      </c>
      <c r="HZ41" s="149">
        <v>0.68</v>
      </c>
      <c r="IA41" s="149">
        <v>98</v>
      </c>
      <c r="IB41" s="149">
        <v>0.73</v>
      </c>
      <c r="IC41" s="149">
        <v>90</v>
      </c>
      <c r="ID41" s="149">
        <v>94</v>
      </c>
      <c r="IE41" s="149"/>
      <c r="IF41" s="149">
        <v>31</v>
      </c>
      <c r="IG41" s="149"/>
      <c r="IH41" s="149">
        <v>28</v>
      </c>
      <c r="II41" s="149">
        <v>29.5</v>
      </c>
      <c r="IJ41" s="149">
        <v>64.825</v>
      </c>
      <c r="IK41" s="149">
        <v>94</v>
      </c>
      <c r="IL41" s="227">
        <v>0.275132275132275</v>
      </c>
      <c r="IM41" s="138"/>
      <c r="IN41" s="138"/>
      <c r="IO41" s="149">
        <v>0.972</v>
      </c>
      <c r="IP41" s="149">
        <v>28</v>
      </c>
      <c r="IQ41" s="149">
        <v>0.99</v>
      </c>
      <c r="IR41" s="149">
        <v>29</v>
      </c>
      <c r="IS41" s="149"/>
      <c r="IT41" s="149">
        <v>36</v>
      </c>
      <c r="IU41" s="149">
        <v>31</v>
      </c>
      <c r="IV41" s="149"/>
      <c r="IW41" s="149">
        <v>32</v>
      </c>
      <c r="IX41" s="149">
        <v>32</v>
      </c>
      <c r="IY41" s="149"/>
      <c r="IZ41" s="149">
        <v>33</v>
      </c>
      <c r="JA41" s="149">
        <v>33</v>
      </c>
      <c r="JB41" s="149"/>
      <c r="JC41" s="149">
        <v>31</v>
      </c>
      <c r="JD41" s="149">
        <v>31</v>
      </c>
      <c r="JE41" s="138"/>
      <c r="JF41" s="138"/>
      <c r="JG41" s="157"/>
      <c r="JH41" s="138"/>
      <c r="JI41" s="157"/>
      <c r="JJ41" s="150"/>
      <c r="JK41" s="150"/>
      <c r="JL41" s="156">
        <v>2189</v>
      </c>
      <c r="JM41" s="150"/>
      <c r="JN41" s="150"/>
      <c r="JO41" s="150"/>
      <c r="JP41" s="150"/>
      <c r="JQ41" s="156">
        <v>37</v>
      </c>
      <c r="JR41" s="150"/>
      <c r="JS41" s="150"/>
      <c r="JT41" s="150"/>
      <c r="JU41" s="150"/>
      <c r="JV41" s="156">
        <v>6</v>
      </c>
      <c r="JW41" s="150"/>
      <c r="JX41" s="150"/>
      <c r="JY41" s="150"/>
      <c r="JZ41" s="150"/>
      <c r="KA41" s="156">
        <v>20</v>
      </c>
      <c r="KB41" s="232"/>
      <c r="KC41" s="232"/>
      <c r="KD41" s="232"/>
      <c r="KE41" s="232"/>
      <c r="KF41" s="232"/>
      <c r="KG41" s="232"/>
      <c r="KH41" s="232"/>
      <c r="KI41" s="232"/>
      <c r="KJ41" s="237"/>
    </row>
    <row r="42" s="122" customFormat="1" ht="22.5" customHeight="1" spans="1:296">
      <c r="A42" s="139" t="s">
        <v>661</v>
      </c>
      <c r="B42" s="98" t="s">
        <v>662</v>
      </c>
      <c r="C42" s="98" t="s">
        <v>663</v>
      </c>
      <c r="D42" s="98" t="s">
        <v>664</v>
      </c>
      <c r="E42" s="98" t="s">
        <v>662</v>
      </c>
      <c r="F42" s="98" t="s">
        <v>497</v>
      </c>
      <c r="G42" s="98" t="s">
        <v>665</v>
      </c>
      <c r="H42" s="138">
        <v>83</v>
      </c>
      <c r="I42" s="138">
        <v>35557673</v>
      </c>
      <c r="J42" s="138">
        <v>6.81972667907442</v>
      </c>
      <c r="K42" s="138">
        <v>533480000000</v>
      </c>
      <c r="L42" s="138">
        <v>2.56814133731286</v>
      </c>
      <c r="M42" s="138">
        <f t="shared" si="0"/>
        <v>15003.2315106784</v>
      </c>
      <c r="N42" s="138">
        <v>1</v>
      </c>
      <c r="O42" s="148">
        <v>515</v>
      </c>
      <c r="P42" s="148">
        <v>515</v>
      </c>
      <c r="Q42" s="150"/>
      <c r="R42" s="156">
        <f t="shared" si="1"/>
        <v>75.5162228979382</v>
      </c>
      <c r="S42" s="150"/>
      <c r="T42" s="150"/>
      <c r="U42" s="148">
        <v>721</v>
      </c>
      <c r="V42" s="138"/>
      <c r="W42" s="157">
        <f t="shared" si="2"/>
        <v>105.722712057114</v>
      </c>
      <c r="X42" s="138"/>
      <c r="Y42" s="149"/>
      <c r="Z42" s="149">
        <v>30</v>
      </c>
      <c r="AA42" s="149"/>
      <c r="AB42" s="149">
        <v>28</v>
      </c>
      <c r="AC42" s="149"/>
      <c r="AD42" s="149">
        <v>30</v>
      </c>
      <c r="AE42" s="149"/>
      <c r="AF42" s="149">
        <v>29</v>
      </c>
      <c r="AG42" s="149"/>
      <c r="AH42" s="149">
        <v>30</v>
      </c>
      <c r="AI42" s="149"/>
      <c r="AJ42" s="149">
        <v>29</v>
      </c>
      <c r="AK42" s="138"/>
      <c r="AL42" s="148">
        <v>19</v>
      </c>
      <c r="AM42" s="149">
        <v>7</v>
      </c>
      <c r="AN42" s="149">
        <v>0.293266885040537</v>
      </c>
      <c r="AO42" s="149">
        <v>7</v>
      </c>
      <c r="AP42" s="138"/>
      <c r="AQ42" s="57">
        <v>12</v>
      </c>
      <c r="AR42" s="138"/>
      <c r="AS42" s="157"/>
      <c r="AT42" s="138"/>
      <c r="AU42" s="138"/>
      <c r="AV42" s="138"/>
      <c r="AW42" s="138"/>
      <c r="AX42" s="57">
        <v>90</v>
      </c>
      <c r="AY42" s="138"/>
      <c r="AZ42" s="157">
        <f t="shared" si="4"/>
        <v>13.1970098268242</v>
      </c>
      <c r="BA42" s="138"/>
      <c r="BB42" s="138"/>
      <c r="BC42" s="149"/>
      <c r="BD42" s="149">
        <v>51</v>
      </c>
      <c r="BE42" s="149"/>
      <c r="BF42" s="149">
        <v>50</v>
      </c>
      <c r="BG42" s="149"/>
      <c r="BH42" s="149">
        <v>53</v>
      </c>
      <c r="BI42" s="149"/>
      <c r="BJ42" s="149">
        <v>55</v>
      </c>
      <c r="BK42" s="149">
        <v>52.25</v>
      </c>
      <c r="BL42" s="138">
        <v>95</v>
      </c>
      <c r="BM42" s="138"/>
      <c r="BN42" s="138"/>
      <c r="BO42" s="179"/>
      <c r="BP42" s="149">
        <v>34</v>
      </c>
      <c r="BQ42" s="149"/>
      <c r="BR42" s="149">
        <v>32</v>
      </c>
      <c r="BS42" s="149">
        <v>33</v>
      </c>
      <c r="BT42" s="179"/>
      <c r="BU42" s="149">
        <v>33</v>
      </c>
      <c r="BV42" s="149"/>
      <c r="BW42" s="149">
        <v>32</v>
      </c>
      <c r="BX42" s="149">
        <v>32.5</v>
      </c>
      <c r="BY42" s="180"/>
      <c r="BZ42" s="149"/>
      <c r="CA42" s="149"/>
      <c r="CB42" s="149"/>
      <c r="CC42" s="149"/>
      <c r="CD42" s="180"/>
      <c r="CE42" s="149"/>
      <c r="CF42" s="149"/>
      <c r="CG42" s="149"/>
      <c r="CH42" s="149"/>
      <c r="CI42" s="149">
        <v>32.75</v>
      </c>
      <c r="CJ42" s="149">
        <v>53</v>
      </c>
      <c r="CK42" s="138"/>
      <c r="CL42" s="138">
        <v>2</v>
      </c>
      <c r="CM42" s="138">
        <v>4</v>
      </c>
      <c r="CN42" s="138">
        <v>36</v>
      </c>
      <c r="CO42" s="138" t="s">
        <v>472</v>
      </c>
      <c r="CP42" s="157">
        <f>SUM(CL42,CM42,CN42,CO42)</f>
        <v>42</v>
      </c>
      <c r="CQ42" s="138"/>
      <c r="CR42" s="157">
        <f>CP42/L42</f>
        <v>16.3542400839769</v>
      </c>
      <c r="CS42" s="138"/>
      <c r="CT42" s="138"/>
      <c r="CU42" s="138"/>
      <c r="CV42" s="138"/>
      <c r="CW42" s="149">
        <v>50.98</v>
      </c>
      <c r="CX42" s="149">
        <v>50.71</v>
      </c>
      <c r="CY42" s="149">
        <v>79.72</v>
      </c>
      <c r="CZ42" s="149">
        <v>73.11</v>
      </c>
      <c r="DA42" s="149">
        <v>67.45</v>
      </c>
      <c r="DB42" s="149">
        <v>61.79</v>
      </c>
      <c r="DC42" s="149">
        <v>63.96</v>
      </c>
      <c r="DD42" s="149">
        <v>0.807</v>
      </c>
      <c r="DE42" s="149">
        <v>80.7</v>
      </c>
      <c r="DF42" s="149">
        <v>72.33</v>
      </c>
      <c r="DG42" s="138">
        <v>0.793</v>
      </c>
      <c r="DH42" s="138">
        <v>79.3</v>
      </c>
      <c r="DI42" s="138">
        <v>0.81114</v>
      </c>
      <c r="DJ42" s="138">
        <v>81.114</v>
      </c>
      <c r="DK42" s="138">
        <v>0.6986</v>
      </c>
      <c r="DL42" s="138">
        <v>69.86</v>
      </c>
      <c r="DM42" s="138">
        <v>98.82</v>
      </c>
      <c r="DN42" s="138">
        <v>47</v>
      </c>
      <c r="DO42" s="194">
        <f t="shared" si="7"/>
        <v>75.2188</v>
      </c>
      <c r="DP42" s="138">
        <v>69.3</v>
      </c>
      <c r="DQ42" s="149">
        <v>69</v>
      </c>
      <c r="DR42" s="149">
        <v>72.1829333333333</v>
      </c>
      <c r="DS42" s="149">
        <v>31</v>
      </c>
      <c r="DT42" s="138"/>
      <c r="DU42" s="149">
        <v>1</v>
      </c>
      <c r="DV42" s="149">
        <v>100</v>
      </c>
      <c r="DW42" s="149">
        <v>1</v>
      </c>
      <c r="DX42" s="149">
        <v>100</v>
      </c>
      <c r="DY42" s="149">
        <v>1</v>
      </c>
      <c r="DZ42" s="149">
        <v>100</v>
      </c>
      <c r="EA42" s="149">
        <v>1</v>
      </c>
      <c r="EB42" s="149">
        <v>100</v>
      </c>
      <c r="EC42" s="138" t="s">
        <v>472</v>
      </c>
      <c r="ED42" s="149">
        <v>51</v>
      </c>
      <c r="EE42" s="149"/>
      <c r="EF42" s="149">
        <v>52</v>
      </c>
      <c r="EG42" s="149">
        <v>51.5</v>
      </c>
      <c r="EH42" s="149"/>
      <c r="EI42" s="149">
        <v>68</v>
      </c>
      <c r="EJ42" s="205">
        <v>1</v>
      </c>
      <c r="EK42" s="168">
        <v>1</v>
      </c>
      <c r="EL42" s="149">
        <v>100</v>
      </c>
      <c r="EM42" s="149">
        <v>100</v>
      </c>
      <c r="EN42" s="205">
        <v>1</v>
      </c>
      <c r="EO42" s="7">
        <v>1</v>
      </c>
      <c r="EP42" s="149">
        <v>100</v>
      </c>
      <c r="EQ42" s="149">
        <v>100</v>
      </c>
      <c r="ER42" s="7">
        <v>0</v>
      </c>
      <c r="ES42" s="149">
        <v>0</v>
      </c>
      <c r="ET42" s="206">
        <v>1</v>
      </c>
      <c r="EU42" s="149">
        <v>21</v>
      </c>
      <c r="EV42" s="149">
        <v>21</v>
      </c>
      <c r="EW42" s="149">
        <v>10.5</v>
      </c>
      <c r="EX42" s="149">
        <v>26</v>
      </c>
      <c r="EY42" s="149">
        <v>0</v>
      </c>
      <c r="EZ42" s="149">
        <v>0</v>
      </c>
      <c r="FA42" s="149">
        <v>0</v>
      </c>
      <c r="FB42" s="149">
        <v>0</v>
      </c>
      <c r="FC42" s="149">
        <v>0</v>
      </c>
      <c r="FD42" s="149">
        <v>0</v>
      </c>
      <c r="FE42" s="149">
        <v>0</v>
      </c>
      <c r="FF42" s="149">
        <v>0</v>
      </c>
      <c r="FG42" s="7">
        <v>0</v>
      </c>
      <c r="FH42" s="149">
        <f t="shared" si="8"/>
        <v>0</v>
      </c>
      <c r="FI42" s="149">
        <v>0</v>
      </c>
      <c r="FJ42" s="149">
        <v>14</v>
      </c>
      <c r="FK42" s="149">
        <v>2</v>
      </c>
      <c r="FL42" s="149">
        <v>14</v>
      </c>
      <c r="FM42" s="149">
        <v>14</v>
      </c>
      <c r="FN42" s="149">
        <v>1</v>
      </c>
      <c r="FO42" s="149">
        <v>100</v>
      </c>
      <c r="FP42" s="149">
        <v>57</v>
      </c>
      <c r="FQ42" s="149">
        <v>77</v>
      </c>
      <c r="FR42" s="149">
        <v>87.2857142857143</v>
      </c>
      <c r="FS42" s="149">
        <v>440</v>
      </c>
      <c r="FT42" s="149">
        <v>23</v>
      </c>
      <c r="FU42" s="149">
        <v>409</v>
      </c>
      <c r="FV42" s="149">
        <v>18</v>
      </c>
      <c r="FW42" s="149">
        <v>0.782</v>
      </c>
      <c r="FX42" s="149">
        <v>3</v>
      </c>
      <c r="FY42" s="149">
        <v>0.11466735205085</v>
      </c>
      <c r="FZ42" s="149">
        <v>13</v>
      </c>
      <c r="GA42" s="149">
        <v>14.25</v>
      </c>
      <c r="GB42" s="149">
        <v>0.725185185185185</v>
      </c>
      <c r="GC42" s="149">
        <v>37</v>
      </c>
      <c r="GD42" s="149">
        <v>37</v>
      </c>
      <c r="GE42" s="149">
        <v>0.61</v>
      </c>
      <c r="GF42" s="149">
        <v>16</v>
      </c>
      <c r="GG42" s="149">
        <v>0.61</v>
      </c>
      <c r="GH42" s="149">
        <v>71</v>
      </c>
      <c r="GI42" s="149"/>
      <c r="GJ42" s="149">
        <v>31</v>
      </c>
      <c r="GK42" s="149">
        <v>39.3333333333333</v>
      </c>
      <c r="GL42" s="149">
        <v>30.1944444444444</v>
      </c>
      <c r="GM42" s="149">
        <v>31</v>
      </c>
      <c r="GN42" s="149">
        <v>0.63</v>
      </c>
      <c r="GO42" s="149">
        <v>64</v>
      </c>
      <c r="GP42" s="149">
        <v>0.68</v>
      </c>
      <c r="GQ42" s="149">
        <v>80</v>
      </c>
      <c r="GR42" s="149"/>
      <c r="GS42" s="149">
        <v>33</v>
      </c>
      <c r="GT42" s="149">
        <v>59</v>
      </c>
      <c r="GU42" s="149">
        <v>0.71</v>
      </c>
      <c r="GV42" s="149">
        <v>72</v>
      </c>
      <c r="GW42" s="149">
        <v>0.35</v>
      </c>
      <c r="GX42" s="149">
        <v>63</v>
      </c>
      <c r="GY42" s="149">
        <v>0.26</v>
      </c>
      <c r="GZ42" s="149">
        <v>63</v>
      </c>
      <c r="HA42" s="149">
        <v>0.53</v>
      </c>
      <c r="HB42" s="149">
        <v>53</v>
      </c>
      <c r="HC42" s="149">
        <v>0.29</v>
      </c>
      <c r="HD42" s="149">
        <v>38</v>
      </c>
      <c r="HE42" s="149">
        <v>0.57</v>
      </c>
      <c r="HF42" s="149">
        <v>53</v>
      </c>
      <c r="HG42" s="149">
        <v>0.25</v>
      </c>
      <c r="HH42" s="149">
        <v>34</v>
      </c>
      <c r="HI42" s="149">
        <v>0.43</v>
      </c>
      <c r="HJ42" s="149">
        <v>62</v>
      </c>
      <c r="HK42" s="149">
        <v>0.4</v>
      </c>
      <c r="HL42" s="149">
        <v>38</v>
      </c>
      <c r="HM42" s="149">
        <v>0.43</v>
      </c>
      <c r="HN42" s="149">
        <v>63</v>
      </c>
      <c r="HO42" s="149">
        <v>0.36</v>
      </c>
      <c r="HP42" s="149">
        <v>30</v>
      </c>
      <c r="HQ42" s="149">
        <v>0.38</v>
      </c>
      <c r="HR42" s="149">
        <v>72</v>
      </c>
      <c r="HS42" s="149">
        <v>0.3</v>
      </c>
      <c r="HT42" s="149">
        <v>89</v>
      </c>
      <c r="HU42" s="149">
        <v>0.43</v>
      </c>
      <c r="HV42" s="149">
        <v>71</v>
      </c>
      <c r="HW42" s="149">
        <v>0.29</v>
      </c>
      <c r="HX42" s="149">
        <v>27</v>
      </c>
      <c r="HY42" s="149">
        <v>55.2</v>
      </c>
      <c r="HZ42" s="149">
        <v>0.52</v>
      </c>
      <c r="IA42" s="149">
        <v>60</v>
      </c>
      <c r="IB42" s="149">
        <v>0.62</v>
      </c>
      <c r="IC42" s="149">
        <v>62</v>
      </c>
      <c r="ID42" s="149">
        <v>61</v>
      </c>
      <c r="IE42" s="149"/>
      <c r="IF42" s="149">
        <v>31</v>
      </c>
      <c r="IG42" s="149"/>
      <c r="IH42" s="149">
        <v>28</v>
      </c>
      <c r="II42" s="149">
        <v>29.5</v>
      </c>
      <c r="IJ42" s="149">
        <v>51.175</v>
      </c>
      <c r="IK42" s="149">
        <v>70</v>
      </c>
      <c r="IL42" s="227">
        <v>0.223300970873786</v>
      </c>
      <c r="IM42" s="138"/>
      <c r="IN42" s="138"/>
      <c r="IO42" s="149">
        <v>0.917</v>
      </c>
      <c r="IP42" s="149">
        <v>17</v>
      </c>
      <c r="IQ42" s="149">
        <v>0.953</v>
      </c>
      <c r="IR42" s="149">
        <v>19</v>
      </c>
      <c r="IS42" s="149"/>
      <c r="IT42" s="149">
        <v>36</v>
      </c>
      <c r="IU42" s="149">
        <v>24</v>
      </c>
      <c r="IV42" s="149"/>
      <c r="IW42" s="149">
        <v>32</v>
      </c>
      <c r="IX42" s="149">
        <v>32</v>
      </c>
      <c r="IY42" s="149"/>
      <c r="IZ42" s="149">
        <v>33</v>
      </c>
      <c r="JA42" s="149">
        <v>33</v>
      </c>
      <c r="JB42" s="149"/>
      <c r="JC42" s="149">
        <v>31</v>
      </c>
      <c r="JD42" s="149">
        <v>31</v>
      </c>
      <c r="JE42" s="138"/>
      <c r="JF42" s="138"/>
      <c r="JG42" s="157">
        <v>1</v>
      </c>
      <c r="JH42" s="138"/>
      <c r="JI42" s="157">
        <v>3</v>
      </c>
      <c r="JJ42" s="150"/>
      <c r="JK42" s="150"/>
      <c r="JL42" s="156">
        <v>261</v>
      </c>
      <c r="JM42" s="150"/>
      <c r="JN42" s="150"/>
      <c r="JO42" s="150"/>
      <c r="JP42" s="150"/>
      <c r="JQ42" s="156">
        <v>132</v>
      </c>
      <c r="JR42" s="150"/>
      <c r="JS42" s="150"/>
      <c r="JT42" s="150"/>
      <c r="JU42" s="150"/>
      <c r="JV42" s="156">
        <v>33</v>
      </c>
      <c r="JW42" s="150"/>
      <c r="JX42" s="150"/>
      <c r="JY42" s="150"/>
      <c r="JZ42" s="150"/>
      <c r="KA42" s="156">
        <v>47</v>
      </c>
      <c r="KB42" s="232"/>
      <c r="KC42" s="232"/>
      <c r="KD42" s="232"/>
      <c r="KE42" s="232"/>
      <c r="KF42" s="232"/>
      <c r="KG42" s="232"/>
      <c r="KH42" s="232"/>
      <c r="KI42" s="232"/>
      <c r="KJ42" s="237"/>
    </row>
    <row r="43" s="125" customFormat="1" ht="39" customHeight="1" spans="1:296">
      <c r="A43" s="141"/>
      <c r="B43" s="142"/>
      <c r="C43" s="142"/>
      <c r="D43" s="142"/>
      <c r="E43" s="142"/>
      <c r="F43" s="143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58"/>
      <c r="W43" s="158"/>
      <c r="X43" s="158"/>
      <c r="Y43" s="158"/>
      <c r="Z43" s="142"/>
      <c r="AA43" s="142"/>
      <c r="AB43" s="142"/>
      <c r="AC43" s="142"/>
      <c r="AD43" s="142"/>
      <c r="AE43" s="142"/>
      <c r="AF43" s="142"/>
      <c r="AG43" s="142"/>
      <c r="AH43" s="161"/>
      <c r="AI43" s="161"/>
      <c r="AJ43" s="161"/>
      <c r="AK43" s="161"/>
      <c r="AL43" s="143"/>
      <c r="AM43" s="142"/>
      <c r="AN43" s="142"/>
      <c r="AO43" s="142"/>
      <c r="AP43" s="165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66"/>
      <c r="BH43" s="172"/>
      <c r="BI43" s="172"/>
      <c r="BJ43" s="172"/>
      <c r="BK43" s="172"/>
      <c r="BL43" s="173"/>
      <c r="BM43" s="173"/>
      <c r="BN43" s="173"/>
      <c r="BO43" s="173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84"/>
      <c r="CN43" s="142"/>
      <c r="CO43" s="142"/>
      <c r="CP43" s="185"/>
      <c r="CQ43" s="186"/>
      <c r="CR43" s="186"/>
      <c r="CS43" s="186"/>
      <c r="CT43" s="186"/>
      <c r="CU43" s="186"/>
      <c r="CV43" s="186"/>
      <c r="CW43" s="173"/>
      <c r="CX43" s="142"/>
      <c r="CY43" s="142"/>
      <c r="CZ43" s="142"/>
      <c r="DA43" s="142"/>
      <c r="DB43" s="142"/>
      <c r="DC43" s="192"/>
      <c r="DD43" s="192"/>
      <c r="DE43" s="186"/>
      <c r="DF43" s="186"/>
      <c r="DG43" s="173"/>
      <c r="DH43" s="142"/>
      <c r="DI43" s="166"/>
      <c r="DJ43" s="142"/>
      <c r="DK43" s="195"/>
      <c r="DL43" s="142"/>
      <c r="DM43" s="173"/>
      <c r="DN43" s="196"/>
      <c r="DO43" s="142"/>
      <c r="DP43" s="173"/>
      <c r="DQ43" s="142"/>
      <c r="DR43" s="142"/>
      <c r="DS43" s="142"/>
      <c r="DT43" s="142"/>
      <c r="DU43" s="142"/>
      <c r="DV43" s="142"/>
      <c r="DW43" s="142"/>
      <c r="DX43" s="142"/>
      <c r="DY43" s="142"/>
      <c r="DZ43" s="142"/>
      <c r="EA43" s="201"/>
      <c r="EB43" s="142"/>
      <c r="EC43" s="142"/>
      <c r="ED43" s="142"/>
      <c r="EE43" s="142"/>
      <c r="EF43" s="142"/>
      <c r="EG43" s="142"/>
      <c r="EH43" s="142"/>
      <c r="EI43" s="142"/>
      <c r="EJ43" s="142"/>
      <c r="EK43" s="192"/>
      <c r="EL43" s="142"/>
      <c r="EM43" s="142"/>
      <c r="EN43" s="142"/>
      <c r="EO43" s="142"/>
      <c r="EP43" s="142"/>
      <c r="EQ43" s="142"/>
      <c r="ER43" s="142"/>
      <c r="ES43" s="208"/>
      <c r="ET43" s="209"/>
      <c r="EU43" s="142"/>
      <c r="EV43" s="142"/>
      <c r="EW43" s="142"/>
      <c r="EX43" s="142"/>
      <c r="EY43" s="192"/>
      <c r="EZ43" s="142"/>
      <c r="FA43" s="142"/>
      <c r="FB43" s="142"/>
      <c r="FC43" s="142"/>
      <c r="FD43" s="192"/>
      <c r="FE43" s="142"/>
      <c r="FF43" s="142"/>
      <c r="FG43" s="142"/>
      <c r="FH43" s="213"/>
      <c r="FI43" s="213"/>
      <c r="FJ43" s="213"/>
      <c r="FK43" s="213"/>
      <c r="FL43" s="214"/>
      <c r="FM43" s="214"/>
      <c r="FN43" s="217"/>
      <c r="FO43" s="158"/>
      <c r="FP43" s="158"/>
      <c r="FQ43" s="158"/>
      <c r="FR43" s="158"/>
      <c r="FS43" s="158"/>
      <c r="FT43" s="158"/>
      <c r="FU43" s="158"/>
      <c r="FV43" s="218"/>
      <c r="FW43" s="219"/>
      <c r="FX43" s="142"/>
      <c r="FY43" s="142"/>
      <c r="FZ43" s="142"/>
      <c r="GA43" s="142"/>
      <c r="GB43" s="142"/>
      <c r="GC43" s="142"/>
      <c r="GD43" s="142"/>
      <c r="GE43" s="142"/>
      <c r="GF43" s="142"/>
      <c r="GG43" s="142"/>
      <c r="GH43" s="186"/>
      <c r="GI43" s="173"/>
      <c r="GJ43" s="142"/>
      <c r="GK43" s="142"/>
      <c r="GL43" s="142"/>
      <c r="GM43" s="142"/>
      <c r="GN43" s="142"/>
      <c r="GO43" s="142"/>
      <c r="GP43" s="142"/>
      <c r="GQ43" s="165"/>
      <c r="GR43" s="166"/>
      <c r="GS43" s="142"/>
      <c r="GT43" s="142"/>
      <c r="GU43" s="142"/>
      <c r="GV43" s="142"/>
      <c r="GW43" s="142"/>
      <c r="GX43" s="142"/>
      <c r="GY43" s="142"/>
      <c r="GZ43" s="142"/>
      <c r="HA43" s="142"/>
      <c r="HB43" s="142"/>
      <c r="HC43" s="142"/>
      <c r="HD43" s="142"/>
      <c r="HE43" s="142"/>
      <c r="HF43" s="142"/>
      <c r="HG43" s="142"/>
      <c r="HH43" s="142"/>
      <c r="HI43" s="142"/>
      <c r="HJ43" s="142"/>
      <c r="HK43" s="142"/>
      <c r="HL43" s="142"/>
      <c r="HM43" s="142"/>
      <c r="HN43" s="142"/>
      <c r="HO43" s="142"/>
      <c r="HP43" s="142"/>
      <c r="HQ43" s="142"/>
      <c r="HR43" s="142"/>
      <c r="HS43" s="142"/>
      <c r="HT43" s="142"/>
      <c r="HU43" s="142"/>
      <c r="HV43" s="142"/>
      <c r="HW43" s="142"/>
      <c r="HX43" s="142"/>
      <c r="HY43" s="142"/>
      <c r="HZ43" s="142"/>
      <c r="IA43" s="142"/>
      <c r="IB43" s="142"/>
      <c r="IC43" s="186"/>
      <c r="ID43" s="186"/>
      <c r="IE43" s="173"/>
      <c r="IF43" s="173"/>
      <c r="IG43" s="173"/>
      <c r="IH43" s="142"/>
      <c r="II43" s="142"/>
      <c r="IJ43" s="142"/>
      <c r="IK43" s="142"/>
      <c r="IL43" s="142"/>
      <c r="IM43" s="165"/>
      <c r="IN43" s="165"/>
      <c r="IO43" s="166"/>
      <c r="IP43" s="166"/>
      <c r="IQ43" s="166"/>
      <c r="IR43" s="228"/>
      <c r="IS43" s="228"/>
      <c r="IT43" s="142"/>
      <c r="IU43" s="142"/>
      <c r="IV43" s="142"/>
      <c r="IW43" s="186"/>
      <c r="IX43" s="186"/>
      <c r="IY43" s="173"/>
      <c r="IZ43" s="173"/>
      <c r="JA43" s="173"/>
      <c r="JB43" s="173"/>
      <c r="JC43" s="142"/>
      <c r="JD43" s="142"/>
      <c r="JE43" s="142"/>
      <c r="JF43" s="142"/>
      <c r="JG43" s="142"/>
      <c r="JH43" s="213"/>
      <c r="JI43" s="213"/>
      <c r="JJ43" s="142"/>
      <c r="JK43" s="142"/>
      <c r="JL43" s="142"/>
      <c r="JM43" s="142"/>
      <c r="JN43" s="142"/>
      <c r="JO43" s="142"/>
      <c r="JP43" s="142"/>
      <c r="JQ43" s="142"/>
      <c r="JR43" s="142"/>
      <c r="JS43" s="142"/>
      <c r="JT43" s="142"/>
      <c r="JU43" s="142"/>
      <c r="JV43" s="142"/>
      <c r="JW43" s="142"/>
      <c r="JX43" s="142"/>
      <c r="JY43" s="142"/>
      <c r="JZ43" s="142"/>
      <c r="KA43" s="142"/>
      <c r="KB43" s="142"/>
      <c r="KC43" s="142"/>
      <c r="KD43" s="142"/>
      <c r="KE43" s="142"/>
      <c r="KF43" s="142"/>
      <c r="KG43" s="142"/>
      <c r="KH43" s="142"/>
      <c r="KI43" s="142"/>
      <c r="KJ43" s="238"/>
    </row>
    <row r="44" s="122" customFormat="1" spans="1:295">
      <c r="A44" s="144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50"/>
      <c r="P44" s="150"/>
      <c r="Q44" s="150"/>
      <c r="R44" s="150"/>
      <c r="S44" s="150"/>
      <c r="T44" s="150"/>
      <c r="U44" s="150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87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  <c r="DV44" s="138"/>
      <c r="DW44" s="138"/>
      <c r="DX44" s="138"/>
      <c r="DY44" s="138"/>
      <c r="DZ44" s="138"/>
      <c r="EA44" s="202"/>
      <c r="EB44" s="138"/>
      <c r="EC44" s="138"/>
      <c r="ED44" s="138"/>
      <c r="EE44" s="138"/>
      <c r="EF44" s="138"/>
      <c r="EG44" s="138"/>
      <c r="EH44" s="138"/>
      <c r="EI44" s="138"/>
      <c r="EJ44" s="138"/>
      <c r="EK44" s="138"/>
      <c r="EL44" s="138"/>
      <c r="EM44" s="138"/>
      <c r="EN44" s="138"/>
      <c r="EO44" s="138"/>
      <c r="EP44" s="138"/>
      <c r="EQ44" s="138"/>
      <c r="ER44" s="138"/>
      <c r="ES44" s="138"/>
      <c r="ET44" s="138"/>
      <c r="EU44" s="138"/>
      <c r="EV44" s="138"/>
      <c r="EW44" s="138"/>
      <c r="EX44" s="138"/>
      <c r="EY44" s="138"/>
      <c r="EZ44" s="138"/>
      <c r="FA44" s="138"/>
      <c r="FB44" s="138"/>
      <c r="FC44" s="138"/>
      <c r="FD44" s="138"/>
      <c r="FE44" s="138"/>
      <c r="FF44" s="138"/>
      <c r="FG44" s="138"/>
      <c r="FH44" s="138"/>
      <c r="FI44" s="138"/>
      <c r="FJ44" s="138"/>
      <c r="FK44" s="138"/>
      <c r="FL44" s="138"/>
      <c r="FM44" s="138"/>
      <c r="FN44" s="138"/>
      <c r="FO44" s="138"/>
      <c r="FP44" s="138"/>
      <c r="FQ44" s="138"/>
      <c r="FR44" s="138"/>
      <c r="FS44" s="138"/>
      <c r="FT44" s="138"/>
      <c r="FU44" s="138"/>
      <c r="FV44" s="138"/>
      <c r="FW44" s="138"/>
      <c r="FX44" s="138"/>
      <c r="FY44" s="138"/>
      <c r="FZ44" s="138"/>
      <c r="GA44" s="138"/>
      <c r="GB44" s="138"/>
      <c r="GC44" s="138"/>
      <c r="GD44" s="138"/>
      <c r="GE44" s="138"/>
      <c r="GF44" s="138"/>
      <c r="GG44" s="138"/>
      <c r="GH44" s="138"/>
      <c r="GI44" s="138"/>
      <c r="GJ44" s="138"/>
      <c r="GK44" s="138"/>
      <c r="GL44" s="138"/>
      <c r="GM44" s="138"/>
      <c r="GN44" s="138"/>
      <c r="GO44" s="138"/>
      <c r="GP44" s="138"/>
      <c r="GQ44" s="138"/>
      <c r="GR44" s="138"/>
      <c r="GS44" s="138"/>
      <c r="GT44" s="138"/>
      <c r="GU44" s="138"/>
      <c r="GV44" s="138"/>
      <c r="GW44" s="138"/>
      <c r="GX44" s="138"/>
      <c r="GY44" s="138"/>
      <c r="GZ44" s="138"/>
      <c r="HA44" s="138"/>
      <c r="HB44" s="138"/>
      <c r="HC44" s="138"/>
      <c r="HD44" s="138"/>
      <c r="HE44" s="138"/>
      <c r="HF44" s="138"/>
      <c r="HG44" s="138"/>
      <c r="HH44" s="138"/>
      <c r="HI44" s="138"/>
      <c r="HJ44" s="138"/>
      <c r="HK44" s="138"/>
      <c r="HL44" s="138"/>
      <c r="HM44" s="138"/>
      <c r="HN44" s="138"/>
      <c r="HO44" s="138"/>
      <c r="HP44" s="138"/>
      <c r="HQ44" s="138"/>
      <c r="HR44" s="138"/>
      <c r="HS44" s="138"/>
      <c r="HT44" s="138"/>
      <c r="HU44" s="138"/>
      <c r="HV44" s="138"/>
      <c r="HW44" s="138"/>
      <c r="HX44" s="138"/>
      <c r="HY44" s="138"/>
      <c r="HZ44" s="138"/>
      <c r="IA44" s="138"/>
      <c r="IB44" s="138"/>
      <c r="IC44" s="138"/>
      <c r="ID44" s="138"/>
      <c r="IE44" s="138"/>
      <c r="IF44" s="138"/>
      <c r="IG44" s="138"/>
      <c r="IH44" s="138"/>
      <c r="II44" s="138"/>
      <c r="IJ44" s="138"/>
      <c r="IK44" s="138"/>
      <c r="IL44" s="138"/>
      <c r="IM44" s="138"/>
      <c r="IN44" s="138"/>
      <c r="IO44" s="138"/>
      <c r="IP44" s="138"/>
      <c r="IQ44" s="138"/>
      <c r="IR44" s="138"/>
      <c r="IS44" s="138"/>
      <c r="IT44" s="138"/>
      <c r="IU44" s="138"/>
      <c r="IV44" s="138"/>
      <c r="IW44" s="138"/>
      <c r="IX44" s="138"/>
      <c r="IY44" s="138"/>
      <c r="IZ44" s="138"/>
      <c r="JA44" s="138"/>
      <c r="JB44" s="138"/>
      <c r="JC44" s="138"/>
      <c r="JD44" s="138"/>
      <c r="JE44" s="138"/>
      <c r="JF44" s="138"/>
      <c r="JG44" s="138"/>
      <c r="JH44" s="138"/>
      <c r="JI44" s="138"/>
      <c r="JJ44" s="138"/>
      <c r="JK44" s="138"/>
      <c r="JL44" s="138"/>
      <c r="JM44" s="138"/>
      <c r="JN44" s="138"/>
      <c r="JO44" s="138"/>
      <c r="JP44" s="138"/>
      <c r="JQ44" s="138"/>
      <c r="JR44" s="138"/>
      <c r="JS44" s="138"/>
      <c r="JT44" s="138"/>
      <c r="JU44" s="138"/>
      <c r="JV44" s="138"/>
      <c r="JW44" s="138"/>
      <c r="JX44" s="138"/>
      <c r="JY44" s="138"/>
      <c r="JZ44" s="138"/>
      <c r="KA44" s="138"/>
      <c r="KB44" s="138"/>
      <c r="KC44" s="138"/>
      <c r="KD44" s="138"/>
      <c r="KE44" s="138"/>
      <c r="KF44" s="138"/>
      <c r="KG44" s="138"/>
      <c r="KH44" s="138"/>
      <c r="KI44" s="138"/>
    </row>
    <row r="45" s="122" customFormat="1" spans="1:138">
      <c r="A45" s="145"/>
      <c r="BK45" s="128"/>
      <c r="CT45" s="129"/>
      <c r="CU45" s="129"/>
      <c r="CV45" s="122"/>
      <c r="CW45" s="122"/>
      <c r="CX45" s="122"/>
      <c r="DH45" s="130"/>
      <c r="EG45" s="132"/>
      <c r="EH45" s="132"/>
    </row>
    <row r="46" s="122" customFormat="1" spans="1:138">
      <c r="A46" s="145"/>
      <c r="BK46" s="128"/>
      <c r="CT46" s="129"/>
      <c r="CU46" s="129"/>
      <c r="CV46" s="122"/>
      <c r="CW46" s="122"/>
      <c r="CX46" s="122"/>
      <c r="DH46" s="130"/>
      <c r="EG46" s="132"/>
      <c r="EH46" s="132"/>
    </row>
    <row r="47" s="122" customFormat="1" spans="1:138">
      <c r="A47" s="145"/>
      <c r="BK47" s="128"/>
      <c r="CT47" s="129"/>
      <c r="CU47" s="129"/>
      <c r="CV47" s="122"/>
      <c r="CW47" s="122"/>
      <c r="CX47" s="122"/>
      <c r="DH47" s="130"/>
      <c r="EG47" s="132"/>
      <c r="EH47" s="132"/>
    </row>
    <row r="48" s="122" customFormat="1" spans="1:138">
      <c r="A48" s="145"/>
      <c r="BK48" s="128"/>
      <c r="CT48" s="129"/>
      <c r="CU48" s="129"/>
      <c r="CV48" s="122"/>
      <c r="CW48" s="122"/>
      <c r="CX48" s="122"/>
      <c r="DH48" s="130"/>
      <c r="EG48" s="132"/>
      <c r="EH48" s="132"/>
    </row>
    <row r="49" s="122" customFormat="1" spans="1:138">
      <c r="A49" s="145"/>
      <c r="BK49" s="128"/>
      <c r="CT49" s="129"/>
      <c r="CU49" s="129"/>
      <c r="CV49" s="122"/>
      <c r="CW49" s="122"/>
      <c r="CX49" s="122"/>
      <c r="DH49" s="130"/>
      <c r="EG49" s="132"/>
      <c r="EH49" s="132"/>
    </row>
    <row r="50" s="122" customFormat="1" spans="1:138">
      <c r="A50" s="145"/>
      <c r="BK50" s="128"/>
      <c r="CT50" s="129"/>
      <c r="CU50" s="129"/>
      <c r="CV50" s="122"/>
      <c r="CW50" s="122"/>
      <c r="CX50" s="122"/>
      <c r="DH50" s="130"/>
      <c r="EG50" s="132"/>
      <c r="EH50" s="132"/>
    </row>
    <row r="51" s="122" customFormat="1" spans="1:138">
      <c r="A51" s="145"/>
      <c r="BK51" s="128"/>
      <c r="CT51" s="129"/>
      <c r="CU51" s="129"/>
      <c r="CV51" s="122"/>
      <c r="CW51" s="122"/>
      <c r="CX51" s="122"/>
      <c r="DH51" s="130"/>
      <c r="EG51" s="132"/>
      <c r="EH51" s="132"/>
    </row>
    <row r="52" s="122" customFormat="1" spans="1:138">
      <c r="A52" s="145"/>
      <c r="BK52" s="128"/>
      <c r="CT52" s="129"/>
      <c r="CU52" s="129"/>
      <c r="CV52" s="122"/>
      <c r="CW52" s="122"/>
      <c r="CX52" s="122"/>
      <c r="DH52" s="130"/>
      <c r="EG52" s="132"/>
      <c r="EH52" s="132"/>
    </row>
    <row r="53" s="122" customFormat="1" spans="1:138">
      <c r="A53" s="145"/>
      <c r="BK53" s="128"/>
      <c r="CT53" s="129"/>
      <c r="CU53" s="129"/>
      <c r="CV53" s="122"/>
      <c r="CW53" s="122"/>
      <c r="CX53" s="122"/>
      <c r="DH53" s="130"/>
      <c r="EG53" s="132"/>
      <c r="EH53" s="132"/>
    </row>
    <row r="54" s="122" customFormat="1" spans="1:138">
      <c r="A54" s="145"/>
      <c r="BK54" s="128"/>
      <c r="CT54" s="129"/>
      <c r="CU54" s="129"/>
      <c r="CV54" s="122"/>
      <c r="CW54" s="122"/>
      <c r="CX54" s="122"/>
      <c r="DH54" s="130"/>
      <c r="EG54" s="132"/>
      <c r="EH54" s="132"/>
    </row>
    <row r="55" s="122" customFormat="1" spans="1:138">
      <c r="A55" s="145"/>
      <c r="BK55" s="128"/>
      <c r="CT55" s="129"/>
      <c r="CU55" s="129"/>
      <c r="CV55" s="122"/>
      <c r="CW55" s="122"/>
      <c r="CX55" s="122"/>
      <c r="DH55" s="130"/>
      <c r="EG55" s="132"/>
      <c r="EH55" s="132"/>
    </row>
    <row r="56" s="122" customFormat="1" spans="1:138">
      <c r="A56" s="145"/>
      <c r="BK56" s="128"/>
      <c r="CT56" s="129"/>
      <c r="CU56" s="129"/>
      <c r="CV56" s="122"/>
      <c r="CW56" s="122"/>
      <c r="CX56" s="122"/>
      <c r="DH56" s="130"/>
      <c r="EG56" s="132"/>
      <c r="EH56" s="132"/>
    </row>
    <row r="57" s="122" customFormat="1" spans="1:138">
      <c r="A57" s="145"/>
      <c r="BK57" s="128"/>
      <c r="CT57" s="129"/>
      <c r="CU57" s="129"/>
      <c r="CV57" s="122"/>
      <c r="CW57" s="122"/>
      <c r="CX57" s="122"/>
      <c r="DH57" s="130"/>
      <c r="EG57" s="132"/>
      <c r="EH57" s="132"/>
    </row>
    <row r="58" s="122" customFormat="1" spans="1:138">
      <c r="A58" s="145"/>
      <c r="BK58" s="128"/>
      <c r="CT58" s="129"/>
      <c r="CU58" s="129"/>
      <c r="CV58" s="122"/>
      <c r="CW58" s="122"/>
      <c r="CX58" s="122"/>
      <c r="DH58" s="130"/>
      <c r="EG58" s="132"/>
      <c r="EH58" s="132"/>
    </row>
    <row r="59" s="122" customFormat="1" spans="1:138">
      <c r="A59" s="145"/>
      <c r="BK59" s="128"/>
      <c r="CT59" s="129"/>
      <c r="CU59" s="129"/>
      <c r="CV59" s="122"/>
      <c r="CW59" s="122"/>
      <c r="CX59" s="122"/>
      <c r="DH59" s="130"/>
      <c r="EG59" s="132"/>
      <c r="EH59" s="132"/>
    </row>
    <row r="60" s="122" customFormat="1" spans="1:138">
      <c r="A60" s="145"/>
      <c r="BK60" s="128"/>
      <c r="CT60" s="129"/>
      <c r="CU60" s="129"/>
      <c r="CV60" s="122"/>
      <c r="CW60" s="122"/>
      <c r="CX60" s="122"/>
      <c r="DH60" s="130"/>
      <c r="EG60" s="132"/>
      <c r="EH60" s="132"/>
    </row>
    <row r="61" s="122" customFormat="1" spans="1:138">
      <c r="A61" s="145"/>
      <c r="BK61" s="128"/>
      <c r="CT61" s="129"/>
      <c r="CU61" s="129"/>
      <c r="CV61" s="122"/>
      <c r="CW61" s="122"/>
      <c r="CX61" s="122"/>
      <c r="DH61" s="130"/>
      <c r="EG61" s="132"/>
      <c r="EH61" s="132"/>
    </row>
    <row r="62" s="122" customFormat="1" spans="1:138">
      <c r="A62" s="145"/>
      <c r="BK62" s="128"/>
      <c r="CT62" s="129"/>
      <c r="CU62" s="129"/>
      <c r="CV62" s="122"/>
      <c r="CW62" s="122"/>
      <c r="CX62" s="122"/>
      <c r="DH62" s="130"/>
      <c r="EG62" s="132"/>
      <c r="EH62" s="132"/>
    </row>
    <row r="63" s="122" customFormat="1" spans="1:138">
      <c r="A63" s="145"/>
      <c r="BK63" s="128"/>
      <c r="CT63" s="129"/>
      <c r="CU63" s="129"/>
      <c r="CV63" s="122"/>
      <c r="CW63" s="122"/>
      <c r="CX63" s="122"/>
      <c r="DH63" s="130"/>
      <c r="EG63" s="132"/>
      <c r="EH63" s="132"/>
    </row>
    <row r="64" s="122" customFormat="1" spans="1:138">
      <c r="A64" s="145"/>
      <c r="BK64" s="128"/>
      <c r="CT64" s="129"/>
      <c r="CU64" s="129"/>
      <c r="CV64" s="122"/>
      <c r="CW64" s="122"/>
      <c r="CX64" s="122"/>
      <c r="DH64" s="130"/>
      <c r="EG64" s="132"/>
      <c r="EH64" s="132"/>
    </row>
    <row r="65" s="122" customFormat="1" spans="1:138">
      <c r="A65" s="145"/>
      <c r="BK65" s="128"/>
      <c r="CT65" s="129"/>
      <c r="CU65" s="129"/>
      <c r="CV65" s="122"/>
      <c r="CW65" s="122"/>
      <c r="CX65" s="122"/>
      <c r="DH65" s="130"/>
      <c r="EG65" s="132"/>
      <c r="EH65" s="132"/>
    </row>
    <row r="66" s="122" customFormat="1" spans="1:138">
      <c r="A66" s="145"/>
      <c r="BK66" s="128"/>
      <c r="CT66" s="129"/>
      <c r="CU66" s="129"/>
      <c r="CV66" s="122"/>
      <c r="CW66" s="122"/>
      <c r="CX66" s="122"/>
      <c r="DH66" s="130"/>
      <c r="EG66" s="132"/>
      <c r="EH66" s="132"/>
    </row>
    <row r="67" s="122" customFormat="1" spans="1:138">
      <c r="A67" s="145"/>
      <c r="BK67" s="128"/>
      <c r="CT67" s="129"/>
      <c r="CU67" s="129"/>
      <c r="CV67" s="122"/>
      <c r="CW67" s="122"/>
      <c r="CX67" s="122"/>
      <c r="DH67" s="130"/>
      <c r="EG67" s="132"/>
      <c r="EH67" s="132"/>
    </row>
    <row r="68" s="122" customFormat="1" spans="1:138">
      <c r="A68" s="145"/>
      <c r="BK68" s="128"/>
      <c r="CT68" s="129"/>
      <c r="CU68" s="129"/>
      <c r="CV68" s="122"/>
      <c r="CW68" s="122"/>
      <c r="CX68" s="122"/>
      <c r="DH68" s="130"/>
      <c r="EG68" s="132"/>
      <c r="EH68" s="132"/>
    </row>
    <row r="69" s="122" customFormat="1" spans="1:138">
      <c r="A69" s="145"/>
      <c r="BK69" s="128"/>
      <c r="CT69" s="129"/>
      <c r="CU69" s="129"/>
      <c r="CV69" s="122"/>
      <c r="CW69" s="122"/>
      <c r="CX69" s="122"/>
      <c r="DH69" s="130"/>
      <c r="EG69" s="132"/>
      <c r="EH69" s="132"/>
    </row>
    <row r="70" s="122" customFormat="1" spans="1:138">
      <c r="A70" s="145"/>
      <c r="BK70" s="128"/>
      <c r="CT70" s="129"/>
      <c r="CU70" s="129"/>
      <c r="CV70" s="122"/>
      <c r="CW70" s="122"/>
      <c r="CX70" s="122"/>
      <c r="DH70" s="130"/>
      <c r="EG70" s="132"/>
      <c r="EH70" s="132"/>
    </row>
    <row r="71" s="122" customFormat="1" spans="1:138">
      <c r="A71" s="145"/>
      <c r="BK71" s="128"/>
      <c r="CT71" s="129"/>
      <c r="CU71" s="129"/>
      <c r="CV71" s="122"/>
      <c r="CW71" s="122"/>
      <c r="CX71" s="122"/>
      <c r="DH71" s="130"/>
      <c r="EG71" s="132"/>
      <c r="EH71" s="132"/>
    </row>
    <row r="72" s="122" customFormat="1" spans="1:138">
      <c r="A72" s="145"/>
      <c r="BK72" s="128"/>
      <c r="CT72" s="129"/>
      <c r="CU72" s="129"/>
      <c r="CV72" s="122"/>
      <c r="CW72" s="122"/>
      <c r="CX72" s="122"/>
      <c r="DH72" s="130"/>
      <c r="EG72" s="132"/>
      <c r="EH72" s="132"/>
    </row>
    <row r="73" s="122" customFormat="1" spans="1:138">
      <c r="A73" s="145"/>
      <c r="BK73" s="128"/>
      <c r="CT73" s="129"/>
      <c r="CU73" s="129"/>
      <c r="CV73" s="122"/>
      <c r="CW73" s="122"/>
      <c r="CX73" s="122"/>
      <c r="DH73" s="130"/>
      <c r="EG73" s="132"/>
      <c r="EH73" s="132"/>
    </row>
    <row r="74" s="122" customFormat="1" spans="1:138">
      <c r="A74" s="145"/>
      <c r="BK74" s="128"/>
      <c r="CT74" s="129"/>
      <c r="CU74" s="129"/>
      <c r="CV74" s="122"/>
      <c r="CW74" s="122"/>
      <c r="CX74" s="122"/>
      <c r="DH74" s="130"/>
      <c r="EG74" s="132"/>
      <c r="EH74" s="132"/>
    </row>
    <row r="75" s="122" customFormat="1" spans="1:138">
      <c r="A75" s="145"/>
      <c r="BK75" s="128"/>
      <c r="CT75" s="129"/>
      <c r="CU75" s="129"/>
      <c r="CV75" s="122"/>
      <c r="CW75" s="122"/>
      <c r="CX75" s="122"/>
      <c r="DH75" s="130"/>
      <c r="EG75" s="132"/>
      <c r="EH75" s="132"/>
    </row>
    <row r="76" s="122" customFormat="1" spans="1:138">
      <c r="A76" s="145"/>
      <c r="BK76" s="128"/>
      <c r="CT76" s="129"/>
      <c r="CU76" s="129"/>
      <c r="CV76" s="122"/>
      <c r="CW76" s="122"/>
      <c r="CX76" s="122"/>
      <c r="DH76" s="130"/>
      <c r="EG76" s="132"/>
      <c r="EH76" s="132"/>
    </row>
    <row r="77" s="122" customFormat="1" spans="1:138">
      <c r="A77" s="145"/>
      <c r="BK77" s="128"/>
      <c r="CT77" s="129"/>
      <c r="CU77" s="129"/>
      <c r="CV77" s="122"/>
      <c r="CW77" s="122"/>
      <c r="CX77" s="122"/>
      <c r="DH77" s="130"/>
      <c r="EG77" s="132"/>
      <c r="EH77" s="132"/>
    </row>
    <row r="78" s="122" customFormat="1" spans="1:138">
      <c r="A78" s="145"/>
      <c r="BK78" s="128"/>
      <c r="CT78" s="129"/>
      <c r="CU78" s="129"/>
      <c r="CV78" s="122"/>
      <c r="CW78" s="122"/>
      <c r="CX78" s="122"/>
      <c r="DH78" s="130"/>
      <c r="EG78" s="132"/>
      <c r="EH78" s="132"/>
    </row>
    <row r="79" s="122" customFormat="1" spans="1:138">
      <c r="A79" s="145"/>
      <c r="BK79" s="128"/>
      <c r="CT79" s="129"/>
      <c r="CU79" s="129"/>
      <c r="CV79" s="122"/>
      <c r="CW79" s="122"/>
      <c r="CX79" s="122"/>
      <c r="DH79" s="130"/>
      <c r="EG79" s="132"/>
      <c r="EH79" s="132"/>
    </row>
    <row r="80" s="122" customFormat="1" spans="1:138">
      <c r="A80" s="145"/>
      <c r="BK80" s="128"/>
      <c r="CT80" s="129"/>
      <c r="CU80" s="129"/>
      <c r="CV80" s="122"/>
      <c r="CW80" s="122"/>
      <c r="CX80" s="122"/>
      <c r="DH80" s="130"/>
      <c r="EG80" s="132"/>
      <c r="EH80" s="132"/>
    </row>
    <row r="81" s="122" customFormat="1" spans="1:138">
      <c r="A81" s="145"/>
      <c r="BK81" s="128"/>
      <c r="CT81" s="129"/>
      <c r="CU81" s="129"/>
      <c r="CV81" s="122"/>
      <c r="CW81" s="122"/>
      <c r="CX81" s="122"/>
      <c r="DH81" s="130"/>
      <c r="EG81" s="132"/>
      <c r="EH81" s="132"/>
    </row>
    <row r="82" s="122" customFormat="1" spans="1:138">
      <c r="A82" s="145"/>
      <c r="BK82" s="128"/>
      <c r="CT82" s="129"/>
      <c r="CU82" s="129"/>
      <c r="CV82" s="122"/>
      <c r="CW82" s="122"/>
      <c r="CX82" s="122"/>
      <c r="DH82" s="130"/>
      <c r="EG82" s="132"/>
      <c r="EH82" s="132"/>
    </row>
    <row r="83" s="122" customFormat="1" spans="1:138">
      <c r="A83" s="145"/>
      <c r="BK83" s="128"/>
      <c r="CT83" s="129"/>
      <c r="CU83" s="129"/>
      <c r="CV83" s="122"/>
      <c r="CW83" s="122"/>
      <c r="CX83" s="122"/>
      <c r="DH83" s="130"/>
      <c r="EG83" s="132"/>
      <c r="EH83" s="132"/>
    </row>
    <row r="84" s="122" customFormat="1" spans="1:138">
      <c r="A84" s="145"/>
      <c r="BK84" s="128"/>
      <c r="CT84" s="129"/>
      <c r="CU84" s="129"/>
      <c r="CV84" s="122"/>
      <c r="CW84" s="122"/>
      <c r="CX84" s="122"/>
      <c r="DH84" s="130"/>
      <c r="EG84" s="132"/>
      <c r="EH84" s="132"/>
    </row>
    <row r="85" s="122" customFormat="1" spans="1:138">
      <c r="A85" s="145"/>
      <c r="BK85" s="128"/>
      <c r="CT85" s="129"/>
      <c r="CU85" s="129"/>
      <c r="CV85" s="122"/>
      <c r="CW85" s="122"/>
      <c r="CX85" s="122"/>
      <c r="DH85" s="130"/>
      <c r="EG85" s="132"/>
      <c r="EH85" s="132"/>
    </row>
    <row r="86" s="122" customFormat="1" spans="1:138">
      <c r="A86" s="145"/>
      <c r="BK86" s="128"/>
      <c r="CT86" s="129"/>
      <c r="CU86" s="129"/>
      <c r="CV86" s="122"/>
      <c r="CW86" s="122"/>
      <c r="CX86" s="122"/>
      <c r="DH86" s="130"/>
      <c r="EG86" s="132"/>
      <c r="EH86" s="132"/>
    </row>
    <row r="87" s="122" customFormat="1" spans="1:138">
      <c r="A87" s="145"/>
      <c r="BK87" s="128"/>
      <c r="CT87" s="129"/>
      <c r="CU87" s="129"/>
      <c r="CV87" s="122"/>
      <c r="CW87" s="122"/>
      <c r="CX87" s="122"/>
      <c r="DH87" s="130"/>
      <c r="EG87" s="132"/>
      <c r="EH87" s="132"/>
    </row>
    <row r="88" s="122" customFormat="1" spans="1:138">
      <c r="A88" s="145"/>
      <c r="BK88" s="128"/>
      <c r="CT88" s="129"/>
      <c r="CU88" s="129"/>
      <c r="CV88" s="122"/>
      <c r="CW88" s="122"/>
      <c r="CX88" s="122"/>
      <c r="DH88" s="130"/>
      <c r="EG88" s="132"/>
      <c r="EH88" s="132"/>
    </row>
    <row r="89" s="122" customFormat="1" spans="1:138">
      <c r="A89" s="145"/>
      <c r="BK89" s="128"/>
      <c r="CT89" s="129"/>
      <c r="CU89" s="129"/>
      <c r="CV89" s="122"/>
      <c r="CW89" s="122"/>
      <c r="CX89" s="122"/>
      <c r="DH89" s="130"/>
      <c r="EG89" s="132"/>
      <c r="EH89" s="132"/>
    </row>
    <row r="90" s="122" customFormat="1" spans="1:138">
      <c r="A90" s="145"/>
      <c r="BK90" s="128"/>
      <c r="CT90" s="129"/>
      <c r="CU90" s="129"/>
      <c r="CV90" s="122"/>
      <c r="CW90" s="122"/>
      <c r="CX90" s="122"/>
      <c r="DH90" s="130"/>
      <c r="EG90" s="132"/>
      <c r="EH90" s="132"/>
    </row>
    <row r="91" s="122" customFormat="1" spans="1:138">
      <c r="A91" s="145"/>
      <c r="BK91" s="128"/>
      <c r="CT91" s="129"/>
      <c r="CU91" s="129"/>
      <c r="CV91" s="122"/>
      <c r="CW91" s="122"/>
      <c r="CX91" s="122"/>
      <c r="DH91" s="130"/>
      <c r="EG91" s="132"/>
      <c r="EH91" s="132"/>
    </row>
    <row r="92" s="122" customFormat="1" spans="1:138">
      <c r="A92" s="145"/>
      <c r="BK92" s="128"/>
      <c r="CT92" s="129"/>
      <c r="CU92" s="129"/>
      <c r="CV92" s="122"/>
      <c r="CW92" s="122"/>
      <c r="CX92" s="122"/>
      <c r="DH92" s="130"/>
      <c r="EG92" s="132"/>
      <c r="EH92" s="132"/>
    </row>
    <row r="93" s="122" customFormat="1" spans="1:138">
      <c r="A93" s="145"/>
      <c r="BK93" s="128"/>
      <c r="CT93" s="129"/>
      <c r="CU93" s="129"/>
      <c r="CV93" s="122"/>
      <c r="CW93" s="122"/>
      <c r="CX93" s="122"/>
      <c r="DH93" s="130"/>
      <c r="EG93" s="132"/>
      <c r="EH93" s="132"/>
    </row>
    <row r="94" s="122" customFormat="1" spans="1:138">
      <c r="A94" s="145"/>
      <c r="BK94" s="128"/>
      <c r="CT94" s="129"/>
      <c r="CU94" s="129"/>
      <c r="CV94" s="122"/>
      <c r="CW94" s="122"/>
      <c r="CX94" s="122"/>
      <c r="DH94" s="130"/>
      <c r="EG94" s="132"/>
      <c r="EH94" s="132"/>
    </row>
    <row r="95" s="122" customFormat="1" spans="1:138">
      <c r="A95" s="145"/>
      <c r="BK95" s="128"/>
      <c r="CT95" s="129"/>
      <c r="CU95" s="129"/>
      <c r="CV95" s="122"/>
      <c r="CW95" s="122"/>
      <c r="CX95" s="122"/>
      <c r="DH95" s="130"/>
      <c r="EG95" s="132"/>
      <c r="EH95" s="132"/>
    </row>
    <row r="96" s="122" customFormat="1" spans="1:138">
      <c r="A96" s="145"/>
      <c r="BK96" s="128"/>
      <c r="CT96" s="129"/>
      <c r="CU96" s="129"/>
      <c r="CV96" s="122"/>
      <c r="CW96" s="122"/>
      <c r="CX96" s="122"/>
      <c r="DH96" s="130"/>
      <c r="EG96" s="132"/>
      <c r="EH96" s="132"/>
    </row>
    <row r="97" s="122" customFormat="1" spans="1:138">
      <c r="A97" s="145"/>
      <c r="BK97" s="128"/>
      <c r="CT97" s="129"/>
      <c r="CU97" s="129"/>
      <c r="CV97" s="122"/>
      <c r="CW97" s="122"/>
      <c r="CX97" s="122"/>
      <c r="DH97" s="130"/>
      <c r="EG97" s="132"/>
      <c r="EH97" s="132"/>
    </row>
    <row r="98" s="122" customFormat="1" spans="1:138">
      <c r="A98" s="145"/>
      <c r="BK98" s="128"/>
      <c r="CT98" s="129"/>
      <c r="CU98" s="129"/>
      <c r="CV98" s="122"/>
      <c r="CW98" s="122"/>
      <c r="CX98" s="122"/>
      <c r="DH98" s="130"/>
      <c r="EG98" s="132"/>
      <c r="EH98" s="132"/>
    </row>
    <row r="99" s="122" customFormat="1" spans="1:138">
      <c r="A99" s="145"/>
      <c r="BK99" s="128"/>
      <c r="CT99" s="129"/>
      <c r="CU99" s="129"/>
      <c r="CV99" s="122"/>
      <c r="CW99" s="122"/>
      <c r="CX99" s="122"/>
      <c r="DH99" s="130"/>
      <c r="EG99" s="132"/>
      <c r="EH99" s="132"/>
    </row>
    <row r="100" s="122" customFormat="1" spans="1:138">
      <c r="A100" s="145"/>
      <c r="BK100" s="128"/>
      <c r="CT100" s="129"/>
      <c r="CU100" s="129"/>
      <c r="CV100" s="122"/>
      <c r="CW100" s="122"/>
      <c r="CX100" s="122"/>
      <c r="DH100" s="130"/>
      <c r="EG100" s="132"/>
      <c r="EH100" s="132"/>
    </row>
    <row r="101" s="122" customFormat="1" spans="1:138">
      <c r="A101" s="145"/>
      <c r="BK101" s="128"/>
      <c r="CT101" s="129"/>
      <c r="CU101" s="129"/>
      <c r="CV101" s="122"/>
      <c r="CW101" s="122"/>
      <c r="CX101" s="122"/>
      <c r="DH101" s="130"/>
      <c r="EG101" s="132"/>
      <c r="EH101" s="132"/>
    </row>
    <row r="102" s="122" customFormat="1" spans="1:138">
      <c r="A102" s="145"/>
      <c r="BK102" s="128"/>
      <c r="CT102" s="129"/>
      <c r="CU102" s="129"/>
      <c r="CV102" s="122"/>
      <c r="CW102" s="122"/>
      <c r="CX102" s="122"/>
      <c r="DH102" s="130"/>
      <c r="EG102" s="132"/>
      <c r="EH102" s="132"/>
    </row>
    <row r="103" s="122" customFormat="1" spans="1:138">
      <c r="A103" s="145"/>
      <c r="BK103" s="128"/>
      <c r="CT103" s="129"/>
      <c r="CU103" s="129"/>
      <c r="CV103" s="122"/>
      <c r="CW103" s="122"/>
      <c r="CX103" s="122"/>
      <c r="DH103" s="130"/>
      <c r="EG103" s="132"/>
      <c r="EH103" s="132"/>
    </row>
    <row r="104" s="122" customFormat="1" spans="1:138">
      <c r="A104" s="145"/>
      <c r="BK104" s="128"/>
      <c r="CT104" s="129"/>
      <c r="CU104" s="129"/>
      <c r="CV104" s="122"/>
      <c r="CW104" s="122"/>
      <c r="CX104" s="122"/>
      <c r="DH104" s="130"/>
      <c r="EG104" s="132"/>
      <c r="EH104" s="132"/>
    </row>
    <row r="105" s="122" customFormat="1" spans="1:138">
      <c r="A105" s="145"/>
      <c r="BK105" s="128"/>
      <c r="CT105" s="129"/>
      <c r="CU105" s="129"/>
      <c r="CV105" s="122"/>
      <c r="CW105" s="122"/>
      <c r="CX105" s="122"/>
      <c r="DH105" s="130"/>
      <c r="EG105" s="132"/>
      <c r="EH105" s="132"/>
    </row>
    <row r="106" s="122" customFormat="1" spans="1:138">
      <c r="A106" s="145"/>
      <c r="BK106" s="128"/>
      <c r="CT106" s="129"/>
      <c r="CU106" s="129"/>
      <c r="CV106" s="122"/>
      <c r="CW106" s="122"/>
      <c r="CX106" s="122"/>
      <c r="DH106" s="130"/>
      <c r="EG106" s="132"/>
      <c r="EH106" s="132"/>
    </row>
    <row r="107" s="122" customFormat="1" spans="1:138">
      <c r="A107" s="145"/>
      <c r="BK107" s="128"/>
      <c r="CT107" s="129"/>
      <c r="CU107" s="129"/>
      <c r="CV107" s="122"/>
      <c r="CW107" s="122"/>
      <c r="CX107" s="122"/>
      <c r="DH107" s="130"/>
      <c r="EG107" s="132"/>
      <c r="EH107" s="132"/>
    </row>
    <row r="108" s="122" customFormat="1" spans="1:138">
      <c r="A108" s="145"/>
      <c r="BK108" s="128"/>
      <c r="CT108" s="129"/>
      <c r="CU108" s="129"/>
      <c r="CV108" s="122"/>
      <c r="CW108" s="122"/>
      <c r="CX108" s="122"/>
      <c r="DH108" s="130"/>
      <c r="EG108" s="132"/>
      <c r="EH108" s="132"/>
    </row>
    <row r="109" s="122" customFormat="1" spans="1:138">
      <c r="A109" s="145"/>
      <c r="BK109" s="128"/>
      <c r="CT109" s="129"/>
      <c r="CU109" s="129"/>
      <c r="CV109" s="122"/>
      <c r="CW109" s="122"/>
      <c r="CX109" s="122"/>
      <c r="DH109" s="130"/>
      <c r="EG109" s="132"/>
      <c r="EH109" s="132"/>
    </row>
    <row r="110" s="122" customFormat="1" spans="1:138">
      <c r="A110" s="145"/>
      <c r="BK110" s="128"/>
      <c r="CT110" s="129"/>
      <c r="CU110" s="129"/>
      <c r="CV110" s="122"/>
      <c r="CW110" s="122"/>
      <c r="CX110" s="122"/>
      <c r="DH110" s="130"/>
      <c r="EG110" s="132"/>
      <c r="EH110" s="132"/>
    </row>
    <row r="111" s="122" customFormat="1" spans="1:138">
      <c r="A111" s="145"/>
      <c r="BK111" s="128"/>
      <c r="CT111" s="129"/>
      <c r="CU111" s="129"/>
      <c r="CV111" s="122"/>
      <c r="CW111" s="122"/>
      <c r="CX111" s="122"/>
      <c r="DH111" s="130"/>
      <c r="EG111" s="132"/>
      <c r="EH111" s="132"/>
    </row>
    <row r="112" s="122" customFormat="1" spans="1:138">
      <c r="A112" s="145"/>
      <c r="BK112" s="128"/>
      <c r="CT112" s="129"/>
      <c r="CU112" s="129"/>
      <c r="CV112" s="122"/>
      <c r="CW112" s="122"/>
      <c r="CX112" s="122"/>
      <c r="DH112" s="130"/>
      <c r="EG112" s="132"/>
      <c r="EH112" s="132"/>
    </row>
    <row r="113" s="122" customFormat="1" spans="1:138">
      <c r="A113" s="145"/>
      <c r="BK113" s="128"/>
      <c r="CT113" s="129"/>
      <c r="CU113" s="129"/>
      <c r="CV113" s="122"/>
      <c r="CW113" s="122"/>
      <c r="CX113" s="122"/>
      <c r="DH113" s="130"/>
      <c r="EG113" s="132"/>
      <c r="EH113" s="132"/>
    </row>
    <row r="114" s="122" customFormat="1" spans="1:138">
      <c r="A114" s="145"/>
      <c r="BK114" s="128"/>
      <c r="CT114" s="129"/>
      <c r="CU114" s="129"/>
      <c r="CV114" s="122"/>
      <c r="CW114" s="122"/>
      <c r="CX114" s="122"/>
      <c r="DH114" s="130"/>
      <c r="EG114" s="132"/>
      <c r="EH114" s="132"/>
    </row>
    <row r="115" s="122" customFormat="1" spans="1:138">
      <c r="A115" s="145"/>
      <c r="BK115" s="128"/>
      <c r="CT115" s="129"/>
      <c r="CU115" s="129"/>
      <c r="CV115" s="122"/>
      <c r="CW115" s="122"/>
      <c r="CX115" s="122"/>
      <c r="DH115" s="130"/>
      <c r="EG115" s="132"/>
      <c r="EH115" s="132"/>
    </row>
    <row r="116" s="122" customFormat="1" spans="1:138">
      <c r="A116" s="145"/>
      <c r="BK116" s="128"/>
      <c r="CT116" s="129"/>
      <c r="CU116" s="129"/>
      <c r="CV116" s="122"/>
      <c r="CW116" s="122"/>
      <c r="CX116" s="122"/>
      <c r="DH116" s="130"/>
      <c r="EG116" s="132"/>
      <c r="EH116" s="132"/>
    </row>
    <row r="117" s="122" customFormat="1" spans="1:138">
      <c r="A117" s="145"/>
      <c r="BK117" s="128"/>
      <c r="CT117" s="129"/>
      <c r="CU117" s="129"/>
      <c r="CV117" s="122"/>
      <c r="CW117" s="122"/>
      <c r="CX117" s="122"/>
      <c r="DH117" s="130"/>
      <c r="EG117" s="132"/>
      <c r="EH117" s="132"/>
    </row>
    <row r="118" s="122" customFormat="1" spans="1:138">
      <c r="A118" s="145"/>
      <c r="BK118" s="128"/>
      <c r="CT118" s="129"/>
      <c r="CU118" s="129"/>
      <c r="CV118" s="122"/>
      <c r="CW118" s="122"/>
      <c r="CX118" s="122"/>
      <c r="DH118" s="130"/>
      <c r="EG118" s="132"/>
      <c r="EH118" s="132"/>
    </row>
    <row r="119" s="122" customFormat="1" spans="1:138">
      <c r="A119" s="145"/>
      <c r="BK119" s="128"/>
      <c r="CT119" s="129"/>
      <c r="CU119" s="129"/>
      <c r="CV119" s="122"/>
      <c r="CW119" s="122"/>
      <c r="CX119" s="122"/>
      <c r="DH119" s="130"/>
      <c r="EG119" s="132"/>
      <c r="EH119" s="132"/>
    </row>
    <row r="120" s="122" customFormat="1" spans="1:138">
      <c r="A120" s="145"/>
      <c r="BK120" s="128"/>
      <c r="CT120" s="129"/>
      <c r="CU120" s="129"/>
      <c r="CV120" s="122"/>
      <c r="CW120" s="122"/>
      <c r="CX120" s="122"/>
      <c r="DH120" s="130"/>
      <c r="EG120" s="132"/>
      <c r="EH120" s="132"/>
    </row>
    <row r="121" s="122" customFormat="1" spans="1:138">
      <c r="A121" s="145"/>
      <c r="BK121" s="128"/>
      <c r="CT121" s="129"/>
      <c r="CU121" s="129"/>
      <c r="CV121" s="122"/>
      <c r="CW121" s="122"/>
      <c r="CX121" s="122"/>
      <c r="DH121" s="130"/>
      <c r="EG121" s="132"/>
      <c r="EH121" s="132"/>
    </row>
    <row r="122" s="122" customFormat="1" spans="1:138">
      <c r="A122" s="145"/>
      <c r="BK122" s="128"/>
      <c r="CT122" s="129"/>
      <c r="CU122" s="129"/>
      <c r="CV122" s="122"/>
      <c r="CW122" s="122"/>
      <c r="CX122" s="122"/>
      <c r="DH122" s="130"/>
      <c r="EG122" s="132"/>
      <c r="EH122" s="132"/>
    </row>
    <row r="123" s="122" customFormat="1" spans="1:138">
      <c r="A123" s="145"/>
      <c r="BK123" s="128"/>
      <c r="CT123" s="129"/>
      <c r="CU123" s="129"/>
      <c r="CV123" s="122"/>
      <c r="CW123" s="122"/>
      <c r="CX123" s="122"/>
      <c r="DH123" s="130"/>
      <c r="EG123" s="132"/>
      <c r="EH123" s="132"/>
    </row>
    <row r="124" s="122" customFormat="1" spans="1:138">
      <c r="A124" s="145"/>
      <c r="BK124" s="128"/>
      <c r="CT124" s="129"/>
      <c r="CU124" s="129"/>
      <c r="CV124" s="122"/>
      <c r="CW124" s="122"/>
      <c r="CX124" s="122"/>
      <c r="DH124" s="130"/>
      <c r="EG124" s="132"/>
      <c r="EH124" s="132"/>
    </row>
    <row r="125" s="122" customFormat="1" spans="1:138">
      <c r="A125" s="145"/>
      <c r="BK125" s="128"/>
      <c r="CT125" s="129"/>
      <c r="CU125" s="129"/>
      <c r="CV125" s="122"/>
      <c r="CW125" s="122"/>
      <c r="CX125" s="122"/>
      <c r="DH125" s="130"/>
      <c r="EG125" s="132"/>
      <c r="EH125" s="132"/>
    </row>
    <row r="126" s="122" customFormat="1" spans="1:138">
      <c r="A126" s="145"/>
      <c r="BK126" s="128"/>
      <c r="CT126" s="129"/>
      <c r="CU126" s="129"/>
      <c r="CV126" s="122"/>
      <c r="CW126" s="122"/>
      <c r="CX126" s="122"/>
      <c r="DH126" s="130"/>
      <c r="EG126" s="132"/>
      <c r="EH126" s="132"/>
    </row>
    <row r="127" s="122" customFormat="1" spans="1:138">
      <c r="A127" s="145"/>
      <c r="BK127" s="128"/>
      <c r="CT127" s="129"/>
      <c r="CU127" s="129"/>
      <c r="CV127" s="122"/>
      <c r="CW127" s="122"/>
      <c r="CX127" s="122"/>
      <c r="DH127" s="130"/>
      <c r="EG127" s="132"/>
      <c r="EH127" s="132"/>
    </row>
    <row r="128" s="122" customFormat="1" spans="1:138">
      <c r="A128" s="145"/>
      <c r="BK128" s="128"/>
      <c r="CT128" s="129"/>
      <c r="CU128" s="129"/>
      <c r="CV128" s="122"/>
      <c r="CW128" s="122"/>
      <c r="CX128" s="122"/>
      <c r="DH128" s="130"/>
      <c r="EG128" s="132"/>
      <c r="EH128" s="132"/>
    </row>
    <row r="129" s="122" customFormat="1" spans="1:138">
      <c r="A129" s="145"/>
      <c r="BK129" s="128"/>
      <c r="CT129" s="129"/>
      <c r="CU129" s="129"/>
      <c r="CV129" s="122"/>
      <c r="CW129" s="122"/>
      <c r="CX129" s="122"/>
      <c r="DH129" s="130"/>
      <c r="EG129" s="132"/>
      <c r="EH129" s="132"/>
    </row>
    <row r="130" s="122" customFormat="1" spans="1:138">
      <c r="A130" s="145"/>
      <c r="BK130" s="128"/>
      <c r="CT130" s="129"/>
      <c r="CU130" s="129"/>
      <c r="CV130" s="122"/>
      <c r="CW130" s="122"/>
      <c r="CX130" s="122"/>
      <c r="DH130" s="130"/>
      <c r="EG130" s="132"/>
      <c r="EH130" s="132"/>
    </row>
    <row r="131" s="122" customFormat="1" spans="1:138">
      <c r="A131" s="145"/>
      <c r="BK131" s="128"/>
      <c r="CT131" s="129"/>
      <c r="CU131" s="129"/>
      <c r="CV131" s="122"/>
      <c r="CW131" s="122"/>
      <c r="CX131" s="122"/>
      <c r="DH131" s="130"/>
      <c r="EG131" s="132"/>
      <c r="EH131" s="132"/>
    </row>
    <row r="132" s="122" customFormat="1" spans="1:138">
      <c r="A132" s="145"/>
      <c r="BK132" s="128"/>
      <c r="CT132" s="129"/>
      <c r="CU132" s="129"/>
      <c r="CV132" s="122"/>
      <c r="CW132" s="122"/>
      <c r="CX132" s="122"/>
      <c r="DH132" s="130"/>
      <c r="EG132" s="132"/>
      <c r="EH132" s="132"/>
    </row>
    <row r="133" s="122" customFormat="1" spans="1:138">
      <c r="A133" s="145"/>
      <c r="BK133" s="128"/>
      <c r="CT133" s="129"/>
      <c r="CU133" s="129"/>
      <c r="CV133" s="122"/>
      <c r="CW133" s="122"/>
      <c r="CX133" s="122"/>
      <c r="DH133" s="130"/>
      <c r="EG133" s="132"/>
      <c r="EH133" s="132"/>
    </row>
    <row r="134" s="122" customFormat="1" spans="1:138">
      <c r="A134" s="145"/>
      <c r="BK134" s="128"/>
      <c r="CT134" s="129"/>
      <c r="CU134" s="129"/>
      <c r="CV134" s="122"/>
      <c r="CW134" s="122"/>
      <c r="CX134" s="122"/>
      <c r="DH134" s="130"/>
      <c r="EG134" s="132"/>
      <c r="EH134" s="132"/>
    </row>
    <row r="135" s="122" customFormat="1" spans="1:138">
      <c r="A135" s="145"/>
      <c r="BK135" s="128"/>
      <c r="CT135" s="129"/>
      <c r="CU135" s="129"/>
      <c r="CV135" s="122"/>
      <c r="CW135" s="122"/>
      <c r="CX135" s="122"/>
      <c r="DH135" s="130"/>
      <c r="EG135" s="132"/>
      <c r="EH135" s="132"/>
    </row>
    <row r="136" s="122" customFormat="1" spans="1:138">
      <c r="A136" s="145"/>
      <c r="BK136" s="128"/>
      <c r="CT136" s="129"/>
      <c r="CU136" s="129"/>
      <c r="CV136" s="122"/>
      <c r="CW136" s="122"/>
      <c r="CX136" s="122"/>
      <c r="DH136" s="130"/>
      <c r="EG136" s="132"/>
      <c r="EH136" s="132"/>
    </row>
    <row r="137" s="122" customFormat="1" spans="1:138">
      <c r="A137" s="145"/>
      <c r="BK137" s="128"/>
      <c r="CT137" s="129"/>
      <c r="CU137" s="129"/>
      <c r="CV137" s="122"/>
      <c r="CW137" s="122"/>
      <c r="CX137" s="122"/>
      <c r="DH137" s="130"/>
      <c r="EG137" s="132"/>
      <c r="EH137" s="132"/>
    </row>
    <row r="138" s="122" customFormat="1" spans="1:138">
      <c r="A138" s="145"/>
      <c r="BK138" s="128"/>
      <c r="CT138" s="129"/>
      <c r="CU138" s="129"/>
      <c r="CV138" s="122"/>
      <c r="CW138" s="122"/>
      <c r="CX138" s="122"/>
      <c r="DH138" s="130"/>
      <c r="EG138" s="132"/>
      <c r="EH138" s="132"/>
    </row>
    <row r="139" s="122" customFormat="1" spans="1:138">
      <c r="A139" s="145"/>
      <c r="BK139" s="128"/>
      <c r="CT139" s="129"/>
      <c r="CU139" s="129"/>
      <c r="CV139" s="122"/>
      <c r="CW139" s="122"/>
      <c r="CX139" s="122"/>
      <c r="DH139" s="130"/>
      <c r="EG139" s="132"/>
      <c r="EH139" s="132"/>
    </row>
    <row r="140" s="122" customFormat="1" spans="1:138">
      <c r="A140" s="145"/>
      <c r="BK140" s="128"/>
      <c r="CT140" s="129"/>
      <c r="CU140" s="129"/>
      <c r="CV140" s="122"/>
      <c r="CW140" s="122"/>
      <c r="CX140" s="122"/>
      <c r="DH140" s="130"/>
      <c r="EG140" s="132"/>
      <c r="EH140" s="132"/>
    </row>
    <row r="141" s="122" customFormat="1" spans="1:138">
      <c r="A141" s="145"/>
      <c r="BK141" s="128"/>
      <c r="CT141" s="129"/>
      <c r="CU141" s="129"/>
      <c r="CV141" s="122"/>
      <c r="CW141" s="122"/>
      <c r="CX141" s="122"/>
      <c r="DH141" s="130"/>
      <c r="EG141" s="132"/>
      <c r="EH141" s="132"/>
    </row>
    <row r="142" s="122" customFormat="1" spans="1:138">
      <c r="A142" s="145"/>
      <c r="BK142" s="128"/>
      <c r="CT142" s="129"/>
      <c r="CU142" s="129"/>
      <c r="CV142" s="122"/>
      <c r="CW142" s="122"/>
      <c r="CX142" s="122"/>
      <c r="DH142" s="130"/>
      <c r="EG142" s="132"/>
      <c r="EH142" s="132"/>
    </row>
    <row r="143" s="122" customFormat="1" spans="1:138">
      <c r="A143" s="145"/>
      <c r="BK143" s="128"/>
      <c r="CT143" s="129"/>
      <c r="CU143" s="129"/>
      <c r="CV143" s="122"/>
      <c r="CW143" s="122"/>
      <c r="CX143" s="122"/>
      <c r="DH143" s="130"/>
      <c r="EG143" s="132"/>
      <c r="EH143" s="132"/>
    </row>
    <row r="144" s="122" customFormat="1" spans="1:138">
      <c r="A144" s="145"/>
      <c r="BK144" s="128"/>
      <c r="CT144" s="129"/>
      <c r="CU144" s="129"/>
      <c r="CV144" s="122"/>
      <c r="CW144" s="122"/>
      <c r="CX144" s="122"/>
      <c r="DH144" s="130"/>
      <c r="EG144" s="132"/>
      <c r="EH144" s="132"/>
    </row>
    <row r="145" s="122" customFormat="1" spans="1:138">
      <c r="A145" s="145"/>
      <c r="BK145" s="128"/>
      <c r="CT145" s="129"/>
      <c r="CU145" s="129"/>
      <c r="CV145" s="122"/>
      <c r="CW145" s="122"/>
      <c r="CX145" s="122"/>
      <c r="DH145" s="130"/>
      <c r="EG145" s="132"/>
      <c r="EH145" s="132"/>
    </row>
    <row r="146" s="122" customFormat="1" spans="1:138">
      <c r="A146" s="145"/>
      <c r="BK146" s="128"/>
      <c r="CT146" s="129"/>
      <c r="CU146" s="129"/>
      <c r="CV146" s="122"/>
      <c r="CW146" s="122"/>
      <c r="CX146" s="122"/>
      <c r="DH146" s="130"/>
      <c r="EG146" s="132"/>
      <c r="EH146" s="132"/>
    </row>
    <row r="147" s="122" customFormat="1" spans="1:138">
      <c r="A147" s="145"/>
      <c r="BK147" s="128"/>
      <c r="CT147" s="129"/>
      <c r="CU147" s="129"/>
      <c r="CV147" s="122"/>
      <c r="CW147" s="122"/>
      <c r="CX147" s="122"/>
      <c r="DH147" s="130"/>
      <c r="EG147" s="132"/>
      <c r="EH147" s="132"/>
    </row>
    <row r="148" s="122" customFormat="1" spans="1:138">
      <c r="A148" s="145"/>
      <c r="BK148" s="128"/>
      <c r="CT148" s="129"/>
      <c r="CU148" s="129"/>
      <c r="CV148" s="122"/>
      <c r="CW148" s="122"/>
      <c r="CX148" s="122"/>
      <c r="DH148" s="130"/>
      <c r="EG148" s="132"/>
      <c r="EH148" s="132"/>
    </row>
    <row r="149" s="122" customFormat="1" spans="1:138">
      <c r="A149" s="145"/>
      <c r="BK149" s="128"/>
      <c r="CT149" s="129"/>
      <c r="CU149" s="129"/>
      <c r="CV149" s="122"/>
      <c r="CW149" s="122"/>
      <c r="CX149" s="122"/>
      <c r="DH149" s="130"/>
      <c r="EG149" s="132"/>
      <c r="EH149" s="132"/>
    </row>
    <row r="150" s="122" customFormat="1" spans="1:138">
      <c r="A150" s="145"/>
      <c r="BK150" s="128"/>
      <c r="CT150" s="129"/>
      <c r="CU150" s="129"/>
      <c r="CV150" s="122"/>
      <c r="CW150" s="122"/>
      <c r="CX150" s="122"/>
      <c r="DH150" s="130"/>
      <c r="EG150" s="132"/>
      <c r="EH150" s="132"/>
    </row>
    <row r="151" s="122" customFormat="1" spans="1:138">
      <c r="A151" s="145"/>
      <c r="BK151" s="128"/>
      <c r="CT151" s="129"/>
      <c r="CU151" s="129"/>
      <c r="CV151" s="122"/>
      <c r="CW151" s="122"/>
      <c r="CX151" s="122"/>
      <c r="DH151" s="130"/>
      <c r="EG151" s="132"/>
      <c r="EH151" s="132"/>
    </row>
    <row r="152" s="122" customFormat="1" spans="1:138">
      <c r="A152" s="145"/>
      <c r="BK152" s="128"/>
      <c r="CT152" s="129"/>
      <c r="CU152" s="129"/>
      <c r="CV152" s="122"/>
      <c r="CW152" s="122"/>
      <c r="CX152" s="122"/>
      <c r="DH152" s="130"/>
      <c r="EG152" s="132"/>
      <c r="EH152" s="132"/>
    </row>
    <row r="153" s="122" customFormat="1" spans="1:138">
      <c r="A153" s="145"/>
      <c r="BK153" s="128"/>
      <c r="CT153" s="129"/>
      <c r="CU153" s="129"/>
      <c r="CV153" s="122"/>
      <c r="CW153" s="122"/>
      <c r="CX153" s="122"/>
      <c r="DH153" s="130"/>
      <c r="EG153" s="132"/>
      <c r="EH153" s="132"/>
    </row>
    <row r="154" s="122" customFormat="1" spans="1:138">
      <c r="A154" s="145"/>
      <c r="BK154" s="128"/>
      <c r="CT154" s="129"/>
      <c r="CU154" s="129"/>
      <c r="CV154" s="122"/>
      <c r="CW154" s="122"/>
      <c r="CX154" s="122"/>
      <c r="DH154" s="130"/>
      <c r="EG154" s="132"/>
      <c r="EH154" s="132"/>
    </row>
    <row r="155" s="122" customFormat="1" spans="1:138">
      <c r="A155" s="145"/>
      <c r="BK155" s="128"/>
      <c r="CT155" s="129"/>
      <c r="CU155" s="129"/>
      <c r="CV155" s="122"/>
      <c r="CW155" s="122"/>
      <c r="CX155" s="122"/>
      <c r="DH155" s="130"/>
      <c r="EG155" s="132"/>
      <c r="EH155" s="132"/>
    </row>
    <row r="156" s="122" customFormat="1" spans="1:138">
      <c r="A156" s="145"/>
      <c r="BK156" s="128"/>
      <c r="CT156" s="129"/>
      <c r="CU156" s="129"/>
      <c r="CV156" s="122"/>
      <c r="CW156" s="122"/>
      <c r="CX156" s="122"/>
      <c r="DH156" s="130"/>
      <c r="EG156" s="132"/>
      <c r="EH156" s="132"/>
    </row>
    <row r="157" s="122" customFormat="1" spans="1:138">
      <c r="A157" s="145"/>
      <c r="BK157" s="128"/>
      <c r="CT157" s="129"/>
      <c r="CU157" s="129"/>
      <c r="CV157" s="122"/>
      <c r="CW157" s="122"/>
      <c r="CX157" s="122"/>
      <c r="DH157" s="130"/>
      <c r="EG157" s="132"/>
      <c r="EH157" s="132"/>
    </row>
    <row r="158" s="122" customFormat="1" spans="1:138">
      <c r="A158" s="145"/>
      <c r="BK158" s="128"/>
      <c r="CT158" s="129"/>
      <c r="CU158" s="129"/>
      <c r="CV158" s="122"/>
      <c r="CW158" s="122"/>
      <c r="CX158" s="122"/>
      <c r="DH158" s="130"/>
      <c r="EG158" s="132"/>
      <c r="EH158" s="132"/>
    </row>
    <row r="159" s="122" customFormat="1" spans="1:138">
      <c r="A159" s="145"/>
      <c r="BK159" s="128"/>
      <c r="CT159" s="129"/>
      <c r="CU159" s="129"/>
      <c r="CV159" s="122"/>
      <c r="CW159" s="122"/>
      <c r="CX159" s="122"/>
      <c r="DH159" s="130"/>
      <c r="EG159" s="132"/>
      <c r="EH159" s="132"/>
    </row>
    <row r="160" s="122" customFormat="1" spans="1:138">
      <c r="A160" s="145"/>
      <c r="BK160" s="128"/>
      <c r="CT160" s="129"/>
      <c r="CU160" s="129"/>
      <c r="CV160" s="122"/>
      <c r="CW160" s="122"/>
      <c r="CX160" s="122"/>
      <c r="DH160" s="130"/>
      <c r="EG160" s="132"/>
      <c r="EH160" s="132"/>
    </row>
    <row r="161" s="122" customFormat="1" spans="1:138">
      <c r="A161" s="145"/>
      <c r="BK161" s="128"/>
      <c r="CT161" s="129"/>
      <c r="CU161" s="129"/>
      <c r="CV161" s="122"/>
      <c r="CW161" s="122"/>
      <c r="CX161" s="122"/>
      <c r="DH161" s="130"/>
      <c r="EG161" s="132"/>
      <c r="EH161" s="132"/>
    </row>
    <row r="162" s="122" customFormat="1" spans="1:138">
      <c r="A162" s="145"/>
      <c r="BK162" s="128"/>
      <c r="CT162" s="129"/>
      <c r="CU162" s="129"/>
      <c r="CV162" s="122"/>
      <c r="CW162" s="122"/>
      <c r="CX162" s="122"/>
      <c r="DH162" s="130"/>
      <c r="EG162" s="132"/>
      <c r="EH162" s="132"/>
    </row>
    <row r="163" s="122" customFormat="1" spans="1:138">
      <c r="A163" s="145"/>
      <c r="BK163" s="128"/>
      <c r="CT163" s="129"/>
      <c r="CU163" s="129"/>
      <c r="CV163" s="122"/>
      <c r="CW163" s="122"/>
      <c r="CX163" s="122"/>
      <c r="DH163" s="130"/>
      <c r="EG163" s="132"/>
      <c r="EH163" s="132"/>
    </row>
    <row r="164" s="122" customFormat="1" spans="1:138">
      <c r="A164" s="145"/>
      <c r="BK164" s="128"/>
      <c r="CT164" s="129"/>
      <c r="CU164" s="129"/>
      <c r="CV164" s="122"/>
      <c r="CW164" s="122"/>
      <c r="CX164" s="122"/>
      <c r="DH164" s="130"/>
      <c r="EG164" s="132"/>
      <c r="EH164" s="132"/>
    </row>
    <row r="165" s="122" customFormat="1" spans="1:138">
      <c r="A165" s="145"/>
      <c r="BK165" s="128"/>
      <c r="CT165" s="129"/>
      <c r="CU165" s="129"/>
      <c r="CV165" s="122"/>
      <c r="CW165" s="122"/>
      <c r="CX165" s="122"/>
      <c r="DH165" s="130"/>
      <c r="EG165" s="132"/>
      <c r="EH165" s="132"/>
    </row>
    <row r="166" s="122" customFormat="1" spans="1:138">
      <c r="A166" s="145"/>
      <c r="BK166" s="128"/>
      <c r="CT166" s="129"/>
      <c r="CU166" s="129"/>
      <c r="CV166" s="122"/>
      <c r="CW166" s="122"/>
      <c r="CX166" s="122"/>
      <c r="DH166" s="130"/>
      <c r="EG166" s="132"/>
      <c r="EH166" s="132"/>
    </row>
    <row r="167" s="122" customFormat="1" spans="1:138">
      <c r="A167" s="145"/>
      <c r="BK167" s="128"/>
      <c r="CT167" s="129"/>
      <c r="CU167" s="129"/>
      <c r="CV167" s="122"/>
      <c r="CW167" s="122"/>
      <c r="CX167" s="122"/>
      <c r="DH167" s="130"/>
      <c r="EG167" s="132"/>
      <c r="EH167" s="132"/>
    </row>
    <row r="168" s="122" customFormat="1" spans="1:138">
      <c r="A168" s="145"/>
      <c r="BK168" s="128"/>
      <c r="CT168" s="129"/>
      <c r="CU168" s="129"/>
      <c r="CV168" s="122"/>
      <c r="CW168" s="122"/>
      <c r="CX168" s="122"/>
      <c r="DH168" s="130"/>
      <c r="EG168" s="132"/>
      <c r="EH168" s="132"/>
    </row>
    <row r="169" s="122" customFormat="1" spans="1:138">
      <c r="A169" s="145"/>
      <c r="BK169" s="128"/>
      <c r="CT169" s="129"/>
      <c r="CU169" s="129"/>
      <c r="CV169" s="122"/>
      <c r="CW169" s="122"/>
      <c r="CX169" s="122"/>
      <c r="DH169" s="130"/>
      <c r="EG169" s="132"/>
      <c r="EH169" s="132"/>
    </row>
    <row r="170" s="122" customFormat="1" spans="1:138">
      <c r="A170" s="145"/>
      <c r="BK170" s="128"/>
      <c r="CT170" s="129"/>
      <c r="CU170" s="129"/>
      <c r="CV170" s="122"/>
      <c r="CW170" s="122"/>
      <c r="CX170" s="122"/>
      <c r="DH170" s="130"/>
      <c r="EG170" s="132"/>
      <c r="EH170" s="132"/>
    </row>
    <row r="171" s="122" customFormat="1" spans="1:138">
      <c r="A171" s="145"/>
      <c r="BK171" s="128"/>
      <c r="CT171" s="129"/>
      <c r="CU171" s="129"/>
      <c r="CV171" s="122"/>
      <c r="CW171" s="122"/>
      <c r="CX171" s="122"/>
      <c r="DH171" s="130"/>
      <c r="EG171" s="132"/>
      <c r="EH171" s="132"/>
    </row>
    <row r="172" s="122" customFormat="1" spans="1:138">
      <c r="A172" s="145"/>
      <c r="BK172" s="128"/>
      <c r="CT172" s="129"/>
      <c r="CU172" s="129"/>
      <c r="CV172" s="122"/>
      <c r="CW172" s="122"/>
      <c r="CX172" s="122"/>
      <c r="DH172" s="130"/>
      <c r="EG172" s="132"/>
      <c r="EH172" s="132"/>
    </row>
    <row r="173" s="122" customFormat="1" spans="1:138">
      <c r="A173" s="145"/>
      <c r="BK173" s="128"/>
      <c r="CT173" s="129"/>
      <c r="CU173" s="129"/>
      <c r="CV173" s="122"/>
      <c r="CW173" s="122"/>
      <c r="CX173" s="122"/>
      <c r="DH173" s="130"/>
      <c r="EG173" s="132"/>
      <c r="EH173" s="132"/>
    </row>
    <row r="174" s="122" customFormat="1" spans="1:138">
      <c r="A174" s="145"/>
      <c r="BK174" s="128"/>
      <c r="CT174" s="129"/>
      <c r="CU174" s="129"/>
      <c r="CV174" s="122"/>
      <c r="CW174" s="122"/>
      <c r="CX174" s="122"/>
      <c r="DH174" s="130"/>
      <c r="EG174" s="132"/>
      <c r="EH174" s="132"/>
    </row>
    <row r="175" s="122" customFormat="1" spans="1:138">
      <c r="A175" s="145"/>
      <c r="BK175" s="128"/>
      <c r="CT175" s="129"/>
      <c r="CU175" s="129"/>
      <c r="CV175" s="122"/>
      <c r="CW175" s="122"/>
      <c r="CX175" s="122"/>
      <c r="DH175" s="130"/>
      <c r="EG175" s="132"/>
      <c r="EH175" s="132"/>
    </row>
    <row r="176" s="122" customFormat="1" spans="1:138">
      <c r="A176" s="145"/>
      <c r="BK176" s="128"/>
      <c r="CT176" s="129"/>
      <c r="CU176" s="129"/>
      <c r="CV176" s="122"/>
      <c r="CW176" s="122"/>
      <c r="CX176" s="122"/>
      <c r="DH176" s="130"/>
      <c r="EG176" s="132"/>
      <c r="EH176" s="132"/>
    </row>
    <row r="177" s="122" customFormat="1" spans="1:138">
      <c r="A177" s="145"/>
      <c r="BK177" s="128"/>
      <c r="CT177" s="129"/>
      <c r="CU177" s="129"/>
      <c r="CV177" s="122"/>
      <c r="CW177" s="122"/>
      <c r="CX177" s="122"/>
      <c r="DH177" s="130"/>
      <c r="EG177" s="132"/>
      <c r="EH177" s="132"/>
    </row>
    <row r="178" s="122" customFormat="1" spans="1:138">
      <c r="A178" s="145"/>
      <c r="BK178" s="128"/>
      <c r="CT178" s="129"/>
      <c r="CU178" s="129"/>
      <c r="CV178" s="122"/>
      <c r="CW178" s="122"/>
      <c r="CX178" s="122"/>
      <c r="DH178" s="130"/>
      <c r="EG178" s="132"/>
      <c r="EH178" s="132"/>
    </row>
    <row r="179" s="122" customFormat="1" spans="1:138">
      <c r="A179" s="145"/>
      <c r="BK179" s="128"/>
      <c r="CT179" s="129"/>
      <c r="CU179" s="129"/>
      <c r="CV179" s="122"/>
      <c r="CW179" s="122"/>
      <c r="CX179" s="122"/>
      <c r="DH179" s="130"/>
      <c r="EG179" s="132"/>
      <c r="EH179" s="132"/>
    </row>
    <row r="180" s="122" customFormat="1" spans="1:138">
      <c r="A180" s="145"/>
      <c r="BK180" s="128"/>
      <c r="CT180" s="129"/>
      <c r="CU180" s="129"/>
      <c r="CV180" s="122"/>
      <c r="CW180" s="122"/>
      <c r="CX180" s="122"/>
      <c r="DH180" s="130"/>
      <c r="EG180" s="132"/>
      <c r="EH180" s="132"/>
    </row>
    <row r="181" s="122" customFormat="1" spans="1:138">
      <c r="A181" s="145"/>
      <c r="BK181" s="128"/>
      <c r="CT181" s="129"/>
      <c r="CU181" s="129"/>
      <c r="CV181" s="122"/>
      <c r="CW181" s="122"/>
      <c r="CX181" s="122"/>
      <c r="DH181" s="130"/>
      <c r="EG181" s="132"/>
      <c r="EH181" s="132"/>
    </row>
    <row r="182" s="122" customFormat="1" spans="1:138">
      <c r="A182" s="145"/>
      <c r="BK182" s="128"/>
      <c r="CT182" s="129"/>
      <c r="CU182" s="129"/>
      <c r="CV182" s="122"/>
      <c r="CW182" s="122"/>
      <c r="CX182" s="122"/>
      <c r="DH182" s="130"/>
      <c r="EG182" s="132"/>
      <c r="EH182" s="132"/>
    </row>
    <row r="183" s="122" customFormat="1" spans="1:138">
      <c r="A183" s="145"/>
      <c r="BK183" s="128"/>
      <c r="CT183" s="129"/>
      <c r="CU183" s="129"/>
      <c r="CV183" s="122"/>
      <c r="CW183" s="122"/>
      <c r="CX183" s="122"/>
      <c r="DH183" s="130"/>
      <c r="EG183" s="132"/>
      <c r="EH183" s="132"/>
    </row>
    <row r="184" s="122" customFormat="1" spans="1:138">
      <c r="A184" s="145"/>
      <c r="BK184" s="128"/>
      <c r="CT184" s="129"/>
      <c r="CU184" s="129"/>
      <c r="CV184" s="122"/>
      <c r="CW184" s="122"/>
      <c r="CX184" s="122"/>
      <c r="DH184" s="130"/>
      <c r="EG184" s="132"/>
      <c r="EH184" s="132"/>
    </row>
    <row r="185" s="122" customFormat="1" spans="1:138">
      <c r="A185" s="145"/>
      <c r="BK185" s="128"/>
      <c r="CT185" s="129"/>
      <c r="CU185" s="129"/>
      <c r="CV185" s="122"/>
      <c r="CW185" s="122"/>
      <c r="CX185" s="122"/>
      <c r="DH185" s="130"/>
      <c r="EG185" s="132"/>
      <c r="EH185" s="132"/>
    </row>
    <row r="186" s="122" customFormat="1" spans="1:138">
      <c r="A186" s="145"/>
      <c r="BK186" s="128"/>
      <c r="CT186" s="129"/>
      <c r="CU186" s="129"/>
      <c r="CV186" s="122"/>
      <c r="CW186" s="122"/>
      <c r="CX186" s="122"/>
      <c r="DH186" s="130"/>
      <c r="EG186" s="132"/>
      <c r="EH186" s="132"/>
    </row>
    <row r="187" s="122" customFormat="1" spans="1:138">
      <c r="A187" s="145"/>
      <c r="BK187" s="128"/>
      <c r="CT187" s="129"/>
      <c r="CU187" s="129"/>
      <c r="CV187" s="122"/>
      <c r="CW187" s="122"/>
      <c r="CX187" s="122"/>
      <c r="DH187" s="130"/>
      <c r="EG187" s="132"/>
      <c r="EH187" s="132"/>
    </row>
    <row r="188" s="122" customFormat="1" spans="1:138">
      <c r="A188" s="145"/>
      <c r="BK188" s="128"/>
      <c r="CT188" s="129"/>
      <c r="CU188" s="129"/>
      <c r="CV188" s="122"/>
      <c r="CW188" s="122"/>
      <c r="CX188" s="122"/>
      <c r="DH188" s="130"/>
      <c r="EG188" s="132"/>
      <c r="EH188" s="132"/>
    </row>
    <row r="189" s="122" customFormat="1" spans="1:138">
      <c r="A189" s="145"/>
      <c r="BK189" s="128"/>
      <c r="CT189" s="129"/>
      <c r="CU189" s="129"/>
      <c r="CV189" s="122"/>
      <c r="CW189" s="122"/>
      <c r="CX189" s="122"/>
      <c r="DH189" s="130"/>
      <c r="EG189" s="132"/>
      <c r="EH189" s="132"/>
    </row>
    <row r="190" s="122" customFormat="1" spans="1:138">
      <c r="A190" s="145"/>
      <c r="BK190" s="128"/>
      <c r="CT190" s="129"/>
      <c r="CU190" s="129"/>
      <c r="CV190" s="122"/>
      <c r="CW190" s="122"/>
      <c r="CX190" s="122"/>
      <c r="DH190" s="130"/>
      <c r="EG190" s="132"/>
      <c r="EH190" s="132"/>
    </row>
    <row r="191" s="122" customFormat="1" spans="1:138">
      <c r="A191" s="145"/>
      <c r="BK191" s="128"/>
      <c r="CT191" s="129"/>
      <c r="CU191" s="129"/>
      <c r="CV191" s="122"/>
      <c r="CW191" s="122"/>
      <c r="CX191" s="122"/>
      <c r="DH191" s="130"/>
      <c r="EG191" s="132"/>
      <c r="EH191" s="132"/>
    </row>
    <row r="192" s="122" customFormat="1" spans="1:138">
      <c r="A192" s="145"/>
      <c r="BK192" s="128"/>
      <c r="CT192" s="129"/>
      <c r="CU192" s="129"/>
      <c r="CV192" s="122"/>
      <c r="CW192" s="122"/>
      <c r="CX192" s="122"/>
      <c r="DH192" s="130"/>
      <c r="EG192" s="132"/>
      <c r="EH192" s="132"/>
    </row>
    <row r="193" s="122" customFormat="1" spans="1:138">
      <c r="A193" s="145"/>
      <c r="BK193" s="128"/>
      <c r="CT193" s="129"/>
      <c r="CU193" s="129"/>
      <c r="CV193" s="122"/>
      <c r="CW193" s="122"/>
      <c r="CX193" s="122"/>
      <c r="DH193" s="130"/>
      <c r="EG193" s="132"/>
      <c r="EH193" s="132"/>
    </row>
    <row r="194" s="122" customFormat="1" spans="1:138">
      <c r="A194" s="145"/>
      <c r="BK194" s="128"/>
      <c r="CT194" s="129"/>
      <c r="CU194" s="129"/>
      <c r="CV194" s="122"/>
      <c r="CW194" s="122"/>
      <c r="CX194" s="122"/>
      <c r="DH194" s="130"/>
      <c r="EG194" s="132"/>
      <c r="EH194" s="132"/>
    </row>
    <row r="195" s="122" customFormat="1" spans="1:138">
      <c r="A195" s="145"/>
      <c r="BK195" s="128"/>
      <c r="CT195" s="129"/>
      <c r="CU195" s="129"/>
      <c r="CV195" s="122"/>
      <c r="CW195" s="122"/>
      <c r="CX195" s="122"/>
      <c r="DH195" s="130"/>
      <c r="EG195" s="132"/>
      <c r="EH195" s="132"/>
    </row>
    <row r="196" s="122" customFormat="1" spans="1:138">
      <c r="A196" s="145"/>
      <c r="BK196" s="128"/>
      <c r="CT196" s="129"/>
      <c r="CU196" s="129"/>
      <c r="CV196" s="122"/>
      <c r="CW196" s="122"/>
      <c r="CX196" s="122"/>
      <c r="DH196" s="130"/>
      <c r="EG196" s="132"/>
      <c r="EH196" s="132"/>
    </row>
    <row r="197" s="122" customFormat="1" spans="1:138">
      <c r="A197" s="145"/>
      <c r="BK197" s="128"/>
      <c r="CT197" s="129"/>
      <c r="CU197" s="129"/>
      <c r="CV197" s="122"/>
      <c r="CW197" s="122"/>
      <c r="CX197" s="122"/>
      <c r="DH197" s="130"/>
      <c r="EG197" s="132"/>
      <c r="EH197" s="132"/>
    </row>
    <row r="198" s="122" customFormat="1" spans="1:138">
      <c r="A198" s="145"/>
      <c r="BK198" s="128"/>
      <c r="CT198" s="129"/>
      <c r="CU198" s="129"/>
      <c r="CV198" s="122"/>
      <c r="CW198" s="122"/>
      <c r="CX198" s="122"/>
      <c r="DH198" s="130"/>
      <c r="EG198" s="132"/>
      <c r="EH198" s="132"/>
    </row>
    <row r="199" s="122" customFormat="1" spans="1:138">
      <c r="A199" s="145"/>
      <c r="BK199" s="128"/>
      <c r="CT199" s="129"/>
      <c r="CU199" s="129"/>
      <c r="CV199" s="122"/>
      <c r="CW199" s="122"/>
      <c r="CX199" s="122"/>
      <c r="DH199" s="130"/>
      <c r="EG199" s="132"/>
      <c r="EH199" s="132"/>
    </row>
    <row r="200" s="122" customFormat="1" spans="1:138">
      <c r="A200" s="145"/>
      <c r="BK200" s="128"/>
      <c r="CT200" s="129"/>
      <c r="CU200" s="129"/>
      <c r="CV200" s="122"/>
      <c r="CW200" s="122"/>
      <c r="CX200" s="122"/>
      <c r="DH200" s="130"/>
      <c r="EG200" s="132"/>
      <c r="EH200" s="132"/>
    </row>
    <row r="201" s="122" customFormat="1" spans="1:138">
      <c r="A201" s="145"/>
      <c r="BK201" s="128"/>
      <c r="CT201" s="129"/>
      <c r="CU201" s="129"/>
      <c r="CV201" s="122"/>
      <c r="CW201" s="122"/>
      <c r="CX201" s="122"/>
      <c r="DH201" s="130"/>
      <c r="EG201" s="132"/>
      <c r="EH201" s="132"/>
    </row>
    <row r="202" s="122" customFormat="1" spans="1:138">
      <c r="A202" s="145"/>
      <c r="BK202" s="128"/>
      <c r="CT202" s="129"/>
      <c r="CU202" s="129"/>
      <c r="CV202" s="122"/>
      <c r="CW202" s="122"/>
      <c r="CX202" s="122"/>
      <c r="DH202" s="130"/>
      <c r="EG202" s="132"/>
      <c r="EH202" s="132"/>
    </row>
    <row r="203" s="122" customFormat="1" spans="1:138">
      <c r="A203" s="145"/>
      <c r="BK203" s="128"/>
      <c r="CT203" s="129"/>
      <c r="CU203" s="129"/>
      <c r="CV203" s="122"/>
      <c r="CW203" s="122"/>
      <c r="CX203" s="122"/>
      <c r="DH203" s="130"/>
      <c r="EG203" s="132"/>
      <c r="EH203" s="132"/>
    </row>
    <row r="204" s="122" customFormat="1" spans="1:138">
      <c r="A204" s="145"/>
      <c r="BK204" s="128"/>
      <c r="CT204" s="129"/>
      <c r="CU204" s="129"/>
      <c r="CV204" s="122"/>
      <c r="CW204" s="122"/>
      <c r="CX204" s="122"/>
      <c r="DH204" s="130"/>
      <c r="EG204" s="132"/>
      <c r="EH204" s="132"/>
    </row>
    <row r="205" s="122" customFormat="1" spans="1:138">
      <c r="A205" s="145"/>
      <c r="BK205" s="128"/>
      <c r="CT205" s="129"/>
      <c r="CU205" s="129"/>
      <c r="CV205" s="122"/>
      <c r="CW205" s="122"/>
      <c r="CX205" s="122"/>
      <c r="DH205" s="130"/>
      <c r="EG205" s="132"/>
      <c r="EH205" s="132"/>
    </row>
    <row r="206" s="122" customFormat="1" spans="1:138">
      <c r="A206" s="145"/>
      <c r="BK206" s="128"/>
      <c r="CT206" s="129"/>
      <c r="CU206" s="129"/>
      <c r="CV206" s="122"/>
      <c r="CW206" s="122"/>
      <c r="CX206" s="122"/>
      <c r="DH206" s="130"/>
      <c r="EG206" s="132"/>
      <c r="EH206" s="132"/>
    </row>
    <row r="207" s="122" customFormat="1" spans="1:138">
      <c r="A207" s="145"/>
      <c r="BK207" s="128"/>
      <c r="CT207" s="129"/>
      <c r="CU207" s="129"/>
      <c r="CV207" s="122"/>
      <c r="CW207" s="122"/>
      <c r="CX207" s="122"/>
      <c r="DH207" s="130"/>
      <c r="EG207" s="132"/>
      <c r="EH207" s="132"/>
    </row>
    <row r="208" s="122" customFormat="1" spans="1:138">
      <c r="A208" s="145"/>
      <c r="BK208" s="128"/>
      <c r="CT208" s="129"/>
      <c r="CU208" s="129"/>
      <c r="CV208" s="122"/>
      <c r="CW208" s="122"/>
      <c r="CX208" s="122"/>
      <c r="DH208" s="130"/>
      <c r="EG208" s="132"/>
      <c r="EH208" s="132"/>
    </row>
    <row r="209" s="122" customFormat="1" spans="1:138">
      <c r="A209" s="145"/>
      <c r="BK209" s="128"/>
      <c r="CT209" s="129"/>
      <c r="CU209" s="129"/>
      <c r="CV209" s="122"/>
      <c r="CW209" s="122"/>
      <c r="CX209" s="122"/>
      <c r="DH209" s="130"/>
      <c r="EG209" s="132"/>
      <c r="EH209" s="132"/>
    </row>
    <row r="210" s="122" customFormat="1" spans="1:138">
      <c r="A210" s="145"/>
      <c r="BK210" s="128"/>
      <c r="CT210" s="129"/>
      <c r="CU210" s="129"/>
      <c r="CV210" s="122"/>
      <c r="CW210" s="122"/>
      <c r="CX210" s="122"/>
      <c r="DH210" s="130"/>
      <c r="EG210" s="132"/>
      <c r="EH210" s="132"/>
    </row>
    <row r="211" s="122" customFormat="1" spans="1:138">
      <c r="A211" s="145"/>
      <c r="BK211" s="128"/>
      <c r="CT211" s="129"/>
      <c r="CU211" s="129"/>
      <c r="CV211" s="122"/>
      <c r="CW211" s="122"/>
      <c r="CX211" s="122"/>
      <c r="DH211" s="130"/>
      <c r="EG211" s="132"/>
      <c r="EH211" s="132"/>
    </row>
    <row r="212" s="122" customFormat="1" spans="1:138">
      <c r="A212" s="145"/>
      <c r="BK212" s="128"/>
      <c r="CT212" s="129"/>
      <c r="CU212" s="129"/>
      <c r="CV212" s="122"/>
      <c r="CW212" s="122"/>
      <c r="CX212" s="122"/>
      <c r="DH212" s="130"/>
      <c r="EG212" s="132"/>
      <c r="EH212" s="132"/>
    </row>
    <row r="213" s="122" customFormat="1" spans="1:138">
      <c r="A213" s="145"/>
      <c r="BK213" s="128"/>
      <c r="CT213" s="129"/>
      <c r="CU213" s="129"/>
      <c r="CV213" s="122"/>
      <c r="CW213" s="122"/>
      <c r="CX213" s="122"/>
      <c r="DH213" s="130"/>
      <c r="EG213" s="132"/>
      <c r="EH213" s="132"/>
    </row>
    <row r="214" s="122" customFormat="1" spans="1:138">
      <c r="A214" s="145"/>
      <c r="BK214" s="128"/>
      <c r="CT214" s="129"/>
      <c r="CU214" s="129"/>
      <c r="CV214" s="122"/>
      <c r="CW214" s="122"/>
      <c r="CX214" s="122"/>
      <c r="DH214" s="130"/>
      <c r="EG214" s="132"/>
      <c r="EH214" s="132"/>
    </row>
    <row r="215" s="122" customFormat="1" spans="1:138">
      <c r="A215" s="145"/>
      <c r="BK215" s="128"/>
      <c r="CT215" s="129"/>
      <c r="CU215" s="129"/>
      <c r="CV215" s="122"/>
      <c r="CW215" s="122"/>
      <c r="CX215" s="122"/>
      <c r="DH215" s="130"/>
      <c r="EG215" s="132"/>
      <c r="EH215" s="132"/>
    </row>
    <row r="216" s="122" customFormat="1" spans="1:138">
      <c r="A216" s="145"/>
      <c r="BK216" s="128"/>
      <c r="CT216" s="129"/>
      <c r="CU216" s="129"/>
      <c r="CV216" s="122"/>
      <c r="CW216" s="122"/>
      <c r="CX216" s="122"/>
      <c r="DH216" s="130"/>
      <c r="EG216" s="132"/>
      <c r="EH216" s="132"/>
    </row>
    <row r="217" s="122" customFormat="1" spans="1:138">
      <c r="A217" s="145"/>
      <c r="BK217" s="128"/>
      <c r="CT217" s="129"/>
      <c r="CU217" s="129"/>
      <c r="CV217" s="122"/>
      <c r="CW217" s="122"/>
      <c r="CX217" s="122"/>
      <c r="DH217" s="130"/>
      <c r="EG217" s="132"/>
      <c r="EH217" s="132"/>
    </row>
    <row r="218" s="122" customFormat="1" spans="1:138">
      <c r="A218" s="145"/>
      <c r="BK218" s="128"/>
      <c r="CT218" s="129"/>
      <c r="CU218" s="129"/>
      <c r="CV218" s="122"/>
      <c r="CW218" s="122"/>
      <c r="CX218" s="122"/>
      <c r="DH218" s="130"/>
      <c r="EG218" s="132"/>
      <c r="EH218" s="132"/>
    </row>
    <row r="219" s="122" customFormat="1" spans="1:138">
      <c r="A219" s="145"/>
      <c r="BK219" s="128"/>
      <c r="CT219" s="129"/>
      <c r="CU219" s="129"/>
      <c r="CV219" s="122"/>
      <c r="CW219" s="122"/>
      <c r="CX219" s="122"/>
      <c r="DH219" s="130"/>
      <c r="EG219" s="132"/>
      <c r="EH219" s="132"/>
    </row>
    <row r="220" s="122" customFormat="1" spans="1:138">
      <c r="A220" s="145"/>
      <c r="BK220" s="128"/>
      <c r="CT220" s="129"/>
      <c r="CU220" s="129"/>
      <c r="CV220" s="122"/>
      <c r="CW220" s="122"/>
      <c r="CX220" s="122"/>
      <c r="DH220" s="130"/>
      <c r="EG220" s="132"/>
      <c r="EH220" s="132"/>
    </row>
    <row r="221" s="122" customFormat="1" spans="1:138">
      <c r="A221" s="145"/>
      <c r="BK221" s="128"/>
      <c r="CT221" s="129"/>
      <c r="CU221" s="129"/>
      <c r="CV221" s="122"/>
      <c r="CW221" s="122"/>
      <c r="CX221" s="122"/>
      <c r="DH221" s="130"/>
      <c r="EG221" s="132"/>
      <c r="EH221" s="132"/>
    </row>
    <row r="222" s="122" customFormat="1" spans="1:138">
      <c r="A222" s="145"/>
      <c r="BK222" s="128"/>
      <c r="CT222" s="129"/>
      <c r="CU222" s="129"/>
      <c r="CV222" s="122"/>
      <c r="CW222" s="122"/>
      <c r="CX222" s="122"/>
      <c r="DH222" s="130"/>
      <c r="EG222" s="132"/>
      <c r="EH222" s="132"/>
    </row>
    <row r="223" s="122" customFormat="1" spans="1:138">
      <c r="A223" s="145"/>
      <c r="BK223" s="128"/>
      <c r="CT223" s="129"/>
      <c r="CU223" s="129"/>
      <c r="CV223" s="122"/>
      <c r="CW223" s="122"/>
      <c r="CX223" s="122"/>
      <c r="DH223" s="130"/>
      <c r="EG223" s="132"/>
      <c r="EH223" s="132"/>
    </row>
    <row r="224" s="122" customFormat="1" spans="1:138">
      <c r="A224" s="145"/>
      <c r="BK224" s="128"/>
      <c r="CT224" s="129"/>
      <c r="CU224" s="129"/>
      <c r="CV224" s="122"/>
      <c r="CW224" s="122"/>
      <c r="CX224" s="122"/>
      <c r="DH224" s="130"/>
      <c r="EG224" s="132"/>
      <c r="EH224" s="132"/>
    </row>
    <row r="225" s="122" customFormat="1" spans="1:138">
      <c r="A225" s="145"/>
      <c r="BK225" s="128"/>
      <c r="CT225" s="129"/>
      <c r="CU225" s="129"/>
      <c r="CV225" s="122"/>
      <c r="CW225" s="122"/>
      <c r="CX225" s="122"/>
      <c r="DH225" s="130"/>
      <c r="EG225" s="132"/>
      <c r="EH225" s="132"/>
    </row>
    <row r="226" s="122" customFormat="1" spans="1:138">
      <c r="A226" s="145"/>
      <c r="BK226" s="128"/>
      <c r="CT226" s="129"/>
      <c r="CU226" s="129"/>
      <c r="CV226" s="122"/>
      <c r="CW226" s="122"/>
      <c r="CX226" s="122"/>
      <c r="DH226" s="130"/>
      <c r="EG226" s="132"/>
      <c r="EH226" s="132"/>
    </row>
    <row r="227" s="122" customFormat="1" spans="1:138">
      <c r="A227" s="145"/>
      <c r="BK227" s="128"/>
      <c r="CT227" s="129"/>
      <c r="CU227" s="129"/>
      <c r="CV227" s="122"/>
      <c r="CW227" s="122"/>
      <c r="CX227" s="122"/>
      <c r="DH227" s="130"/>
      <c r="EG227" s="132"/>
      <c r="EH227" s="132"/>
    </row>
    <row r="228" s="122" customFormat="1" spans="1:138">
      <c r="A228" s="145"/>
      <c r="BK228" s="128"/>
      <c r="CT228" s="129"/>
      <c r="CU228" s="129"/>
      <c r="CV228" s="122"/>
      <c r="CW228" s="122"/>
      <c r="CX228" s="122"/>
      <c r="DH228" s="130"/>
      <c r="EG228" s="132"/>
      <c r="EH228" s="132"/>
    </row>
    <row r="229" s="122" customFormat="1" spans="1:138">
      <c r="A229" s="145"/>
      <c r="BK229" s="128"/>
      <c r="CT229" s="129"/>
      <c r="CU229" s="129"/>
      <c r="CV229" s="122"/>
      <c r="CW229" s="122"/>
      <c r="CX229" s="122"/>
      <c r="DH229" s="130"/>
      <c r="EG229" s="132"/>
      <c r="EH229" s="132"/>
    </row>
    <row r="230" s="122" customFormat="1" spans="1:138">
      <c r="A230" s="145"/>
      <c r="BK230" s="128"/>
      <c r="CT230" s="129"/>
      <c r="CU230" s="129"/>
      <c r="CV230" s="122"/>
      <c r="CW230" s="122"/>
      <c r="CX230" s="122"/>
      <c r="DH230" s="130"/>
      <c r="EG230" s="132"/>
      <c r="EH230" s="132"/>
    </row>
    <row r="231" s="122" customFormat="1" spans="1:138">
      <c r="A231" s="145"/>
      <c r="BK231" s="128"/>
      <c r="CT231" s="129"/>
      <c r="CU231" s="129"/>
      <c r="CV231" s="122"/>
      <c r="CW231" s="122"/>
      <c r="CX231" s="122"/>
      <c r="DH231" s="130"/>
      <c r="EG231" s="132"/>
      <c r="EH231" s="132"/>
    </row>
    <row r="232" s="122" customFormat="1" spans="1:138">
      <c r="A232" s="145"/>
      <c r="BK232" s="128"/>
      <c r="CT232" s="129"/>
      <c r="CU232" s="129"/>
      <c r="CV232" s="122"/>
      <c r="CW232" s="122"/>
      <c r="CX232" s="122"/>
      <c r="DH232" s="130"/>
      <c r="EG232" s="132"/>
      <c r="EH232" s="132"/>
    </row>
    <row r="233" s="122" customFormat="1" spans="1:138">
      <c r="A233" s="145"/>
      <c r="BK233" s="128"/>
      <c r="CT233" s="129"/>
      <c r="CU233" s="129"/>
      <c r="CV233" s="122"/>
      <c r="CW233" s="122"/>
      <c r="CX233" s="122"/>
      <c r="DH233" s="130"/>
      <c r="EG233" s="132"/>
      <c r="EH233" s="132"/>
    </row>
    <row r="234" s="122" customFormat="1" spans="1:138">
      <c r="A234" s="145"/>
      <c r="BK234" s="128"/>
      <c r="CT234" s="129"/>
      <c r="CU234" s="129"/>
      <c r="CV234" s="122"/>
      <c r="CW234" s="122"/>
      <c r="CX234" s="122"/>
      <c r="DH234" s="130"/>
      <c r="EG234" s="132"/>
      <c r="EH234" s="132"/>
    </row>
    <row r="235" s="122" customFormat="1" spans="1:138">
      <c r="A235" s="145"/>
      <c r="BK235" s="128"/>
      <c r="CT235" s="129"/>
      <c r="CU235" s="129"/>
      <c r="CV235" s="122"/>
      <c r="CW235" s="122"/>
      <c r="CX235" s="122"/>
      <c r="DH235" s="130"/>
      <c r="EG235" s="132"/>
      <c r="EH235" s="132"/>
    </row>
    <row r="236" s="122" customFormat="1" spans="1:138">
      <c r="A236" s="145"/>
      <c r="BK236" s="128"/>
      <c r="CT236" s="129"/>
      <c r="CU236" s="129"/>
      <c r="CV236" s="122"/>
      <c r="CW236" s="122"/>
      <c r="CX236" s="122"/>
      <c r="DH236" s="130"/>
      <c r="EG236" s="132"/>
      <c r="EH236" s="132"/>
    </row>
    <row r="237" s="122" customFormat="1" spans="1:138">
      <c r="A237" s="145"/>
      <c r="BK237" s="128"/>
      <c r="CT237" s="129"/>
      <c r="CU237" s="129"/>
      <c r="CV237" s="122"/>
      <c r="CW237" s="122"/>
      <c r="CX237" s="122"/>
      <c r="DH237" s="130"/>
      <c r="EG237" s="132"/>
      <c r="EH237" s="132"/>
    </row>
    <row r="238" s="122" customFormat="1" spans="1:138">
      <c r="A238" s="145"/>
      <c r="BK238" s="128"/>
      <c r="CT238" s="129"/>
      <c r="CU238" s="129"/>
      <c r="CV238" s="122"/>
      <c r="CW238" s="122"/>
      <c r="CX238" s="122"/>
      <c r="DH238" s="130"/>
      <c r="EG238" s="132"/>
      <c r="EH238" s="132"/>
    </row>
    <row r="239" s="122" customFormat="1" spans="1:138">
      <c r="A239" s="145"/>
      <c r="BK239" s="128"/>
      <c r="CT239" s="129"/>
      <c r="CU239" s="129"/>
      <c r="CV239" s="122"/>
      <c r="CW239" s="122"/>
      <c r="CX239" s="122"/>
      <c r="DH239" s="130"/>
      <c r="EG239" s="132"/>
      <c r="EH239" s="132"/>
    </row>
    <row r="240" s="122" customFormat="1" spans="1:138">
      <c r="A240" s="145"/>
      <c r="BK240" s="128"/>
      <c r="CT240" s="129"/>
      <c r="CU240" s="129"/>
      <c r="CV240" s="122"/>
      <c r="CW240" s="122"/>
      <c r="CX240" s="122"/>
      <c r="DH240" s="130"/>
      <c r="EG240" s="132"/>
      <c r="EH240" s="132"/>
    </row>
    <row r="241" s="122" customFormat="1" spans="1:138">
      <c r="A241" s="145"/>
      <c r="BK241" s="128"/>
      <c r="CT241" s="129"/>
      <c r="CU241" s="129"/>
      <c r="CV241" s="122"/>
      <c r="CW241" s="122"/>
      <c r="CX241" s="122"/>
      <c r="DH241" s="130"/>
      <c r="EG241" s="132"/>
      <c r="EH241" s="132"/>
    </row>
    <row r="242" s="122" customFormat="1" spans="1:138">
      <c r="A242" s="145"/>
      <c r="BK242" s="128"/>
      <c r="CT242" s="129"/>
      <c r="CU242" s="129"/>
      <c r="CV242" s="122"/>
      <c r="CW242" s="122"/>
      <c r="CX242" s="122"/>
      <c r="DH242" s="130"/>
      <c r="EG242" s="132"/>
      <c r="EH242" s="132"/>
    </row>
    <row r="243" s="122" customFormat="1" spans="1:138">
      <c r="A243" s="145"/>
      <c r="BK243" s="128"/>
      <c r="CT243" s="129"/>
      <c r="CU243" s="129"/>
      <c r="CV243" s="122"/>
      <c r="CW243" s="122"/>
      <c r="CX243" s="122"/>
      <c r="DH243" s="130"/>
      <c r="EG243" s="132"/>
      <c r="EH243" s="132"/>
    </row>
    <row r="244" s="122" customFormat="1" spans="1:138">
      <c r="A244" s="145"/>
      <c r="BK244" s="128"/>
      <c r="CT244" s="129"/>
      <c r="CU244" s="129"/>
      <c r="CV244" s="122"/>
      <c r="CW244" s="122"/>
      <c r="CX244" s="122"/>
      <c r="DH244" s="130"/>
      <c r="EG244" s="132"/>
      <c r="EH244" s="132"/>
    </row>
    <row r="245" s="122" customFormat="1" spans="1:138">
      <c r="A245" s="145"/>
      <c r="BK245" s="128"/>
      <c r="CT245" s="129"/>
      <c r="CU245" s="129"/>
      <c r="CV245" s="122"/>
      <c r="CW245" s="122"/>
      <c r="CX245" s="122"/>
      <c r="DH245" s="130"/>
      <c r="EG245" s="132"/>
      <c r="EH245" s="132"/>
    </row>
    <row r="246" s="122" customFormat="1" spans="1:138">
      <c r="A246" s="145"/>
      <c r="BK246" s="128"/>
      <c r="CT246" s="129"/>
      <c r="CU246" s="129"/>
      <c r="CV246" s="122"/>
      <c r="CW246" s="122"/>
      <c r="CX246" s="122"/>
      <c r="DH246" s="130"/>
      <c r="EG246" s="132"/>
      <c r="EH246" s="132"/>
    </row>
    <row r="247" s="122" customFormat="1" spans="1:138">
      <c r="A247" s="145"/>
      <c r="BK247" s="128"/>
      <c r="CT247" s="129"/>
      <c r="CU247" s="129"/>
      <c r="CV247" s="122"/>
      <c r="CW247" s="122"/>
      <c r="CX247" s="122"/>
      <c r="DH247" s="130"/>
      <c r="EG247" s="132"/>
      <c r="EH247" s="132"/>
    </row>
    <row r="248" s="122" customFormat="1" spans="1:138">
      <c r="A248" s="145"/>
      <c r="BK248" s="128"/>
      <c r="CT248" s="129"/>
      <c r="CU248" s="129"/>
      <c r="CV248" s="122"/>
      <c r="CW248" s="122"/>
      <c r="CX248" s="122"/>
      <c r="DH248" s="130"/>
      <c r="EG248" s="132"/>
      <c r="EH248" s="132"/>
    </row>
    <row r="249" s="122" customFormat="1" spans="1:138">
      <c r="A249" s="145"/>
      <c r="BK249" s="128"/>
      <c r="CT249" s="129"/>
      <c r="CU249" s="129"/>
      <c r="CV249" s="122"/>
      <c r="CW249" s="122"/>
      <c r="CX249" s="122"/>
      <c r="DH249" s="130"/>
      <c r="EG249" s="132"/>
      <c r="EH249" s="132"/>
    </row>
    <row r="250" s="122" customFormat="1" spans="1:138">
      <c r="A250" s="145"/>
      <c r="BK250" s="128"/>
      <c r="CT250" s="129"/>
      <c r="CU250" s="129"/>
      <c r="CV250" s="122"/>
      <c r="CW250" s="122"/>
      <c r="CX250" s="122"/>
      <c r="DH250" s="130"/>
      <c r="EG250" s="132"/>
      <c r="EH250" s="132"/>
    </row>
    <row r="251" s="122" customFormat="1" spans="1:138">
      <c r="A251" s="145"/>
      <c r="BK251" s="128"/>
      <c r="CT251" s="129"/>
      <c r="CU251" s="129"/>
      <c r="CV251" s="122"/>
      <c r="CW251" s="122"/>
      <c r="CX251" s="122"/>
      <c r="DH251" s="130"/>
      <c r="EG251" s="132"/>
      <c r="EH251" s="132"/>
    </row>
    <row r="252" s="122" customFormat="1" spans="1:138">
      <c r="A252" s="145"/>
      <c r="BK252" s="128"/>
      <c r="CT252" s="129"/>
      <c r="CU252" s="129"/>
      <c r="CV252" s="122"/>
      <c r="CW252" s="122"/>
      <c r="CX252" s="122"/>
      <c r="DH252" s="130"/>
      <c r="EG252" s="132"/>
      <c r="EH252" s="132"/>
    </row>
    <row r="253" s="122" customFormat="1" spans="1:138">
      <c r="A253" s="145"/>
      <c r="BK253" s="128"/>
      <c r="CT253" s="129"/>
      <c r="CU253" s="129"/>
      <c r="CV253" s="122"/>
      <c r="CW253" s="122"/>
      <c r="CX253" s="122"/>
      <c r="DH253" s="130"/>
      <c r="EG253" s="132"/>
      <c r="EH253" s="132"/>
    </row>
    <row r="254" s="122" customFormat="1" spans="1:138">
      <c r="A254" s="145"/>
      <c r="BK254" s="128"/>
      <c r="CT254" s="129"/>
      <c r="CU254" s="129"/>
      <c r="CV254" s="122"/>
      <c r="CW254" s="122"/>
      <c r="CX254" s="122"/>
      <c r="DH254" s="130"/>
      <c r="EG254" s="132"/>
      <c r="EH254" s="132"/>
    </row>
    <row r="255" s="122" customFormat="1" spans="1:138">
      <c r="A255" s="145"/>
      <c r="BK255" s="128"/>
      <c r="CT255" s="129"/>
      <c r="CU255" s="129"/>
      <c r="CV255" s="122"/>
      <c r="CW255" s="122"/>
      <c r="CX255" s="122"/>
      <c r="DH255" s="130"/>
      <c r="EG255" s="132"/>
      <c r="EH255" s="132"/>
    </row>
    <row r="256" s="122" customFormat="1" spans="1:138">
      <c r="A256" s="145"/>
      <c r="BK256" s="128"/>
      <c r="CT256" s="129"/>
      <c r="CU256" s="129"/>
      <c r="CV256" s="122"/>
      <c r="CW256" s="122"/>
      <c r="CX256" s="122"/>
      <c r="DH256" s="130"/>
      <c r="EG256" s="132"/>
      <c r="EH256" s="132"/>
    </row>
    <row r="257" s="122" customFormat="1" spans="1:138">
      <c r="A257" s="145"/>
      <c r="BK257" s="128"/>
      <c r="CT257" s="129"/>
      <c r="CU257" s="129"/>
      <c r="CV257" s="122"/>
      <c r="CW257" s="122"/>
      <c r="CX257" s="122"/>
      <c r="DH257" s="130"/>
      <c r="EG257" s="132"/>
      <c r="EH257" s="132"/>
    </row>
    <row r="258" s="122" customFormat="1" spans="1:138">
      <c r="A258" s="145"/>
      <c r="BK258" s="128"/>
      <c r="CT258" s="129"/>
      <c r="CU258" s="129"/>
      <c r="CV258" s="122"/>
      <c r="CW258" s="122"/>
      <c r="CX258" s="122"/>
      <c r="DH258" s="130"/>
      <c r="EG258" s="132"/>
      <c r="EH258" s="132"/>
    </row>
    <row r="259" s="122" customFormat="1" spans="1:138">
      <c r="A259" s="145"/>
      <c r="BK259" s="128"/>
      <c r="CT259" s="129"/>
      <c r="CU259" s="129"/>
      <c r="CV259" s="122"/>
      <c r="CW259" s="122"/>
      <c r="CX259" s="122"/>
      <c r="DH259" s="130"/>
      <c r="EG259" s="132"/>
      <c r="EH259" s="132"/>
    </row>
    <row r="260" s="122" customFormat="1" spans="1:138">
      <c r="A260" s="145"/>
      <c r="BK260" s="128"/>
      <c r="CT260" s="129"/>
      <c r="CU260" s="129"/>
      <c r="CV260" s="122"/>
      <c r="CW260" s="122"/>
      <c r="CX260" s="122"/>
      <c r="DH260" s="130"/>
      <c r="EG260" s="132"/>
      <c r="EH260" s="132"/>
    </row>
    <row r="261" s="122" customFormat="1" spans="1:138">
      <c r="A261" s="145"/>
      <c r="BK261" s="128"/>
      <c r="CT261" s="129"/>
      <c r="CU261" s="129"/>
      <c r="CV261" s="122"/>
      <c r="CW261" s="122"/>
      <c r="CX261" s="122"/>
      <c r="DH261" s="130"/>
      <c r="EG261" s="132"/>
      <c r="EH261" s="132"/>
    </row>
    <row r="262" s="122" customFormat="1" spans="1:138">
      <c r="A262" s="145"/>
      <c r="BK262" s="128"/>
      <c r="CT262" s="129"/>
      <c r="CU262" s="129"/>
      <c r="CV262" s="122"/>
      <c r="CW262" s="122"/>
      <c r="CX262" s="122"/>
      <c r="DH262" s="130"/>
      <c r="EG262" s="132"/>
      <c r="EH262" s="132"/>
    </row>
    <row r="263" s="122" customFormat="1" spans="1:138">
      <c r="A263" s="145"/>
      <c r="BK263" s="128"/>
      <c r="CT263" s="129"/>
      <c r="CU263" s="129"/>
      <c r="CV263" s="122"/>
      <c r="CW263" s="122"/>
      <c r="CX263" s="122"/>
      <c r="DH263" s="130"/>
      <c r="EG263" s="132"/>
      <c r="EH263" s="132"/>
    </row>
    <row r="264" s="122" customFormat="1" spans="1:138">
      <c r="A264" s="145"/>
      <c r="BK264" s="128"/>
      <c r="CT264" s="129"/>
      <c r="CU264" s="129"/>
      <c r="CV264" s="122"/>
      <c r="CW264" s="122"/>
      <c r="CX264" s="122"/>
      <c r="DH264" s="130"/>
      <c r="EG264" s="132"/>
      <c r="EH264" s="132"/>
    </row>
    <row r="265" s="122" customFormat="1" spans="1:138">
      <c r="A265" s="145"/>
      <c r="BK265" s="128"/>
      <c r="CT265" s="129"/>
      <c r="CU265" s="129"/>
      <c r="CV265" s="122"/>
      <c r="CW265" s="122"/>
      <c r="CX265" s="122"/>
      <c r="DH265" s="130"/>
      <c r="EG265" s="132"/>
      <c r="EH265" s="132"/>
    </row>
    <row r="266" s="122" customFormat="1" spans="1:138">
      <c r="A266" s="145"/>
      <c r="BK266" s="128"/>
      <c r="CT266" s="129"/>
      <c r="CU266" s="129"/>
      <c r="CV266" s="122"/>
      <c r="CW266" s="122"/>
      <c r="CX266" s="122"/>
      <c r="DH266" s="130"/>
      <c r="EG266" s="132"/>
      <c r="EH266" s="132"/>
    </row>
    <row r="267" s="122" customFormat="1" spans="1:138">
      <c r="A267" s="145"/>
      <c r="BK267" s="128"/>
      <c r="CT267" s="129"/>
      <c r="CU267" s="129"/>
      <c r="CV267" s="122"/>
      <c r="CW267" s="122"/>
      <c r="CX267" s="122"/>
      <c r="DH267" s="130"/>
      <c r="EG267" s="132"/>
      <c r="EH267" s="132"/>
    </row>
    <row r="268" s="122" customFormat="1" spans="1:138">
      <c r="A268" s="145"/>
      <c r="BK268" s="128"/>
      <c r="CT268" s="129"/>
      <c r="CU268" s="129"/>
      <c r="CV268" s="122"/>
      <c r="CW268" s="122"/>
      <c r="CX268" s="122"/>
      <c r="DH268" s="130"/>
      <c r="EG268" s="132"/>
      <c r="EH268" s="132"/>
    </row>
    <row r="269" s="122" customFormat="1" spans="1:138">
      <c r="A269" s="145"/>
      <c r="BK269" s="128"/>
      <c r="CT269" s="129"/>
      <c r="CU269" s="129"/>
      <c r="CV269" s="122"/>
      <c r="CW269" s="122"/>
      <c r="CX269" s="122"/>
      <c r="DH269" s="130"/>
      <c r="EG269" s="132"/>
      <c r="EH269" s="132"/>
    </row>
    <row r="270" s="122" customFormat="1" spans="1:138">
      <c r="A270" s="145"/>
      <c r="BK270" s="128"/>
      <c r="CT270" s="129"/>
      <c r="CU270" s="129"/>
      <c r="CV270" s="122"/>
      <c r="CW270" s="122"/>
      <c r="CX270" s="122"/>
      <c r="DH270" s="130"/>
      <c r="EG270" s="132"/>
      <c r="EH270" s="132"/>
    </row>
    <row r="271" s="122" customFormat="1" spans="1:138">
      <c r="A271" s="145"/>
      <c r="BK271" s="128"/>
      <c r="CT271" s="129"/>
      <c r="CU271" s="129"/>
      <c r="CV271" s="122"/>
      <c r="CW271" s="122"/>
      <c r="CX271" s="122"/>
      <c r="DH271" s="130"/>
      <c r="EG271" s="132"/>
      <c r="EH271" s="132"/>
    </row>
    <row r="272" s="122" customFormat="1" spans="1:138">
      <c r="A272" s="145"/>
      <c r="BK272" s="128"/>
      <c r="CT272" s="129"/>
      <c r="CU272" s="129"/>
      <c r="CV272" s="122"/>
      <c r="CW272" s="122"/>
      <c r="CX272" s="122"/>
      <c r="DH272" s="130"/>
      <c r="EG272" s="132"/>
      <c r="EH272" s="132"/>
    </row>
    <row r="273" s="122" customFormat="1" spans="1:138">
      <c r="A273" s="145"/>
      <c r="BK273" s="128"/>
      <c r="CT273" s="129"/>
      <c r="CU273" s="129"/>
      <c r="CV273" s="122"/>
      <c r="CW273" s="122"/>
      <c r="CX273" s="122"/>
      <c r="DH273" s="130"/>
      <c r="EG273" s="132"/>
      <c r="EH273" s="132"/>
    </row>
    <row r="274" s="122" customFormat="1" spans="1:138">
      <c r="A274" s="145"/>
      <c r="BK274" s="128"/>
      <c r="CT274" s="129"/>
      <c r="CU274" s="129"/>
      <c r="CV274" s="122"/>
      <c r="CW274" s="122"/>
      <c r="CX274" s="122"/>
      <c r="DH274" s="130"/>
      <c r="EG274" s="132"/>
      <c r="EH274" s="132"/>
    </row>
    <row r="275" s="122" customFormat="1" spans="1:138">
      <c r="A275" s="145"/>
      <c r="BK275" s="128"/>
      <c r="CT275" s="129"/>
      <c r="CU275" s="129"/>
      <c r="CV275" s="122"/>
      <c r="CW275" s="122"/>
      <c r="CX275" s="122"/>
      <c r="DH275" s="130"/>
      <c r="EG275" s="132"/>
      <c r="EH275" s="132"/>
    </row>
    <row r="276" s="122" customFormat="1" spans="1:138">
      <c r="A276" s="145"/>
      <c r="BK276" s="128"/>
      <c r="CT276" s="129"/>
      <c r="CU276" s="129"/>
      <c r="CV276" s="122"/>
      <c r="CW276" s="122"/>
      <c r="CX276" s="122"/>
      <c r="DH276" s="130"/>
      <c r="EG276" s="132"/>
      <c r="EH276" s="132"/>
    </row>
    <row r="277" s="122" customFormat="1" spans="1:138">
      <c r="A277" s="145"/>
      <c r="BK277" s="128"/>
      <c r="CT277" s="129"/>
      <c r="CU277" s="129"/>
      <c r="CV277" s="122"/>
      <c r="CW277" s="122"/>
      <c r="CX277" s="122"/>
      <c r="DH277" s="130"/>
      <c r="EG277" s="132"/>
      <c r="EH277" s="132"/>
    </row>
    <row r="278" s="122" customFormat="1" spans="1:138">
      <c r="A278" s="145"/>
      <c r="BK278" s="128"/>
      <c r="CT278" s="129"/>
      <c r="CU278" s="129"/>
      <c r="CV278" s="122"/>
      <c r="CW278" s="122"/>
      <c r="CX278" s="122"/>
      <c r="DH278" s="130"/>
      <c r="EG278" s="132"/>
      <c r="EH278" s="132"/>
    </row>
    <row r="279" s="122" customFormat="1" spans="1:138">
      <c r="A279" s="145"/>
      <c r="BK279" s="128"/>
      <c r="CT279" s="129"/>
      <c r="CU279" s="129"/>
      <c r="CV279" s="122"/>
      <c r="CW279" s="122"/>
      <c r="CX279" s="122"/>
      <c r="DH279" s="130"/>
      <c r="EG279" s="132"/>
      <c r="EH279" s="132"/>
    </row>
    <row r="280" s="122" customFormat="1" spans="1:138">
      <c r="A280" s="145"/>
      <c r="BK280" s="128"/>
      <c r="CT280" s="129"/>
      <c r="CU280" s="129"/>
      <c r="CV280" s="122"/>
      <c r="CW280" s="122"/>
      <c r="CX280" s="122"/>
      <c r="DH280" s="130"/>
      <c r="EG280" s="132"/>
      <c r="EH280" s="132"/>
    </row>
    <row r="281" s="122" customFormat="1" spans="1:138">
      <c r="A281" s="145"/>
      <c r="BK281" s="128"/>
      <c r="CT281" s="129"/>
      <c r="CU281" s="129"/>
      <c r="CV281" s="122"/>
      <c r="CW281" s="122"/>
      <c r="CX281" s="122"/>
      <c r="DH281" s="130"/>
      <c r="EG281" s="132"/>
      <c r="EH281" s="132"/>
    </row>
    <row r="282" s="122" customFormat="1" spans="1:138">
      <c r="A282" s="145"/>
      <c r="BK282" s="128"/>
      <c r="CT282" s="129"/>
      <c r="CU282" s="129"/>
      <c r="CV282" s="122"/>
      <c r="CW282" s="122"/>
      <c r="CX282" s="122"/>
      <c r="DH282" s="130"/>
      <c r="EG282" s="132"/>
      <c r="EH282" s="132"/>
    </row>
    <row r="283" s="122" customFormat="1" spans="1:138">
      <c r="A283" s="145"/>
      <c r="BK283" s="128"/>
      <c r="CT283" s="129"/>
      <c r="CU283" s="129"/>
      <c r="CV283" s="122"/>
      <c r="CW283" s="122"/>
      <c r="CX283" s="122"/>
      <c r="DH283" s="130"/>
      <c r="EG283" s="132"/>
      <c r="EH283" s="132"/>
    </row>
    <row r="284" s="122" customFormat="1" spans="1:138">
      <c r="A284" s="145"/>
      <c r="BK284" s="128"/>
      <c r="CT284" s="129"/>
      <c r="CU284" s="129"/>
      <c r="CV284" s="122"/>
      <c r="CW284" s="122"/>
      <c r="CX284" s="122"/>
      <c r="DH284" s="130"/>
      <c r="EG284" s="132"/>
      <c r="EH284" s="132"/>
    </row>
    <row r="285" s="122" customFormat="1" spans="1:138">
      <c r="A285" s="145"/>
      <c r="BK285" s="128"/>
      <c r="CT285" s="129"/>
      <c r="CU285" s="129"/>
      <c r="CV285" s="122"/>
      <c r="CW285" s="122"/>
      <c r="CX285" s="122"/>
      <c r="DH285" s="130"/>
      <c r="EG285" s="132"/>
      <c r="EH285" s="132"/>
    </row>
    <row r="286" s="122" customFormat="1" spans="1:138">
      <c r="A286" s="145"/>
      <c r="BK286" s="128"/>
      <c r="CT286" s="129"/>
      <c r="CU286" s="129"/>
      <c r="CV286" s="122"/>
      <c r="CW286" s="122"/>
      <c r="CX286" s="122"/>
      <c r="DH286" s="130"/>
      <c r="EG286" s="132"/>
      <c r="EH286" s="132"/>
    </row>
    <row r="287" s="122" customFormat="1" spans="1:138">
      <c r="A287" s="145"/>
      <c r="BK287" s="128"/>
      <c r="CT287" s="129"/>
      <c r="CU287" s="129"/>
      <c r="CV287" s="122"/>
      <c r="CW287" s="122"/>
      <c r="CX287" s="122"/>
      <c r="DH287" s="130"/>
      <c r="EG287" s="132"/>
      <c r="EH287" s="132"/>
    </row>
    <row r="288" s="122" customFormat="1" spans="1:138">
      <c r="A288" s="145"/>
      <c r="BK288" s="128"/>
      <c r="CT288" s="129"/>
      <c r="CU288" s="129"/>
      <c r="CV288" s="122"/>
      <c r="CW288" s="122"/>
      <c r="CX288" s="122"/>
      <c r="DH288" s="130"/>
      <c r="EG288" s="132"/>
      <c r="EH288" s="132"/>
    </row>
    <row r="289" s="122" customFormat="1" spans="1:138">
      <c r="A289" s="145"/>
      <c r="BK289" s="128"/>
      <c r="CT289" s="129"/>
      <c r="CU289" s="129"/>
      <c r="CV289" s="122"/>
      <c r="CW289" s="122"/>
      <c r="CX289" s="122"/>
      <c r="DH289" s="130"/>
      <c r="EG289" s="132"/>
      <c r="EH289" s="132"/>
    </row>
    <row r="290" s="122" customFormat="1" spans="1:138">
      <c r="A290" s="145"/>
      <c r="BK290" s="128"/>
      <c r="CT290" s="129"/>
      <c r="CU290" s="129"/>
      <c r="CV290" s="122"/>
      <c r="CW290" s="122"/>
      <c r="CX290" s="122"/>
      <c r="DH290" s="130"/>
      <c r="EG290" s="132"/>
      <c r="EH290" s="132"/>
    </row>
    <row r="291" s="122" customFormat="1" spans="1:138">
      <c r="A291" s="145"/>
      <c r="BK291" s="128"/>
      <c r="CT291" s="129"/>
      <c r="CU291" s="129"/>
      <c r="CV291" s="122"/>
      <c r="CW291" s="122"/>
      <c r="CX291" s="122"/>
      <c r="DH291" s="130"/>
      <c r="EG291" s="132"/>
      <c r="EH291" s="132"/>
    </row>
    <row r="292" s="122" customFormat="1" spans="1:138">
      <c r="A292" s="145"/>
      <c r="BK292" s="128"/>
      <c r="CT292" s="129"/>
      <c r="CU292" s="129"/>
      <c r="CV292" s="122"/>
      <c r="CW292" s="122"/>
      <c r="CX292" s="122"/>
      <c r="DH292" s="130"/>
      <c r="EG292" s="132"/>
      <c r="EH292" s="132"/>
    </row>
    <row r="293" s="122" customFormat="1" spans="1:138">
      <c r="A293" s="145"/>
      <c r="BK293" s="128"/>
      <c r="CT293" s="129"/>
      <c r="CU293" s="129"/>
      <c r="CV293" s="122"/>
      <c r="CW293" s="122"/>
      <c r="CX293" s="122"/>
      <c r="DH293" s="130"/>
      <c r="EG293" s="132"/>
      <c r="EH293" s="132"/>
    </row>
    <row r="294" s="122" customFormat="1" spans="1:138">
      <c r="A294" s="145"/>
      <c r="BK294" s="128"/>
      <c r="CT294" s="129"/>
      <c r="CU294" s="129"/>
      <c r="CV294" s="122"/>
      <c r="CW294" s="122"/>
      <c r="CX294" s="122"/>
      <c r="DH294" s="130"/>
      <c r="EG294" s="132"/>
      <c r="EH294" s="132"/>
    </row>
    <row r="295" s="122" customFormat="1" spans="1:138">
      <c r="A295" s="145"/>
      <c r="BK295" s="128"/>
      <c r="CT295" s="129"/>
      <c r="CU295" s="129"/>
      <c r="CV295" s="122"/>
      <c r="CW295" s="122"/>
      <c r="CX295" s="122"/>
      <c r="DH295" s="130"/>
      <c r="EG295" s="132"/>
      <c r="EH295" s="132"/>
    </row>
    <row r="296" s="122" customFormat="1" spans="1:138">
      <c r="A296" s="145"/>
      <c r="BK296" s="128"/>
      <c r="CT296" s="129"/>
      <c r="CU296" s="129"/>
      <c r="CV296" s="122"/>
      <c r="CW296" s="122"/>
      <c r="CX296" s="122"/>
      <c r="DH296" s="130"/>
      <c r="EG296" s="132"/>
      <c r="EH296" s="132"/>
    </row>
    <row r="297" s="122" customFormat="1" spans="1:138">
      <c r="A297" s="145"/>
      <c r="BK297" s="128"/>
      <c r="CT297" s="129"/>
      <c r="CU297" s="129"/>
      <c r="CV297" s="122"/>
      <c r="CW297" s="122"/>
      <c r="CX297" s="122"/>
      <c r="DH297" s="130"/>
      <c r="EG297" s="132"/>
      <c r="EH297" s="132"/>
    </row>
    <row r="298" s="122" customFormat="1" spans="1:138">
      <c r="A298" s="145"/>
      <c r="BK298" s="128"/>
      <c r="CT298" s="129"/>
      <c r="CU298" s="129"/>
      <c r="CV298" s="122"/>
      <c r="CW298" s="122"/>
      <c r="CX298" s="122"/>
      <c r="DH298" s="130"/>
      <c r="EG298" s="132"/>
      <c r="EH298" s="132"/>
    </row>
    <row r="299" s="122" customFormat="1" spans="1:138">
      <c r="A299" s="145"/>
      <c r="BK299" s="128"/>
      <c r="CT299" s="129"/>
      <c r="CU299" s="129"/>
      <c r="CV299" s="122"/>
      <c r="CW299" s="122"/>
      <c r="CX299" s="122"/>
      <c r="DH299" s="130"/>
      <c r="EG299" s="132"/>
      <c r="EH299" s="132"/>
    </row>
    <row r="300" s="122" customFormat="1" spans="1:138">
      <c r="A300" s="145"/>
      <c r="BK300" s="128"/>
      <c r="CT300" s="129"/>
      <c r="CU300" s="129"/>
      <c r="CV300" s="122"/>
      <c r="CW300" s="122"/>
      <c r="CX300" s="122"/>
      <c r="DH300" s="130"/>
      <c r="EG300" s="132"/>
      <c r="EH300" s="132"/>
    </row>
    <row r="301" s="122" customFormat="1" spans="1:138">
      <c r="A301" s="145"/>
      <c r="BK301" s="128"/>
      <c r="CT301" s="129"/>
      <c r="CU301" s="129"/>
      <c r="CV301" s="122"/>
      <c r="CW301" s="122"/>
      <c r="CX301" s="122"/>
      <c r="DH301" s="130"/>
      <c r="EG301" s="132"/>
      <c r="EH301" s="132"/>
    </row>
    <row r="302" s="122" customFormat="1" spans="1:138">
      <c r="A302" s="145"/>
      <c r="BK302" s="128"/>
      <c r="CT302" s="129"/>
      <c r="CU302" s="129"/>
      <c r="CV302" s="122"/>
      <c r="CW302" s="122"/>
      <c r="CX302" s="122"/>
      <c r="DH302" s="130"/>
      <c r="EG302" s="132"/>
      <c r="EH302" s="132"/>
    </row>
    <row r="303" s="122" customFormat="1" spans="1:138">
      <c r="A303" s="145"/>
      <c r="BK303" s="128"/>
      <c r="CT303" s="129"/>
      <c r="CU303" s="129"/>
      <c r="CV303" s="122"/>
      <c r="CW303" s="122"/>
      <c r="CX303" s="122"/>
      <c r="DH303" s="130"/>
      <c r="EG303" s="132"/>
      <c r="EH303" s="132"/>
    </row>
    <row r="304" s="122" customFormat="1" spans="1:138">
      <c r="A304" s="145"/>
      <c r="BK304" s="128"/>
      <c r="CT304" s="129"/>
      <c r="CU304" s="129"/>
      <c r="CV304" s="122"/>
      <c r="CW304" s="122"/>
      <c r="CX304" s="122"/>
      <c r="DH304" s="130"/>
      <c r="EG304" s="132"/>
      <c r="EH304" s="132"/>
    </row>
    <row r="305" s="122" customFormat="1" spans="1:138">
      <c r="A305" s="145"/>
      <c r="BK305" s="128"/>
      <c r="CT305" s="129"/>
      <c r="CU305" s="129"/>
      <c r="CV305" s="122"/>
      <c r="CW305" s="122"/>
      <c r="CX305" s="122"/>
      <c r="DH305" s="130"/>
      <c r="EG305" s="132"/>
      <c r="EH305" s="132"/>
    </row>
    <row r="306" s="122" customFormat="1" spans="1:138">
      <c r="A306" s="145"/>
      <c r="BK306" s="128"/>
      <c r="CT306" s="129"/>
      <c r="CU306" s="129"/>
      <c r="CV306" s="122"/>
      <c r="CW306" s="122"/>
      <c r="CX306" s="122"/>
      <c r="DH306" s="130"/>
      <c r="EG306" s="132"/>
      <c r="EH306" s="132"/>
    </row>
    <row r="307" s="122" customFormat="1" spans="1:138">
      <c r="A307" s="145"/>
      <c r="BK307" s="128"/>
      <c r="CT307" s="129"/>
      <c r="CU307" s="129"/>
      <c r="CV307" s="122"/>
      <c r="CW307" s="122"/>
      <c r="CX307" s="122"/>
      <c r="DH307" s="130"/>
      <c r="EG307" s="132"/>
      <c r="EH307" s="132"/>
    </row>
    <row r="308" s="122" customFormat="1" spans="1:138">
      <c r="A308" s="145"/>
      <c r="BK308" s="128"/>
      <c r="CT308" s="129"/>
      <c r="CU308" s="129"/>
      <c r="CV308" s="122"/>
      <c r="CW308" s="122"/>
      <c r="CX308" s="122"/>
      <c r="DH308" s="130"/>
      <c r="EG308" s="132"/>
      <c r="EH308" s="132"/>
    </row>
    <row r="309" s="122" customFormat="1" spans="1:138">
      <c r="A309" s="145"/>
      <c r="BK309" s="128"/>
      <c r="CT309" s="129"/>
      <c r="CU309" s="129"/>
      <c r="CV309" s="122"/>
      <c r="CW309" s="122"/>
      <c r="CX309" s="122"/>
      <c r="DH309" s="130"/>
      <c r="EG309" s="132"/>
      <c r="EH309" s="132"/>
    </row>
    <row r="310" s="122" customFormat="1" spans="1:138">
      <c r="A310" s="145"/>
      <c r="BK310" s="128"/>
      <c r="CT310" s="129"/>
      <c r="CU310" s="129"/>
      <c r="CV310" s="122"/>
      <c r="CW310" s="122"/>
      <c r="CX310" s="122"/>
      <c r="DH310" s="130"/>
      <c r="EG310" s="132"/>
      <c r="EH310" s="132"/>
    </row>
    <row r="311" s="122" customFormat="1" spans="1:138">
      <c r="A311" s="145"/>
      <c r="BK311" s="128"/>
      <c r="CT311" s="129"/>
      <c r="CU311" s="129"/>
      <c r="CV311" s="122"/>
      <c r="CW311" s="122"/>
      <c r="CX311" s="122"/>
      <c r="DH311" s="130"/>
      <c r="EG311" s="132"/>
      <c r="EH311" s="132"/>
    </row>
    <row r="312" s="122" customFormat="1" spans="1:138">
      <c r="A312" s="145"/>
      <c r="BK312" s="128"/>
      <c r="CT312" s="129"/>
      <c r="CU312" s="129"/>
      <c r="CV312" s="122"/>
      <c r="CW312" s="122"/>
      <c r="CX312" s="122"/>
      <c r="DH312" s="130"/>
      <c r="EG312" s="132"/>
      <c r="EH312" s="132"/>
    </row>
    <row r="313" s="122" customFormat="1" spans="1:138">
      <c r="A313" s="145"/>
      <c r="BK313" s="128"/>
      <c r="CT313" s="129"/>
      <c r="CU313" s="129"/>
      <c r="CV313" s="122"/>
      <c r="CW313" s="122"/>
      <c r="CX313" s="122"/>
      <c r="DH313" s="130"/>
      <c r="EG313" s="132"/>
      <c r="EH313" s="132"/>
    </row>
    <row r="314" s="122" customFormat="1" spans="1:138">
      <c r="A314" s="145"/>
      <c r="BK314" s="128"/>
      <c r="CT314" s="129"/>
      <c r="CU314" s="129"/>
      <c r="CV314" s="122"/>
      <c r="CW314" s="122"/>
      <c r="CX314" s="122"/>
      <c r="DH314" s="130"/>
      <c r="EG314" s="132"/>
      <c r="EH314" s="132"/>
    </row>
    <row r="315" s="122" customFormat="1" spans="1:138">
      <c r="A315" s="145"/>
      <c r="BK315" s="128"/>
      <c r="CT315" s="129"/>
      <c r="CU315" s="129"/>
      <c r="CV315" s="122"/>
      <c r="CW315" s="122"/>
      <c r="CX315" s="122"/>
      <c r="DH315" s="130"/>
      <c r="EG315" s="132"/>
      <c r="EH315" s="132"/>
    </row>
    <row r="316" s="122" customFormat="1" spans="1:138">
      <c r="A316" s="145"/>
      <c r="BK316" s="128"/>
      <c r="CT316" s="129"/>
      <c r="CU316" s="129"/>
      <c r="CV316" s="122"/>
      <c r="CW316" s="122"/>
      <c r="CX316" s="122"/>
      <c r="DH316" s="130"/>
      <c r="EG316" s="132"/>
      <c r="EH316" s="132"/>
    </row>
    <row r="317" s="122" customFormat="1" spans="1:138">
      <c r="A317" s="145"/>
      <c r="BK317" s="128"/>
      <c r="CT317" s="129"/>
      <c r="CU317" s="129"/>
      <c r="CV317" s="122"/>
      <c r="CW317" s="122"/>
      <c r="CX317" s="122"/>
      <c r="DH317" s="130"/>
      <c r="EG317" s="132"/>
      <c r="EH317" s="132"/>
    </row>
    <row r="318" s="122" customFormat="1" spans="1:138">
      <c r="A318" s="145"/>
      <c r="BK318" s="128"/>
      <c r="CT318" s="129"/>
      <c r="CU318" s="129"/>
      <c r="CV318" s="122"/>
      <c r="CW318" s="122"/>
      <c r="CX318" s="122"/>
      <c r="DH318" s="130"/>
      <c r="EG318" s="132"/>
      <c r="EH318" s="132"/>
    </row>
    <row r="319" s="122" customFormat="1" spans="1:138">
      <c r="A319" s="145"/>
      <c r="BK319" s="128"/>
      <c r="CT319" s="129"/>
      <c r="CU319" s="129"/>
      <c r="CV319" s="122"/>
      <c r="CW319" s="122"/>
      <c r="CX319" s="122"/>
      <c r="DH319" s="130"/>
      <c r="EG319" s="132"/>
      <c r="EH319" s="132"/>
    </row>
    <row r="320" s="122" customFormat="1" spans="1:138">
      <c r="A320" s="145"/>
      <c r="BK320" s="128"/>
      <c r="CT320" s="129"/>
      <c r="CU320" s="129"/>
      <c r="CV320" s="122"/>
      <c r="CW320" s="122"/>
      <c r="CX320" s="122"/>
      <c r="DH320" s="130"/>
      <c r="EG320" s="132"/>
      <c r="EH320" s="132"/>
    </row>
    <row r="321" s="122" customFormat="1" spans="1:138">
      <c r="A321" s="145"/>
      <c r="BK321" s="128"/>
      <c r="CT321" s="129"/>
      <c r="CU321" s="129"/>
      <c r="CV321" s="122"/>
      <c r="CW321" s="122"/>
      <c r="CX321" s="122"/>
      <c r="DH321" s="130"/>
      <c r="EG321" s="132"/>
      <c r="EH321" s="132"/>
    </row>
    <row r="322" s="122" customFormat="1" spans="1:138">
      <c r="A322" s="145"/>
      <c r="BK322" s="128"/>
      <c r="CT322" s="129"/>
      <c r="CU322" s="129"/>
      <c r="CV322" s="122"/>
      <c r="CW322" s="122"/>
      <c r="CX322" s="122"/>
      <c r="DH322" s="130"/>
      <c r="EG322" s="132"/>
      <c r="EH322" s="132"/>
    </row>
    <row r="323" s="122" customFormat="1" spans="1:138">
      <c r="A323" s="145"/>
      <c r="BK323" s="128"/>
      <c r="CT323" s="129"/>
      <c r="CU323" s="129"/>
      <c r="CV323" s="122"/>
      <c r="CW323" s="122"/>
      <c r="CX323" s="122"/>
      <c r="DH323" s="130"/>
      <c r="EG323" s="132"/>
      <c r="EH323" s="132"/>
    </row>
    <row r="324" s="122" customFormat="1" spans="1:138">
      <c r="A324" s="145"/>
      <c r="BK324" s="128"/>
      <c r="CT324" s="129"/>
      <c r="CU324" s="129"/>
      <c r="CV324" s="122"/>
      <c r="CW324" s="122"/>
      <c r="CX324" s="122"/>
      <c r="DH324" s="130"/>
      <c r="EG324" s="132"/>
      <c r="EH324" s="132"/>
    </row>
    <row r="325" s="122" customFormat="1" spans="1:138">
      <c r="A325" s="145"/>
      <c r="BK325" s="128"/>
      <c r="CT325" s="129"/>
      <c r="CU325" s="129"/>
      <c r="CV325" s="122"/>
      <c r="CW325" s="122"/>
      <c r="CX325" s="122"/>
      <c r="DH325" s="130"/>
      <c r="EG325" s="132"/>
      <c r="EH325" s="132"/>
    </row>
    <row r="326" s="122" customFormat="1" spans="1:138">
      <c r="A326" s="145"/>
      <c r="BK326" s="128"/>
      <c r="CT326" s="129"/>
      <c r="CU326" s="129"/>
      <c r="CV326" s="122"/>
      <c r="CW326" s="122"/>
      <c r="CX326" s="122"/>
      <c r="DH326" s="130"/>
      <c r="EG326" s="132"/>
      <c r="EH326" s="132"/>
    </row>
    <row r="327" s="122" customFormat="1" spans="1:138">
      <c r="A327" s="145"/>
      <c r="BK327" s="128"/>
      <c r="CT327" s="129"/>
      <c r="CU327" s="129"/>
      <c r="CV327" s="122"/>
      <c r="CW327" s="122"/>
      <c r="CX327" s="122"/>
      <c r="DH327" s="130"/>
      <c r="EG327" s="132"/>
      <c r="EH327" s="132"/>
    </row>
    <row r="328" s="122" customFormat="1" spans="1:138">
      <c r="A328" s="145"/>
      <c r="BK328" s="128"/>
      <c r="CT328" s="129"/>
      <c r="CU328" s="129"/>
      <c r="CV328" s="122"/>
      <c r="CW328" s="122"/>
      <c r="CX328" s="122"/>
      <c r="DH328" s="130"/>
      <c r="EG328" s="132"/>
      <c r="EH328" s="132"/>
    </row>
    <row r="329" s="122" customFormat="1" spans="1:138">
      <c r="A329" s="145"/>
      <c r="BK329" s="128"/>
      <c r="CT329" s="129"/>
      <c r="CU329" s="129"/>
      <c r="CV329" s="122"/>
      <c r="CW329" s="122"/>
      <c r="CX329" s="122"/>
      <c r="DH329" s="130"/>
      <c r="EG329" s="132"/>
      <c r="EH329" s="132"/>
    </row>
    <row r="330" s="122" customFormat="1" spans="1:138">
      <c r="A330" s="145"/>
      <c r="BK330" s="128"/>
      <c r="CT330" s="129"/>
      <c r="CU330" s="129"/>
      <c r="CV330" s="122"/>
      <c r="CW330" s="122"/>
      <c r="CX330" s="122"/>
      <c r="DH330" s="130"/>
      <c r="EG330" s="132"/>
      <c r="EH330" s="132"/>
    </row>
    <row r="331" s="122" customFormat="1" spans="1:138">
      <c r="A331" s="145"/>
      <c r="BK331" s="128"/>
      <c r="CT331" s="129"/>
      <c r="CU331" s="129"/>
      <c r="CV331" s="122"/>
      <c r="CW331" s="122"/>
      <c r="CX331" s="122"/>
      <c r="DH331" s="130"/>
      <c r="EG331" s="132"/>
      <c r="EH331" s="132"/>
    </row>
    <row r="332" s="122" customFormat="1" spans="1:138">
      <c r="A332" s="145"/>
      <c r="BK332" s="128"/>
      <c r="CT332" s="129"/>
      <c r="CU332" s="129"/>
      <c r="CV332" s="122"/>
      <c r="CW332" s="122"/>
      <c r="CX332" s="122"/>
      <c r="DH332" s="130"/>
      <c r="EG332" s="132"/>
      <c r="EH332" s="132"/>
    </row>
    <row r="333" s="122" customFormat="1" spans="1:138">
      <c r="A333" s="145"/>
      <c r="BK333" s="128"/>
      <c r="CT333" s="129"/>
      <c r="CU333" s="129"/>
      <c r="CV333" s="122"/>
      <c r="CW333" s="122"/>
      <c r="CX333" s="122"/>
      <c r="DH333" s="130"/>
      <c r="EG333" s="132"/>
      <c r="EH333" s="132"/>
    </row>
    <row r="334" s="122" customFormat="1" spans="1:138">
      <c r="A334" s="145"/>
      <c r="BK334" s="128"/>
      <c r="CT334" s="129"/>
      <c r="CU334" s="129"/>
      <c r="CV334" s="122"/>
      <c r="CW334" s="122"/>
      <c r="CX334" s="122"/>
      <c r="DH334" s="130"/>
      <c r="EG334" s="132"/>
      <c r="EH334" s="132"/>
    </row>
    <row r="335" s="122" customFormat="1" spans="1:138">
      <c r="A335" s="145"/>
      <c r="BK335" s="128"/>
      <c r="CT335" s="129"/>
      <c r="CU335" s="129"/>
      <c r="CV335" s="122"/>
      <c r="CW335" s="122"/>
      <c r="CX335" s="122"/>
      <c r="DH335" s="130"/>
      <c r="EG335" s="132"/>
      <c r="EH335" s="132"/>
    </row>
    <row r="336" s="122" customFormat="1" spans="1:138">
      <c r="A336" s="145"/>
      <c r="BK336" s="128"/>
      <c r="CT336" s="129"/>
      <c r="CU336" s="129"/>
      <c r="CV336" s="122"/>
      <c r="CW336" s="122"/>
      <c r="CX336" s="122"/>
      <c r="DH336" s="130"/>
      <c r="EG336" s="132"/>
      <c r="EH336" s="132"/>
    </row>
    <row r="337" s="122" customFormat="1" spans="1:138">
      <c r="A337" s="145"/>
      <c r="BK337" s="128"/>
      <c r="CT337" s="129"/>
      <c r="CU337" s="129"/>
      <c r="CV337" s="122"/>
      <c r="CW337" s="122"/>
      <c r="CX337" s="122"/>
      <c r="DH337" s="130"/>
      <c r="EG337" s="132"/>
      <c r="EH337" s="132"/>
    </row>
    <row r="338" s="122" customFormat="1" spans="1:138">
      <c r="A338" s="145"/>
      <c r="BK338" s="128"/>
      <c r="CT338" s="129"/>
      <c r="CU338" s="129"/>
      <c r="CV338" s="122"/>
      <c r="CW338" s="122"/>
      <c r="CX338" s="122"/>
      <c r="DH338" s="130"/>
      <c r="EG338" s="132"/>
      <c r="EH338" s="132"/>
    </row>
    <row r="339" s="122" customFormat="1" spans="1:138">
      <c r="A339" s="145"/>
      <c r="BK339" s="128"/>
      <c r="CT339" s="129"/>
      <c r="CU339" s="129"/>
      <c r="CV339" s="122"/>
      <c r="CW339" s="122"/>
      <c r="CX339" s="122"/>
      <c r="DH339" s="130"/>
      <c r="EG339" s="132"/>
      <c r="EH339" s="132"/>
    </row>
    <row r="340" s="122" customFormat="1" spans="1:138">
      <c r="A340" s="145"/>
      <c r="BK340" s="128"/>
      <c r="CT340" s="129"/>
      <c r="CU340" s="129"/>
      <c r="CV340" s="122"/>
      <c r="CW340" s="122"/>
      <c r="CX340" s="122"/>
      <c r="DH340" s="130"/>
      <c r="EG340" s="132"/>
      <c r="EH340" s="132"/>
    </row>
    <row r="341" s="122" customFormat="1" spans="1:138">
      <c r="A341" s="145"/>
      <c r="BK341" s="128"/>
      <c r="CT341" s="129"/>
      <c r="CU341" s="129"/>
      <c r="CV341" s="122"/>
      <c r="CW341" s="122"/>
      <c r="CX341" s="122"/>
      <c r="DH341" s="130"/>
      <c r="EG341" s="132"/>
      <c r="EH341" s="132"/>
    </row>
    <row r="342" s="122" customFormat="1" spans="1:138">
      <c r="A342" s="145"/>
      <c r="BK342" s="128"/>
      <c r="CT342" s="129"/>
      <c r="CU342" s="129"/>
      <c r="CV342" s="122"/>
      <c r="CW342" s="122"/>
      <c r="CX342" s="122"/>
      <c r="DH342" s="130"/>
      <c r="EG342" s="132"/>
      <c r="EH342" s="132"/>
    </row>
    <row r="343" s="122" customFormat="1" spans="1:138">
      <c r="A343" s="145"/>
      <c r="BK343" s="128"/>
      <c r="CT343" s="129"/>
      <c r="CU343" s="129"/>
      <c r="CV343" s="122"/>
      <c r="CW343" s="122"/>
      <c r="CX343" s="122"/>
      <c r="DH343" s="130"/>
      <c r="EG343" s="132"/>
      <c r="EH343" s="132"/>
    </row>
    <row r="344" s="122" customFormat="1" spans="1:138">
      <c r="A344" s="145"/>
      <c r="BK344" s="128"/>
      <c r="CT344" s="129"/>
      <c r="CU344" s="129"/>
      <c r="CV344" s="122"/>
      <c r="CW344" s="122"/>
      <c r="CX344" s="122"/>
      <c r="DH344" s="130"/>
      <c r="EG344" s="132"/>
      <c r="EH344" s="132"/>
    </row>
    <row r="345" s="122" customFormat="1" spans="1:138">
      <c r="A345" s="145"/>
      <c r="BK345" s="128"/>
      <c r="CT345" s="129"/>
      <c r="CU345" s="129"/>
      <c r="CV345" s="122"/>
      <c r="CW345" s="122"/>
      <c r="CX345" s="122"/>
      <c r="DH345" s="130"/>
      <c r="EG345" s="132"/>
      <c r="EH345" s="132"/>
    </row>
    <row r="346" s="122" customFormat="1" spans="1:138">
      <c r="A346" s="145"/>
      <c r="BK346" s="128"/>
      <c r="CT346" s="129"/>
      <c r="CU346" s="129"/>
      <c r="CV346" s="122"/>
      <c r="CW346" s="122"/>
      <c r="CX346" s="122"/>
      <c r="DH346" s="130"/>
      <c r="EG346" s="132"/>
      <c r="EH346" s="132"/>
    </row>
    <row r="347" s="122" customFormat="1" spans="1:138">
      <c r="A347" s="145"/>
      <c r="BK347" s="128"/>
      <c r="CT347" s="129"/>
      <c r="CU347" s="129"/>
      <c r="CV347" s="122"/>
      <c r="CW347" s="122"/>
      <c r="CX347" s="122"/>
      <c r="DH347" s="130"/>
      <c r="EG347" s="132"/>
      <c r="EH347" s="132"/>
    </row>
    <row r="348" s="122" customFormat="1" spans="1:138">
      <c r="A348" s="145"/>
      <c r="BK348" s="128"/>
      <c r="CT348" s="129"/>
      <c r="CU348" s="129"/>
      <c r="CV348" s="122"/>
      <c r="CW348" s="122"/>
      <c r="CX348" s="122"/>
      <c r="DH348" s="130"/>
      <c r="EG348" s="132"/>
      <c r="EH348" s="132"/>
    </row>
    <row r="349" s="122" customFormat="1" spans="1:138">
      <c r="A349" s="145"/>
      <c r="BK349" s="128"/>
      <c r="CT349" s="129"/>
      <c r="CU349" s="129"/>
      <c r="CV349" s="122"/>
      <c r="CW349" s="122"/>
      <c r="CX349" s="122"/>
      <c r="DH349" s="130"/>
      <c r="EG349" s="132"/>
      <c r="EH349" s="132"/>
    </row>
    <row r="350" s="122" customFormat="1" spans="1:138">
      <c r="A350" s="145"/>
      <c r="BK350" s="128"/>
      <c r="CT350" s="129"/>
      <c r="CU350" s="129"/>
      <c r="CV350" s="122"/>
      <c r="CW350" s="122"/>
      <c r="CX350" s="122"/>
      <c r="DH350" s="130"/>
      <c r="EG350" s="132"/>
      <c r="EH350" s="132"/>
    </row>
    <row r="351" s="122" customFormat="1" spans="1:138">
      <c r="A351" s="145"/>
      <c r="BK351" s="128"/>
      <c r="CT351" s="129"/>
      <c r="CU351" s="129"/>
      <c r="CV351" s="122"/>
      <c r="CW351" s="122"/>
      <c r="CX351" s="122"/>
      <c r="DH351" s="130"/>
      <c r="EG351" s="132"/>
      <c r="EH351" s="132"/>
    </row>
    <row r="352" s="122" customFormat="1" spans="1:138">
      <c r="A352" s="145"/>
      <c r="BK352" s="128"/>
      <c r="CT352" s="129"/>
      <c r="CU352" s="129"/>
      <c r="CV352" s="122"/>
      <c r="CW352" s="122"/>
      <c r="CX352" s="122"/>
      <c r="DH352" s="130"/>
      <c r="EG352" s="132"/>
      <c r="EH352" s="132"/>
    </row>
    <row r="353" s="122" customFormat="1" spans="1:138">
      <c r="A353" s="145"/>
      <c r="BK353" s="128"/>
      <c r="CT353" s="129"/>
      <c r="CU353" s="129"/>
      <c r="CV353" s="122"/>
      <c r="CW353" s="122"/>
      <c r="CX353" s="122"/>
      <c r="DH353" s="130"/>
      <c r="EG353" s="132"/>
      <c r="EH353" s="132"/>
    </row>
    <row r="354" s="122" customFormat="1" spans="1:138">
      <c r="A354" s="145"/>
      <c r="BK354" s="128"/>
      <c r="CT354" s="129"/>
      <c r="CU354" s="129"/>
      <c r="CV354" s="122"/>
      <c r="CW354" s="122"/>
      <c r="CX354" s="122"/>
      <c r="DH354" s="130"/>
      <c r="EG354" s="132"/>
      <c r="EH354" s="132"/>
    </row>
    <row r="355" s="122" customFormat="1" spans="1:138">
      <c r="A355" s="145"/>
      <c r="BK355" s="128"/>
      <c r="CT355" s="129"/>
      <c r="CU355" s="129"/>
      <c r="CV355" s="122"/>
      <c r="CW355" s="122"/>
      <c r="CX355" s="122"/>
      <c r="DH355" s="130"/>
      <c r="EG355" s="132"/>
      <c r="EH355" s="132"/>
    </row>
    <row r="356" s="122" customFormat="1" spans="1:138">
      <c r="A356" s="145"/>
      <c r="BK356" s="128"/>
      <c r="CT356" s="129"/>
      <c r="CU356" s="129"/>
      <c r="CV356" s="122"/>
      <c r="CW356" s="122"/>
      <c r="CX356" s="122"/>
      <c r="DH356" s="130"/>
      <c r="EG356" s="132"/>
      <c r="EH356" s="132"/>
    </row>
    <row r="357" s="122" customFormat="1" spans="1:138">
      <c r="A357" s="145"/>
      <c r="BK357" s="128"/>
      <c r="CT357" s="129"/>
      <c r="CU357" s="129"/>
      <c r="CV357" s="122"/>
      <c r="CW357" s="122"/>
      <c r="CX357" s="122"/>
      <c r="DH357" s="130"/>
      <c r="EG357" s="132"/>
      <c r="EH357" s="132"/>
    </row>
    <row r="358" s="122" customFormat="1" spans="1:138">
      <c r="A358" s="145"/>
      <c r="BK358" s="128"/>
      <c r="CT358" s="129"/>
      <c r="CU358" s="129"/>
      <c r="CV358" s="122"/>
      <c r="CW358" s="122"/>
      <c r="CX358" s="122"/>
      <c r="DH358" s="130"/>
      <c r="EG358" s="132"/>
      <c r="EH358" s="132"/>
    </row>
    <row r="359" s="122" customFormat="1" spans="1:138">
      <c r="A359" s="145"/>
      <c r="BK359" s="128"/>
      <c r="CT359" s="129"/>
      <c r="CU359" s="129"/>
      <c r="CV359" s="122"/>
      <c r="CW359" s="122"/>
      <c r="CX359" s="122"/>
      <c r="DH359" s="130"/>
      <c r="EG359" s="132"/>
      <c r="EH359" s="132"/>
    </row>
    <row r="360" s="122" customFormat="1" spans="1:138">
      <c r="A360" s="145"/>
      <c r="BK360" s="128"/>
      <c r="CT360" s="129"/>
      <c r="CU360" s="129"/>
      <c r="CV360" s="122"/>
      <c r="CW360" s="122"/>
      <c r="CX360" s="122"/>
      <c r="DH360" s="130"/>
      <c r="EG360" s="132"/>
      <c r="EH360" s="132"/>
    </row>
    <row r="361" s="122" customFormat="1" spans="1:138">
      <c r="A361" s="145"/>
      <c r="BK361" s="128"/>
      <c r="CT361" s="129"/>
      <c r="CU361" s="129"/>
      <c r="CV361" s="122"/>
      <c r="CW361" s="122"/>
      <c r="CX361" s="122"/>
      <c r="DH361" s="130"/>
      <c r="EG361" s="132"/>
      <c r="EH361" s="132"/>
    </row>
    <row r="362" s="122" customFormat="1" spans="1:138">
      <c r="A362" s="145"/>
      <c r="BK362" s="128"/>
      <c r="CT362" s="129"/>
      <c r="CU362" s="129"/>
      <c r="CV362" s="122"/>
      <c r="CW362" s="122"/>
      <c r="CX362" s="122"/>
      <c r="DH362" s="130"/>
      <c r="EG362" s="132"/>
      <c r="EH362" s="132"/>
    </row>
    <row r="363" s="122" customFormat="1" spans="1:138">
      <c r="A363" s="145"/>
      <c r="BK363" s="128"/>
      <c r="CT363" s="129"/>
      <c r="CU363" s="129"/>
      <c r="CV363" s="122"/>
      <c r="CW363" s="122"/>
      <c r="CX363" s="122"/>
      <c r="DH363" s="130"/>
      <c r="EG363" s="132"/>
      <c r="EH363" s="132"/>
    </row>
    <row r="364" s="122" customFormat="1" spans="1:138">
      <c r="A364" s="145"/>
      <c r="BK364" s="128"/>
      <c r="CT364" s="129"/>
      <c r="CU364" s="129"/>
      <c r="CV364" s="122"/>
      <c r="CW364" s="122"/>
      <c r="CX364" s="122"/>
      <c r="DH364" s="130"/>
      <c r="EG364" s="132"/>
      <c r="EH364" s="132"/>
    </row>
    <row r="365" s="122" customFormat="1" spans="1:138">
      <c r="A365" s="145"/>
      <c r="BK365" s="128"/>
      <c r="CT365" s="129"/>
      <c r="CU365" s="129"/>
      <c r="CV365" s="122"/>
      <c r="CW365" s="122"/>
      <c r="CX365" s="122"/>
      <c r="DH365" s="130"/>
      <c r="EG365" s="132"/>
      <c r="EH365" s="132"/>
    </row>
    <row r="366" s="122" customFormat="1" spans="1:138">
      <c r="A366" s="145"/>
      <c r="BK366" s="128"/>
      <c r="CT366" s="129"/>
      <c r="CU366" s="129"/>
      <c r="CV366" s="122"/>
      <c r="CW366" s="122"/>
      <c r="CX366" s="122"/>
      <c r="DH366" s="130"/>
      <c r="EG366" s="132"/>
      <c r="EH366" s="132"/>
    </row>
    <row r="367" s="122" customFormat="1" spans="1:138">
      <c r="A367" s="145"/>
      <c r="BK367" s="128"/>
      <c r="CT367" s="129"/>
      <c r="CU367" s="129"/>
      <c r="CV367" s="122"/>
      <c r="CW367" s="122"/>
      <c r="CX367" s="122"/>
      <c r="DH367" s="130"/>
      <c r="EG367" s="132"/>
      <c r="EH367" s="132"/>
    </row>
    <row r="368" s="122" customFormat="1" spans="1:138">
      <c r="A368" s="145"/>
      <c r="BK368" s="128"/>
      <c r="CT368" s="129"/>
      <c r="CU368" s="129"/>
      <c r="CV368" s="122"/>
      <c r="CW368" s="122"/>
      <c r="CX368" s="122"/>
      <c r="DH368" s="130"/>
      <c r="EG368" s="132"/>
      <c r="EH368" s="132"/>
    </row>
    <row r="369" s="122" customFormat="1" spans="1:138">
      <c r="A369" s="145"/>
      <c r="BK369" s="128"/>
      <c r="CT369" s="129"/>
      <c r="CU369" s="129"/>
      <c r="CV369" s="122"/>
      <c r="CW369" s="122"/>
      <c r="CX369" s="122"/>
      <c r="DH369" s="130"/>
      <c r="EG369" s="132"/>
      <c r="EH369" s="132"/>
    </row>
    <row r="370" s="122" customFormat="1" spans="1:138">
      <c r="A370" s="145"/>
      <c r="BK370" s="128"/>
      <c r="CT370" s="129"/>
      <c r="CU370" s="129"/>
      <c r="CV370" s="122"/>
      <c r="CW370" s="122"/>
      <c r="CX370" s="122"/>
      <c r="DH370" s="130"/>
      <c r="EG370" s="132"/>
      <c r="EH370" s="132"/>
    </row>
    <row r="371" s="122" customFormat="1" spans="1:138">
      <c r="A371" s="145"/>
      <c r="BK371" s="128"/>
      <c r="CT371" s="129"/>
      <c r="CU371" s="129"/>
      <c r="CV371" s="122"/>
      <c r="CW371" s="122"/>
      <c r="CX371" s="122"/>
      <c r="DH371" s="130"/>
      <c r="EG371" s="132"/>
      <c r="EH371" s="132"/>
    </row>
    <row r="372" s="122" customFormat="1" spans="1:138">
      <c r="A372" s="145"/>
      <c r="BK372" s="128"/>
      <c r="CT372" s="129"/>
      <c r="CU372" s="129"/>
      <c r="CV372" s="122"/>
      <c r="CW372" s="122"/>
      <c r="CX372" s="122"/>
      <c r="DH372" s="130"/>
      <c r="EG372" s="132"/>
      <c r="EH372" s="132"/>
    </row>
    <row r="373" s="122" customFormat="1" spans="1:138">
      <c r="A373" s="145"/>
      <c r="BK373" s="128"/>
      <c r="CT373" s="129"/>
      <c r="CU373" s="129"/>
      <c r="CV373" s="122"/>
      <c r="CW373" s="122"/>
      <c r="CX373" s="122"/>
      <c r="DH373" s="130"/>
      <c r="EG373" s="132"/>
      <c r="EH373" s="132"/>
    </row>
    <row r="374" s="122" customFormat="1" spans="1:138">
      <c r="A374" s="145"/>
      <c r="BK374" s="128"/>
      <c r="CT374" s="129"/>
      <c r="CU374" s="129"/>
      <c r="CV374" s="122"/>
      <c r="CW374" s="122"/>
      <c r="CX374" s="122"/>
      <c r="DH374" s="130"/>
      <c r="EG374" s="132"/>
      <c r="EH374" s="132"/>
    </row>
    <row r="375" s="122" customFormat="1" spans="1:138">
      <c r="A375" s="145"/>
      <c r="BK375" s="128"/>
      <c r="CT375" s="129"/>
      <c r="CU375" s="129"/>
      <c r="CV375" s="122"/>
      <c r="CW375" s="122"/>
      <c r="CX375" s="122"/>
      <c r="DH375" s="130"/>
      <c r="EG375" s="132"/>
      <c r="EH375" s="132"/>
    </row>
    <row r="376" s="122" customFormat="1" spans="1:138">
      <c r="A376" s="145"/>
      <c r="BK376" s="128"/>
      <c r="CT376" s="129"/>
      <c r="CU376" s="129"/>
      <c r="CV376" s="122"/>
      <c r="CW376" s="122"/>
      <c r="CX376" s="122"/>
      <c r="DH376" s="130"/>
      <c r="EG376" s="132"/>
      <c r="EH376" s="132"/>
    </row>
    <row r="377" s="122" customFormat="1" spans="1:138">
      <c r="A377" s="145"/>
      <c r="BK377" s="128"/>
      <c r="CT377" s="129"/>
      <c r="CU377" s="129"/>
      <c r="CV377" s="122"/>
      <c r="CW377" s="122"/>
      <c r="CX377" s="122"/>
      <c r="DH377" s="130"/>
      <c r="EG377" s="132"/>
      <c r="EH377" s="132"/>
    </row>
    <row r="378" s="122" customFormat="1" spans="1:138">
      <c r="A378" s="145"/>
      <c r="BK378" s="128"/>
      <c r="CT378" s="129"/>
      <c r="CU378" s="129"/>
      <c r="CV378" s="122"/>
      <c r="CW378" s="122"/>
      <c r="CX378" s="122"/>
      <c r="DH378" s="130"/>
      <c r="EG378" s="132"/>
      <c r="EH378" s="132"/>
    </row>
    <row r="379" s="122" customFormat="1" spans="1:138">
      <c r="A379" s="145"/>
      <c r="BK379" s="128"/>
      <c r="CT379" s="129"/>
      <c r="CU379" s="129"/>
      <c r="CV379" s="122"/>
      <c r="CW379" s="122"/>
      <c r="CX379" s="122"/>
      <c r="DH379" s="130"/>
      <c r="EG379" s="132"/>
      <c r="EH379" s="132"/>
    </row>
    <row r="380" s="122" customFormat="1" spans="1:138">
      <c r="A380" s="145"/>
      <c r="BK380" s="128"/>
      <c r="CT380" s="129"/>
      <c r="CU380" s="129"/>
      <c r="CV380" s="122"/>
      <c r="CW380" s="122"/>
      <c r="CX380" s="122"/>
      <c r="DH380" s="130"/>
      <c r="EG380" s="132"/>
      <c r="EH380" s="132"/>
    </row>
    <row r="381" s="122" customFormat="1" spans="1:138">
      <c r="A381" s="145"/>
      <c r="BK381" s="128"/>
      <c r="CT381" s="129"/>
      <c r="CU381" s="129"/>
      <c r="CV381" s="122"/>
      <c r="CW381" s="122"/>
      <c r="CX381" s="122"/>
      <c r="DH381" s="130"/>
      <c r="EG381" s="132"/>
      <c r="EH381" s="132"/>
    </row>
    <row r="382" s="122" customFormat="1" spans="1:138">
      <c r="A382" s="145"/>
      <c r="BK382" s="128"/>
      <c r="CT382" s="129"/>
      <c r="CU382" s="129"/>
      <c r="CV382" s="122"/>
      <c r="CW382" s="122"/>
      <c r="CX382" s="122"/>
      <c r="DH382" s="130"/>
      <c r="EG382" s="132"/>
      <c r="EH382" s="132"/>
    </row>
    <row r="383" s="122" customFormat="1" spans="1:138">
      <c r="A383" s="145"/>
      <c r="BK383" s="128"/>
      <c r="CT383" s="129"/>
      <c r="CU383" s="129"/>
      <c r="CV383" s="122"/>
      <c r="CW383" s="122"/>
      <c r="CX383" s="122"/>
      <c r="DH383" s="130"/>
      <c r="EG383" s="132"/>
      <c r="EH383" s="132"/>
    </row>
    <row r="384" s="122" customFormat="1" spans="1:138">
      <c r="A384" s="145"/>
      <c r="BK384" s="128"/>
      <c r="CT384" s="129"/>
      <c r="CU384" s="129"/>
      <c r="CV384" s="122"/>
      <c r="CW384" s="122"/>
      <c r="CX384" s="122"/>
      <c r="DH384" s="130"/>
      <c r="EG384" s="132"/>
      <c r="EH384" s="132"/>
    </row>
    <row r="385" s="122" customFormat="1" spans="1:138">
      <c r="A385" s="145"/>
      <c r="BK385" s="128"/>
      <c r="CT385" s="129"/>
      <c r="CU385" s="129"/>
      <c r="CV385" s="122"/>
      <c r="CW385" s="122"/>
      <c r="CX385" s="122"/>
      <c r="DH385" s="130"/>
      <c r="EG385" s="132"/>
      <c r="EH385" s="132"/>
    </row>
    <row r="386" s="122" customFormat="1" spans="1:138">
      <c r="A386" s="145"/>
      <c r="BK386" s="128"/>
      <c r="CT386" s="129"/>
      <c r="CU386" s="129"/>
      <c r="CV386" s="122"/>
      <c r="CW386" s="122"/>
      <c r="CX386" s="122"/>
      <c r="DH386" s="130"/>
      <c r="EG386" s="132"/>
      <c r="EH386" s="132"/>
    </row>
    <row r="387" s="122" customFormat="1" spans="1:138">
      <c r="A387" s="145"/>
      <c r="BK387" s="128"/>
      <c r="CT387" s="129"/>
      <c r="CU387" s="129"/>
      <c r="CV387" s="122"/>
      <c r="CW387" s="122"/>
      <c r="CX387" s="122"/>
      <c r="DH387" s="130"/>
      <c r="EG387" s="132"/>
      <c r="EH387" s="132"/>
    </row>
    <row r="388" s="122" customFormat="1" spans="1:138">
      <c r="A388" s="145"/>
      <c r="BK388" s="128"/>
      <c r="CT388" s="129"/>
      <c r="CU388" s="129"/>
      <c r="CV388" s="122"/>
      <c r="CW388" s="122"/>
      <c r="CX388" s="122"/>
      <c r="DH388" s="130"/>
      <c r="EG388" s="132"/>
      <c r="EH388" s="132"/>
    </row>
    <row r="389" s="122" customFormat="1" spans="1:138">
      <c r="A389" s="145"/>
      <c r="BK389" s="128"/>
      <c r="CT389" s="129"/>
      <c r="CU389" s="129"/>
      <c r="CV389" s="122"/>
      <c r="CW389" s="122"/>
      <c r="CX389" s="122"/>
      <c r="DH389" s="130"/>
      <c r="EG389" s="132"/>
      <c r="EH389" s="132"/>
    </row>
    <row r="390" s="122" customFormat="1" spans="1:138">
      <c r="A390" s="145"/>
      <c r="BK390" s="128"/>
      <c r="CT390" s="129"/>
      <c r="CU390" s="129"/>
      <c r="CV390" s="122"/>
      <c r="CW390" s="122"/>
      <c r="CX390" s="122"/>
      <c r="DH390" s="130"/>
      <c r="EG390" s="132"/>
      <c r="EH390" s="132"/>
    </row>
    <row r="391" s="122" customFormat="1" spans="1:138">
      <c r="A391" s="145"/>
      <c r="BK391" s="128"/>
      <c r="CT391" s="129"/>
      <c r="CU391" s="129"/>
      <c r="CV391" s="122"/>
      <c r="CW391" s="122"/>
      <c r="CX391" s="122"/>
      <c r="DH391" s="130"/>
      <c r="EG391" s="132"/>
      <c r="EH391" s="132"/>
    </row>
    <row r="392" s="122" customFormat="1" spans="1:138">
      <c r="A392" s="145"/>
      <c r="BK392" s="128"/>
      <c r="CT392" s="129"/>
      <c r="CU392" s="129"/>
      <c r="CV392" s="122"/>
      <c r="CW392" s="122"/>
      <c r="CX392" s="122"/>
      <c r="DH392" s="130"/>
      <c r="EG392" s="132"/>
      <c r="EH392" s="132"/>
    </row>
    <row r="393" s="122" customFormat="1" spans="1:138">
      <c r="A393" s="145"/>
      <c r="BK393" s="128"/>
      <c r="CT393" s="129"/>
      <c r="CU393" s="129"/>
      <c r="CV393" s="122"/>
      <c r="CW393" s="122"/>
      <c r="CX393" s="122"/>
      <c r="DH393" s="130"/>
      <c r="EG393" s="132"/>
      <c r="EH393" s="132"/>
    </row>
    <row r="394" s="122" customFormat="1" spans="1:138">
      <c r="A394" s="145"/>
      <c r="BK394" s="128"/>
      <c r="CT394" s="129"/>
      <c r="CU394" s="129"/>
      <c r="CV394" s="122"/>
      <c r="CW394" s="122"/>
      <c r="CX394" s="122"/>
      <c r="DH394" s="130"/>
      <c r="EG394" s="132"/>
      <c r="EH394" s="132"/>
    </row>
    <row r="395" s="122" customFormat="1" spans="1:138">
      <c r="A395" s="145"/>
      <c r="BK395" s="128"/>
      <c r="CT395" s="129"/>
      <c r="CU395" s="129"/>
      <c r="CV395" s="122"/>
      <c r="CW395" s="122"/>
      <c r="CX395" s="122"/>
      <c r="DH395" s="130"/>
      <c r="EG395" s="132"/>
      <c r="EH395" s="132"/>
    </row>
    <row r="396" s="122" customFormat="1" spans="1:138">
      <c r="A396" s="145"/>
      <c r="BK396" s="128"/>
      <c r="CT396" s="129"/>
      <c r="CU396" s="129"/>
      <c r="CV396" s="122"/>
      <c r="CW396" s="122"/>
      <c r="CX396" s="122"/>
      <c r="DH396" s="130"/>
      <c r="EG396" s="132"/>
      <c r="EH396" s="132"/>
    </row>
    <row r="397" s="122" customFormat="1" spans="1:138">
      <c r="A397" s="145"/>
      <c r="BK397" s="128"/>
      <c r="CT397" s="129"/>
      <c r="CU397" s="129"/>
      <c r="CV397" s="122"/>
      <c r="CW397" s="122"/>
      <c r="CX397" s="122"/>
      <c r="DH397" s="130"/>
      <c r="EG397" s="132"/>
      <c r="EH397" s="132"/>
    </row>
    <row r="398" s="122" customFormat="1" spans="1:138">
      <c r="A398" s="145"/>
      <c r="BK398" s="128"/>
      <c r="CT398" s="129"/>
      <c r="CU398" s="129"/>
      <c r="CV398" s="122"/>
      <c r="CW398" s="122"/>
      <c r="CX398" s="122"/>
      <c r="DH398" s="130"/>
      <c r="EG398" s="132"/>
      <c r="EH398" s="132"/>
    </row>
    <row r="399" s="122" customFormat="1" spans="1:138">
      <c r="A399" s="145"/>
      <c r="BK399" s="128"/>
      <c r="CT399" s="129"/>
      <c r="CU399" s="129"/>
      <c r="CV399" s="122"/>
      <c r="CW399" s="122"/>
      <c r="CX399" s="122"/>
      <c r="DH399" s="130"/>
      <c r="EG399" s="132"/>
      <c r="EH399" s="132"/>
    </row>
    <row r="400" s="122" customFormat="1" spans="1:138">
      <c r="A400" s="145"/>
      <c r="BK400" s="128"/>
      <c r="CT400" s="129"/>
      <c r="CU400" s="129"/>
      <c r="CV400" s="122"/>
      <c r="CW400" s="122"/>
      <c r="CX400" s="122"/>
      <c r="DH400" s="130"/>
      <c r="EG400" s="132"/>
      <c r="EH400" s="132"/>
    </row>
    <row r="401" s="122" customFormat="1" spans="1:138">
      <c r="A401" s="145"/>
      <c r="BK401" s="128"/>
      <c r="CT401" s="129"/>
      <c r="CU401" s="129"/>
      <c r="CV401" s="122"/>
      <c r="CW401" s="122"/>
      <c r="CX401" s="122"/>
      <c r="DH401" s="130"/>
      <c r="EG401" s="132"/>
      <c r="EH401" s="132"/>
    </row>
    <row r="402" s="122" customFormat="1" spans="1:138">
      <c r="A402" s="145"/>
      <c r="BK402" s="128"/>
      <c r="CT402" s="129"/>
      <c r="CU402" s="129"/>
      <c r="CV402" s="122"/>
      <c r="CW402" s="122"/>
      <c r="CX402" s="122"/>
      <c r="DH402" s="130"/>
      <c r="EG402" s="132"/>
      <c r="EH402" s="132"/>
    </row>
    <row r="403" s="122" customFormat="1" spans="1:138">
      <c r="A403" s="145"/>
      <c r="BK403" s="128"/>
      <c r="CT403" s="129"/>
      <c r="CU403" s="129"/>
      <c r="CV403" s="122"/>
      <c r="CW403" s="122"/>
      <c r="CX403" s="122"/>
      <c r="DH403" s="130"/>
      <c r="EG403" s="132"/>
      <c r="EH403" s="132"/>
    </row>
    <row r="404" s="122" customFormat="1" spans="1:138">
      <c r="A404" s="145"/>
      <c r="BK404" s="128"/>
      <c r="CT404" s="129"/>
      <c r="CU404" s="129"/>
      <c r="CV404" s="122"/>
      <c r="CW404" s="122"/>
      <c r="CX404" s="122"/>
      <c r="DH404" s="130"/>
      <c r="EG404" s="132"/>
      <c r="EH404" s="132"/>
    </row>
    <row r="405" s="122" customFormat="1" spans="1:138">
      <c r="A405" s="145"/>
      <c r="BK405" s="128"/>
      <c r="CT405" s="129"/>
      <c r="CU405" s="129"/>
      <c r="CV405" s="122"/>
      <c r="CW405" s="122"/>
      <c r="CX405" s="122"/>
      <c r="DH405" s="130"/>
      <c r="EG405" s="132"/>
      <c r="EH405" s="132"/>
    </row>
    <row r="406" s="122" customFormat="1" spans="1:138">
      <c r="A406" s="145"/>
      <c r="BK406" s="128"/>
      <c r="CT406" s="129"/>
      <c r="CU406" s="129"/>
      <c r="CV406" s="122"/>
      <c r="CW406" s="122"/>
      <c r="CX406" s="122"/>
      <c r="DH406" s="130"/>
      <c r="EG406" s="132"/>
      <c r="EH406" s="132"/>
    </row>
    <row r="407" s="122" customFormat="1" spans="1:138">
      <c r="A407" s="145"/>
      <c r="BK407" s="128"/>
      <c r="CT407" s="129"/>
      <c r="CU407" s="129"/>
      <c r="CV407" s="122"/>
      <c r="CW407" s="122"/>
      <c r="CX407" s="122"/>
      <c r="DH407" s="130"/>
      <c r="EG407" s="132"/>
      <c r="EH407" s="132"/>
    </row>
    <row r="408" s="122" customFormat="1" spans="1:138">
      <c r="A408" s="145"/>
      <c r="BK408" s="128"/>
      <c r="CT408" s="129"/>
      <c r="CU408" s="129"/>
      <c r="CV408" s="122"/>
      <c r="CW408" s="122"/>
      <c r="CX408" s="122"/>
      <c r="DH408" s="130"/>
      <c r="EG408" s="132"/>
      <c r="EH408" s="132"/>
    </row>
    <row r="409" s="122" customFormat="1" spans="1:138">
      <c r="A409" s="145"/>
      <c r="BK409" s="128"/>
      <c r="CT409" s="129"/>
      <c r="CU409" s="129"/>
      <c r="CV409" s="122"/>
      <c r="CW409" s="122"/>
      <c r="CX409" s="122"/>
      <c r="DH409" s="130"/>
      <c r="EG409" s="132"/>
      <c r="EH409" s="132"/>
    </row>
    <row r="410" s="122" customFormat="1" spans="1:138">
      <c r="A410" s="145"/>
      <c r="BK410" s="128"/>
      <c r="CT410" s="129"/>
      <c r="CU410" s="129"/>
      <c r="CV410" s="122"/>
      <c r="CW410" s="122"/>
      <c r="CX410" s="122"/>
      <c r="DH410" s="130"/>
      <c r="EG410" s="132"/>
      <c r="EH410" s="132"/>
    </row>
    <row r="411" s="122" customFormat="1" spans="1:138">
      <c r="A411" s="145"/>
      <c r="BK411" s="128"/>
      <c r="CT411" s="129"/>
      <c r="CU411" s="129"/>
      <c r="CV411" s="122"/>
      <c r="CW411" s="122"/>
      <c r="CX411" s="122"/>
      <c r="DH411" s="130"/>
      <c r="EG411" s="132"/>
      <c r="EH411" s="132"/>
    </row>
    <row r="412" s="122" customFormat="1" spans="1:138">
      <c r="A412" s="145"/>
      <c r="BK412" s="128"/>
      <c r="CT412" s="129"/>
      <c r="CU412" s="129"/>
      <c r="CV412" s="122"/>
      <c r="CW412" s="122"/>
      <c r="CX412" s="122"/>
      <c r="DH412" s="130"/>
      <c r="EG412" s="132"/>
      <c r="EH412" s="132"/>
    </row>
    <row r="413" s="122" customFormat="1" spans="1:138">
      <c r="A413" s="145"/>
      <c r="BK413" s="128"/>
      <c r="CT413" s="129"/>
      <c r="CU413" s="129"/>
      <c r="CV413" s="122"/>
      <c r="CW413" s="122"/>
      <c r="CX413" s="122"/>
      <c r="DH413" s="130"/>
      <c r="EG413" s="132"/>
      <c r="EH413" s="132"/>
    </row>
    <row r="414" s="122" customFormat="1" spans="1:138">
      <c r="A414" s="145"/>
      <c r="BK414" s="128"/>
      <c r="CT414" s="129"/>
      <c r="CU414" s="129"/>
      <c r="CV414" s="122"/>
      <c r="CW414" s="122"/>
      <c r="CX414" s="122"/>
      <c r="DH414" s="130"/>
      <c r="EG414" s="132"/>
      <c r="EH414" s="132"/>
    </row>
    <row r="415" s="122" customFormat="1" spans="1:138">
      <c r="A415" s="145"/>
      <c r="BK415" s="128"/>
      <c r="CT415" s="129"/>
      <c r="CU415" s="129"/>
      <c r="CV415" s="122"/>
      <c r="CW415" s="122"/>
      <c r="CX415" s="122"/>
      <c r="DH415" s="130"/>
      <c r="EG415" s="132"/>
      <c r="EH415" s="132"/>
    </row>
    <row r="416" s="122" customFormat="1" spans="1:138">
      <c r="A416" s="145"/>
      <c r="BK416" s="128"/>
      <c r="CT416" s="129"/>
      <c r="CU416" s="129"/>
      <c r="CV416" s="122"/>
      <c r="CW416" s="122"/>
      <c r="CX416" s="122"/>
      <c r="DH416" s="130"/>
      <c r="EG416" s="132"/>
      <c r="EH416" s="132"/>
    </row>
    <row r="417" s="122" customFormat="1" spans="1:138">
      <c r="A417" s="145"/>
      <c r="BK417" s="128"/>
      <c r="CT417" s="129"/>
      <c r="CU417" s="129"/>
      <c r="CV417" s="122"/>
      <c r="CW417" s="122"/>
      <c r="CX417" s="122"/>
      <c r="DH417" s="130"/>
      <c r="EG417" s="132"/>
      <c r="EH417" s="132"/>
    </row>
    <row r="418" s="122" customFormat="1" spans="1:138">
      <c r="A418" s="145"/>
      <c r="BK418" s="128"/>
      <c r="CT418" s="129"/>
      <c r="CU418" s="129"/>
      <c r="CV418" s="122"/>
      <c r="CW418" s="122"/>
      <c r="CX418" s="122"/>
      <c r="DH418" s="130"/>
      <c r="EG418" s="132"/>
      <c r="EH418" s="132"/>
    </row>
    <row r="419" s="122" customFormat="1" spans="1:138">
      <c r="A419" s="145"/>
      <c r="BK419" s="128"/>
      <c r="CT419" s="129"/>
      <c r="CU419" s="129"/>
      <c r="CV419" s="122"/>
      <c r="CW419" s="122"/>
      <c r="CX419" s="122"/>
      <c r="DH419" s="130"/>
      <c r="EG419" s="132"/>
      <c r="EH419" s="132"/>
    </row>
    <row r="420" s="122" customFormat="1" spans="1:138">
      <c r="A420" s="145"/>
      <c r="BK420" s="128"/>
      <c r="CT420" s="129"/>
      <c r="CU420" s="129"/>
      <c r="CV420" s="122"/>
      <c r="CW420" s="122"/>
      <c r="CX420" s="122"/>
      <c r="DH420" s="130"/>
      <c r="EG420" s="132"/>
      <c r="EH420" s="132"/>
    </row>
    <row r="421" s="122" customFormat="1" spans="1:138">
      <c r="A421" s="145"/>
      <c r="BK421" s="128"/>
      <c r="CT421" s="129"/>
      <c r="CU421" s="129"/>
      <c r="CV421" s="122"/>
      <c r="CW421" s="122"/>
      <c r="CX421" s="122"/>
      <c r="DH421" s="130"/>
      <c r="EG421" s="132"/>
      <c r="EH421" s="132"/>
    </row>
    <row r="422" s="122" customFormat="1" spans="1:138">
      <c r="A422" s="145"/>
      <c r="BK422" s="128"/>
      <c r="CT422" s="129"/>
      <c r="CU422" s="129"/>
      <c r="CV422" s="122"/>
      <c r="CW422" s="122"/>
      <c r="CX422" s="122"/>
      <c r="DH422" s="130"/>
      <c r="EG422" s="132"/>
      <c r="EH422" s="132"/>
    </row>
    <row r="423" s="122" customFormat="1" spans="1:138">
      <c r="A423" s="145"/>
      <c r="BK423" s="128"/>
      <c r="CT423" s="129"/>
      <c r="CU423" s="129"/>
      <c r="CV423" s="122"/>
      <c r="CW423" s="122"/>
      <c r="CX423" s="122"/>
      <c r="DH423" s="130"/>
      <c r="EG423" s="132"/>
      <c r="EH423" s="132"/>
    </row>
    <row r="424" s="122" customFormat="1" spans="1:138">
      <c r="A424" s="145"/>
      <c r="BK424" s="128"/>
      <c r="CT424" s="129"/>
      <c r="CU424" s="129"/>
      <c r="CV424" s="122"/>
      <c r="CW424" s="122"/>
      <c r="CX424" s="122"/>
      <c r="DH424" s="130"/>
      <c r="EG424" s="132"/>
      <c r="EH424" s="132"/>
    </row>
    <row r="425" s="122" customFormat="1" spans="1:138">
      <c r="A425" s="145"/>
      <c r="BK425" s="128"/>
      <c r="CT425" s="129"/>
      <c r="CU425" s="129"/>
      <c r="CV425" s="122"/>
      <c r="CW425" s="122"/>
      <c r="CX425" s="122"/>
      <c r="DH425" s="130"/>
      <c r="EG425" s="132"/>
      <c r="EH425" s="132"/>
    </row>
    <row r="426" s="122" customFormat="1" spans="1:138">
      <c r="A426" s="145"/>
      <c r="BK426" s="128"/>
      <c r="CT426" s="129"/>
      <c r="CU426" s="129"/>
      <c r="CV426" s="122"/>
      <c r="CW426" s="122"/>
      <c r="CX426" s="122"/>
      <c r="DH426" s="130"/>
      <c r="EG426" s="132"/>
      <c r="EH426" s="132"/>
    </row>
    <row r="427" s="122" customFormat="1" spans="1:138">
      <c r="A427" s="145"/>
      <c r="BK427" s="128"/>
      <c r="CT427" s="129"/>
      <c r="CU427" s="129"/>
      <c r="CV427" s="122"/>
      <c r="CW427" s="122"/>
      <c r="CX427" s="122"/>
      <c r="DH427" s="130"/>
      <c r="EG427" s="132"/>
      <c r="EH427" s="132"/>
    </row>
    <row r="428" s="122" customFormat="1" spans="1:138">
      <c r="A428" s="145"/>
      <c r="BK428" s="128"/>
      <c r="CT428" s="129"/>
      <c r="CU428" s="129"/>
      <c r="CV428" s="122"/>
      <c r="CW428" s="122"/>
      <c r="CX428" s="122"/>
      <c r="DH428" s="130"/>
      <c r="EG428" s="132"/>
      <c r="EH428" s="132"/>
    </row>
    <row r="429" s="122" customFormat="1" spans="1:138">
      <c r="A429" s="145"/>
      <c r="BK429" s="128"/>
      <c r="CT429" s="129"/>
      <c r="CU429" s="129"/>
      <c r="CV429" s="122"/>
      <c r="CW429" s="122"/>
      <c r="CX429" s="122"/>
      <c r="DH429" s="130"/>
      <c r="EG429" s="132"/>
      <c r="EH429" s="132"/>
    </row>
    <row r="430" s="122" customFormat="1" spans="1:138">
      <c r="A430" s="145"/>
      <c r="BK430" s="128"/>
      <c r="CT430" s="129"/>
      <c r="CU430" s="129"/>
      <c r="CV430" s="122"/>
      <c r="CW430" s="122"/>
      <c r="CX430" s="122"/>
      <c r="DH430" s="130"/>
      <c r="EG430" s="132"/>
      <c r="EH430" s="132"/>
    </row>
    <row r="431" s="122" customFormat="1" spans="1:138">
      <c r="A431" s="145"/>
      <c r="BK431" s="128"/>
      <c r="CT431" s="129"/>
      <c r="CU431" s="129"/>
      <c r="CV431" s="122"/>
      <c r="CW431" s="122"/>
      <c r="CX431" s="122"/>
      <c r="DH431" s="130"/>
      <c r="EG431" s="132"/>
      <c r="EH431" s="132"/>
    </row>
    <row r="432" s="122" customFormat="1" spans="1:138">
      <c r="A432" s="145"/>
      <c r="BK432" s="128"/>
      <c r="CT432" s="129"/>
      <c r="CU432" s="129"/>
      <c r="CV432" s="122"/>
      <c r="CW432" s="122"/>
      <c r="CX432" s="122"/>
      <c r="DH432" s="130"/>
      <c r="EG432" s="132"/>
      <c r="EH432" s="132"/>
    </row>
    <row r="433" s="122" customFormat="1" spans="1:138">
      <c r="A433" s="145"/>
      <c r="BK433" s="128"/>
      <c r="CT433" s="129"/>
      <c r="CU433" s="129"/>
      <c r="CV433" s="122"/>
      <c r="CW433" s="122"/>
      <c r="CX433" s="122"/>
      <c r="DH433" s="130"/>
      <c r="EG433" s="132"/>
      <c r="EH433" s="132"/>
    </row>
    <row r="434" s="122" customFormat="1" spans="1:138">
      <c r="A434" s="145"/>
      <c r="BK434" s="128"/>
      <c r="CT434" s="129"/>
      <c r="CU434" s="129"/>
      <c r="CV434" s="122"/>
      <c r="CW434" s="122"/>
      <c r="CX434" s="122"/>
      <c r="DH434" s="130"/>
      <c r="EG434" s="132"/>
      <c r="EH434" s="132"/>
    </row>
    <row r="435" s="122" customFormat="1" spans="1:138">
      <c r="A435" s="145"/>
      <c r="BK435" s="128"/>
      <c r="CT435" s="129"/>
      <c r="CU435" s="129"/>
      <c r="CV435" s="122"/>
      <c r="CW435" s="122"/>
      <c r="CX435" s="122"/>
      <c r="DH435" s="130"/>
      <c r="EG435" s="132"/>
      <c r="EH435" s="132"/>
    </row>
    <row r="436" s="122" customFormat="1" spans="1:138">
      <c r="A436" s="145"/>
      <c r="BK436" s="128"/>
      <c r="CT436" s="129"/>
      <c r="CU436" s="129"/>
      <c r="CV436" s="122"/>
      <c r="CW436" s="122"/>
      <c r="CX436" s="122"/>
      <c r="DH436" s="130"/>
      <c r="EG436" s="132"/>
      <c r="EH436" s="132"/>
    </row>
    <row r="437" s="122" customFormat="1" spans="1:138">
      <c r="A437" s="145"/>
      <c r="BK437" s="128"/>
      <c r="CT437" s="129"/>
      <c r="CU437" s="129"/>
      <c r="CV437" s="122"/>
      <c r="CW437" s="122"/>
      <c r="CX437" s="122"/>
      <c r="DH437" s="130"/>
      <c r="EG437" s="132"/>
      <c r="EH437" s="132"/>
    </row>
    <row r="438" s="122" customFormat="1" spans="1:138">
      <c r="A438" s="145"/>
      <c r="BK438" s="128"/>
      <c r="CT438" s="129"/>
      <c r="CU438" s="129"/>
      <c r="CV438" s="122"/>
      <c r="CW438" s="122"/>
      <c r="CX438" s="122"/>
      <c r="DH438" s="130"/>
      <c r="EG438" s="132"/>
      <c r="EH438" s="132"/>
    </row>
    <row r="439" s="122" customFormat="1" spans="1:138">
      <c r="A439" s="145"/>
      <c r="BK439" s="128"/>
      <c r="CT439" s="129"/>
      <c r="CU439" s="129"/>
      <c r="CV439" s="122"/>
      <c r="CW439" s="122"/>
      <c r="CX439" s="122"/>
      <c r="DH439" s="130"/>
      <c r="EG439" s="132"/>
      <c r="EH439" s="132"/>
    </row>
    <row r="440" s="122" customFormat="1" spans="1:138">
      <c r="A440" s="145"/>
      <c r="BK440" s="128"/>
      <c r="CT440" s="129"/>
      <c r="CU440" s="129"/>
      <c r="CV440" s="122"/>
      <c r="CW440" s="122"/>
      <c r="CX440" s="122"/>
      <c r="DH440" s="130"/>
      <c r="EG440" s="132"/>
      <c r="EH440" s="132"/>
    </row>
    <row r="441" s="122" customFormat="1" spans="1:138">
      <c r="A441" s="145"/>
      <c r="BK441" s="128"/>
      <c r="CT441" s="129"/>
      <c r="CU441" s="129"/>
      <c r="CV441" s="122"/>
      <c r="CW441" s="122"/>
      <c r="CX441" s="122"/>
      <c r="DH441" s="130"/>
      <c r="EG441" s="132"/>
      <c r="EH441" s="132"/>
    </row>
    <row r="442" s="122" customFormat="1" spans="1:138">
      <c r="A442" s="145"/>
      <c r="BK442" s="128"/>
      <c r="CT442" s="129"/>
      <c r="CU442" s="129"/>
      <c r="CV442" s="122"/>
      <c r="CW442" s="122"/>
      <c r="CX442" s="122"/>
      <c r="DH442" s="130"/>
      <c r="EG442" s="132"/>
      <c r="EH442" s="132"/>
    </row>
    <row r="443" s="122" customFormat="1" spans="1:138">
      <c r="A443" s="145"/>
      <c r="BK443" s="128"/>
      <c r="CT443" s="129"/>
      <c r="CU443" s="129"/>
      <c r="CV443" s="122"/>
      <c r="CW443" s="122"/>
      <c r="CX443" s="122"/>
      <c r="DH443" s="130"/>
      <c r="EG443" s="132"/>
      <c r="EH443" s="132"/>
    </row>
    <row r="444" s="122" customFormat="1" spans="1:138">
      <c r="A444" s="145"/>
      <c r="BK444" s="128"/>
      <c r="CT444" s="129"/>
      <c r="CU444" s="129"/>
      <c r="CV444" s="122"/>
      <c r="CW444" s="122"/>
      <c r="CX444" s="122"/>
      <c r="DH444" s="130"/>
      <c r="EG444" s="132"/>
      <c r="EH444" s="132"/>
    </row>
    <row r="445" s="122" customFormat="1" spans="1:138">
      <c r="A445" s="145"/>
      <c r="BK445" s="128"/>
      <c r="CT445" s="129"/>
      <c r="CU445" s="129"/>
      <c r="CV445" s="122"/>
      <c r="CW445" s="122"/>
      <c r="CX445" s="122"/>
      <c r="DH445" s="130"/>
      <c r="EG445" s="132"/>
      <c r="EH445" s="132"/>
    </row>
    <row r="446" s="122" customFormat="1" spans="1:138">
      <c r="A446" s="145"/>
      <c r="BK446" s="128"/>
      <c r="CT446" s="129"/>
      <c r="CU446" s="129"/>
      <c r="CV446" s="122"/>
      <c r="CW446" s="122"/>
      <c r="CX446" s="122"/>
      <c r="DH446" s="130"/>
      <c r="EG446" s="132"/>
      <c r="EH446" s="132"/>
    </row>
    <row r="447" s="122" customFormat="1" spans="1:138">
      <c r="A447" s="145"/>
      <c r="BK447" s="128"/>
      <c r="CT447" s="129"/>
      <c r="CU447" s="129"/>
      <c r="CV447" s="122"/>
      <c r="CW447" s="122"/>
      <c r="CX447" s="122"/>
      <c r="DH447" s="130"/>
      <c r="EG447" s="132"/>
      <c r="EH447" s="132"/>
    </row>
    <row r="448" s="122" customFormat="1" spans="1:138">
      <c r="A448" s="145"/>
      <c r="BK448" s="128"/>
      <c r="CT448" s="129"/>
      <c r="CU448" s="129"/>
      <c r="CV448" s="122"/>
      <c r="CW448" s="122"/>
      <c r="CX448" s="122"/>
      <c r="DH448" s="130"/>
      <c r="EG448" s="132"/>
      <c r="EH448" s="132"/>
    </row>
    <row r="449" s="122" customFormat="1" spans="1:138">
      <c r="A449" s="145"/>
      <c r="BK449" s="128"/>
      <c r="CT449" s="129"/>
      <c r="CU449" s="129"/>
      <c r="CV449" s="122"/>
      <c r="CW449" s="122"/>
      <c r="CX449" s="122"/>
      <c r="DH449" s="130"/>
      <c r="EG449" s="132"/>
      <c r="EH449" s="132"/>
    </row>
    <row r="450" s="122" customFormat="1" spans="1:138">
      <c r="A450" s="145"/>
      <c r="BK450" s="128"/>
      <c r="CT450" s="129"/>
      <c r="CU450" s="129"/>
      <c r="CV450" s="122"/>
      <c r="CW450" s="122"/>
      <c r="CX450" s="122"/>
      <c r="DH450" s="130"/>
      <c r="EG450" s="132"/>
      <c r="EH450" s="132"/>
    </row>
    <row r="451" s="122" customFormat="1" spans="1:138">
      <c r="A451" s="145"/>
      <c r="BK451" s="128"/>
      <c r="CT451" s="129"/>
      <c r="CU451" s="129"/>
      <c r="CV451" s="122"/>
      <c r="CW451" s="122"/>
      <c r="CX451" s="122"/>
      <c r="DH451" s="130"/>
      <c r="EG451" s="132"/>
      <c r="EH451" s="132"/>
    </row>
    <row r="452" s="122" customFormat="1" spans="1:138">
      <c r="A452" s="145"/>
      <c r="BK452" s="128"/>
      <c r="CT452" s="129"/>
      <c r="CU452" s="129"/>
      <c r="CV452" s="122"/>
      <c r="CW452" s="122"/>
      <c r="CX452" s="122"/>
      <c r="DH452" s="130"/>
      <c r="EG452" s="132"/>
      <c r="EH452" s="132"/>
    </row>
    <row r="453" s="122" customFormat="1" spans="1:138">
      <c r="A453" s="145"/>
      <c r="BK453" s="128"/>
      <c r="CT453" s="129"/>
      <c r="CU453" s="129"/>
      <c r="CV453" s="122"/>
      <c r="CW453" s="122"/>
      <c r="CX453" s="122"/>
      <c r="DH453" s="130"/>
      <c r="EG453" s="132"/>
      <c r="EH453" s="132"/>
    </row>
    <row r="454" s="122" customFormat="1" spans="1:138">
      <c r="A454" s="145"/>
      <c r="BK454" s="128"/>
      <c r="CT454" s="129"/>
      <c r="CU454" s="129"/>
      <c r="CV454" s="122"/>
      <c r="CW454" s="122"/>
      <c r="CX454" s="122"/>
      <c r="DH454" s="130"/>
      <c r="EG454" s="132"/>
      <c r="EH454" s="132"/>
    </row>
    <row r="455" s="122" customFormat="1" spans="1:138">
      <c r="A455" s="145"/>
      <c r="BK455" s="128"/>
      <c r="CT455" s="129"/>
      <c r="CU455" s="129"/>
      <c r="CV455" s="122"/>
      <c r="CW455" s="122"/>
      <c r="CX455" s="122"/>
      <c r="DH455" s="130"/>
      <c r="EG455" s="132"/>
      <c r="EH455" s="132"/>
    </row>
    <row r="456" s="122" customFormat="1" spans="1:138">
      <c r="A456" s="145"/>
      <c r="BK456" s="128"/>
      <c r="CT456" s="129"/>
      <c r="CU456" s="129"/>
      <c r="CV456" s="122"/>
      <c r="CW456" s="122"/>
      <c r="CX456" s="122"/>
      <c r="DH456" s="130"/>
      <c r="EG456" s="132"/>
      <c r="EH456" s="132"/>
    </row>
    <row r="457" s="122" customFormat="1" spans="1:138">
      <c r="A457" s="145"/>
      <c r="BK457" s="128"/>
      <c r="CT457" s="129"/>
      <c r="CU457" s="129"/>
      <c r="CV457" s="122"/>
      <c r="CW457" s="122"/>
      <c r="CX457" s="122"/>
      <c r="DH457" s="130"/>
      <c r="EG457" s="132"/>
      <c r="EH457" s="132"/>
    </row>
    <row r="458" s="122" customFormat="1" spans="1:138">
      <c r="A458" s="145"/>
      <c r="BK458" s="128"/>
      <c r="CT458" s="129"/>
      <c r="CU458" s="129"/>
      <c r="CV458" s="122"/>
      <c r="CW458" s="122"/>
      <c r="CX458" s="122"/>
      <c r="DH458" s="130"/>
      <c r="EG458" s="132"/>
      <c r="EH458" s="132"/>
    </row>
    <row r="459" s="122" customFormat="1" spans="1:138">
      <c r="A459" s="145"/>
      <c r="BK459" s="128"/>
      <c r="CT459" s="129"/>
      <c r="CU459" s="129"/>
      <c r="CV459" s="122"/>
      <c r="CW459" s="122"/>
      <c r="CX459" s="122"/>
      <c r="DH459" s="130"/>
      <c r="EG459" s="132"/>
      <c r="EH459" s="132"/>
    </row>
    <row r="460" s="122" customFormat="1" spans="1:138">
      <c r="A460" s="145"/>
      <c r="BK460" s="128"/>
      <c r="CT460" s="129"/>
      <c r="CU460" s="129"/>
      <c r="CV460" s="122"/>
      <c r="CW460" s="122"/>
      <c r="CX460" s="122"/>
      <c r="DH460" s="130"/>
      <c r="EG460" s="132"/>
      <c r="EH460" s="132"/>
    </row>
    <row r="461" s="122" customFormat="1" spans="1:138">
      <c r="A461" s="145"/>
      <c r="BK461" s="128"/>
      <c r="CT461" s="129"/>
      <c r="CU461" s="129"/>
      <c r="CV461" s="122"/>
      <c r="CW461" s="122"/>
      <c r="CX461" s="122"/>
      <c r="DH461" s="130"/>
      <c r="EG461" s="132"/>
      <c r="EH461" s="132"/>
    </row>
    <row r="462" s="122" customFormat="1" spans="1:138">
      <c r="A462" s="145"/>
      <c r="BK462" s="128"/>
      <c r="CT462" s="129"/>
      <c r="CU462" s="129"/>
      <c r="CV462" s="122"/>
      <c r="CW462" s="122"/>
      <c r="CX462" s="122"/>
      <c r="DH462" s="130"/>
      <c r="EG462" s="132"/>
      <c r="EH462" s="132"/>
    </row>
    <row r="463" s="122" customFormat="1" spans="1:138">
      <c r="A463" s="145"/>
      <c r="BK463" s="128"/>
      <c r="CT463" s="129"/>
      <c r="CU463" s="129"/>
      <c r="CV463" s="122"/>
      <c r="CW463" s="122"/>
      <c r="CX463" s="122"/>
      <c r="DH463" s="130"/>
      <c r="EG463" s="132"/>
      <c r="EH463" s="132"/>
    </row>
    <row r="464" s="122" customFormat="1" spans="1:138">
      <c r="A464" s="145"/>
      <c r="BK464" s="128"/>
      <c r="CT464" s="129"/>
      <c r="CU464" s="129"/>
      <c r="CV464" s="122"/>
      <c r="CW464" s="122"/>
      <c r="CX464" s="122"/>
      <c r="DH464" s="130"/>
      <c r="EG464" s="132"/>
      <c r="EH464" s="132"/>
    </row>
    <row r="465" s="122" customFormat="1" spans="1:138">
      <c r="A465" s="145"/>
      <c r="BK465" s="128"/>
      <c r="CT465" s="129"/>
      <c r="CU465" s="129"/>
      <c r="CV465" s="122"/>
      <c r="CW465" s="122"/>
      <c r="CX465" s="122"/>
      <c r="DH465" s="130"/>
      <c r="EG465" s="132"/>
      <c r="EH465" s="132"/>
    </row>
    <row r="466" s="122" customFormat="1" spans="1:138">
      <c r="A466" s="145"/>
      <c r="BK466" s="128"/>
      <c r="CT466" s="129"/>
      <c r="CU466" s="129"/>
      <c r="CV466" s="122"/>
      <c r="CW466" s="122"/>
      <c r="CX466" s="122"/>
      <c r="DH466" s="130"/>
      <c r="EG466" s="132"/>
      <c r="EH466" s="132"/>
    </row>
    <row r="467" s="122" customFormat="1" spans="1:138">
      <c r="A467" s="145"/>
      <c r="BK467" s="128"/>
      <c r="CT467" s="129"/>
      <c r="CU467" s="129"/>
      <c r="CV467" s="122"/>
      <c r="CW467" s="122"/>
      <c r="CX467" s="122"/>
      <c r="DH467" s="130"/>
      <c r="EG467" s="132"/>
      <c r="EH467" s="132"/>
    </row>
    <row r="468" s="122" customFormat="1" spans="1:138">
      <c r="A468" s="145"/>
      <c r="BK468" s="128"/>
      <c r="CT468" s="129"/>
      <c r="CU468" s="129"/>
      <c r="CV468" s="122"/>
      <c r="CW468" s="122"/>
      <c r="CX468" s="122"/>
      <c r="DH468" s="130"/>
      <c r="EG468" s="132"/>
      <c r="EH468" s="132"/>
    </row>
    <row r="469" s="122" customFormat="1" spans="1:138">
      <c r="A469" s="145"/>
      <c r="BK469" s="128"/>
      <c r="CT469" s="129"/>
      <c r="CU469" s="129"/>
      <c r="CV469" s="122"/>
      <c r="CW469" s="122"/>
      <c r="CX469" s="122"/>
      <c r="DH469" s="130"/>
      <c r="EG469" s="132"/>
      <c r="EH469" s="132"/>
    </row>
    <row r="470" s="122" customFormat="1" spans="1:138">
      <c r="A470" s="145"/>
      <c r="BK470" s="128"/>
      <c r="CT470" s="129"/>
      <c r="CU470" s="129"/>
      <c r="CV470" s="122"/>
      <c r="CW470" s="122"/>
      <c r="CX470" s="122"/>
      <c r="DH470" s="130"/>
      <c r="EG470" s="132"/>
      <c r="EH470" s="132"/>
    </row>
    <row r="471" s="122" customFormat="1" spans="1:138">
      <c r="A471" s="145"/>
      <c r="BK471" s="128"/>
      <c r="CT471" s="129"/>
      <c r="CU471" s="129"/>
      <c r="CV471" s="122"/>
      <c r="CW471" s="122"/>
      <c r="CX471" s="122"/>
      <c r="DH471" s="130"/>
      <c r="EG471" s="132"/>
      <c r="EH471" s="132"/>
    </row>
    <row r="472" s="122" customFormat="1" spans="1:138">
      <c r="A472" s="145"/>
      <c r="BK472" s="128"/>
      <c r="CT472" s="129"/>
      <c r="CU472" s="129"/>
      <c r="CV472" s="122"/>
      <c r="CW472" s="122"/>
      <c r="CX472" s="122"/>
      <c r="DH472" s="130"/>
      <c r="EG472" s="132"/>
      <c r="EH472" s="132"/>
    </row>
    <row r="473" s="122" customFormat="1" spans="1:138">
      <c r="A473" s="145"/>
      <c r="BK473" s="128"/>
      <c r="CT473" s="129"/>
      <c r="CU473" s="129"/>
      <c r="CV473" s="122"/>
      <c r="CW473" s="122"/>
      <c r="CX473" s="122"/>
      <c r="DH473" s="130"/>
      <c r="EG473" s="132"/>
      <c r="EH473" s="132"/>
    </row>
    <row r="474" s="122" customFormat="1" spans="1:138">
      <c r="A474" s="145"/>
      <c r="BK474" s="128"/>
      <c r="CT474" s="129"/>
      <c r="CU474" s="129"/>
      <c r="CV474" s="122"/>
      <c r="CW474" s="122"/>
      <c r="CX474" s="122"/>
      <c r="DH474" s="130"/>
      <c r="EG474" s="132"/>
      <c r="EH474" s="132"/>
    </row>
    <row r="475" s="122" customFormat="1" spans="1:138">
      <c r="A475" s="145"/>
      <c r="BK475" s="128"/>
      <c r="CT475" s="129"/>
      <c r="CU475" s="129"/>
      <c r="CV475" s="122"/>
      <c r="CW475" s="122"/>
      <c r="CX475" s="122"/>
      <c r="DH475" s="130"/>
      <c r="EG475" s="132"/>
      <c r="EH475" s="132"/>
    </row>
    <row r="476" s="122" customFormat="1" spans="1:138">
      <c r="A476" s="145"/>
      <c r="BK476" s="128"/>
      <c r="CT476" s="129"/>
      <c r="CU476" s="129"/>
      <c r="CV476" s="122"/>
      <c r="CW476" s="122"/>
      <c r="CX476" s="122"/>
      <c r="DH476" s="130"/>
      <c r="EG476" s="132"/>
      <c r="EH476" s="132"/>
    </row>
    <row r="477" s="122" customFormat="1" spans="1:138">
      <c r="A477" s="145"/>
      <c r="BK477" s="128"/>
      <c r="CT477" s="129"/>
      <c r="CU477" s="129"/>
      <c r="CV477" s="122"/>
      <c r="CW477" s="122"/>
      <c r="CX477" s="122"/>
      <c r="DH477" s="130"/>
      <c r="EG477" s="132"/>
      <c r="EH477" s="132"/>
    </row>
    <row r="478" s="122" customFormat="1" spans="1:138">
      <c r="A478" s="145"/>
      <c r="BK478" s="128"/>
      <c r="CT478" s="129"/>
      <c r="CU478" s="129"/>
      <c r="CV478" s="122"/>
      <c r="CW478" s="122"/>
      <c r="CX478" s="122"/>
      <c r="DH478" s="130"/>
      <c r="EG478" s="132"/>
      <c r="EH478" s="132"/>
    </row>
    <row r="479" s="122" customFormat="1" spans="1:138">
      <c r="A479" s="145"/>
      <c r="BK479" s="128"/>
      <c r="CT479" s="129"/>
      <c r="CU479" s="129"/>
      <c r="CV479" s="122"/>
      <c r="CW479" s="122"/>
      <c r="CX479" s="122"/>
      <c r="DH479" s="130"/>
      <c r="EG479" s="132"/>
      <c r="EH479" s="132"/>
    </row>
    <row r="480" s="122" customFormat="1" spans="1:138">
      <c r="A480" s="145"/>
      <c r="BK480" s="128"/>
      <c r="CT480" s="129"/>
      <c r="CU480" s="129"/>
      <c r="CV480" s="122"/>
      <c r="CW480" s="122"/>
      <c r="CX480" s="122"/>
      <c r="DH480" s="130"/>
      <c r="EG480" s="132"/>
      <c r="EH480" s="132"/>
    </row>
    <row r="481" s="122" customFormat="1" spans="1:138">
      <c r="A481" s="145"/>
      <c r="BK481" s="128"/>
      <c r="CT481" s="129"/>
      <c r="CU481" s="129"/>
      <c r="CV481" s="122"/>
      <c r="CW481" s="122"/>
      <c r="CX481" s="122"/>
      <c r="DH481" s="130"/>
      <c r="EG481" s="132"/>
      <c r="EH481" s="132"/>
    </row>
    <row r="482" s="122" customFormat="1" spans="1:138">
      <c r="A482" s="145"/>
      <c r="BK482" s="128"/>
      <c r="CT482" s="129"/>
      <c r="CU482" s="129"/>
      <c r="CV482" s="122"/>
      <c r="CW482" s="122"/>
      <c r="CX482" s="122"/>
      <c r="DH482" s="130"/>
      <c r="EG482" s="132"/>
      <c r="EH482" s="132"/>
    </row>
    <row r="483" s="122" customFormat="1" spans="1:138">
      <c r="A483" s="145"/>
      <c r="BK483" s="128"/>
      <c r="CT483" s="129"/>
      <c r="CU483" s="129"/>
      <c r="CV483" s="122"/>
      <c r="CW483" s="122"/>
      <c r="CX483" s="122"/>
      <c r="DH483" s="130"/>
      <c r="EG483" s="132"/>
      <c r="EH483" s="132"/>
    </row>
    <row r="484" s="122" customFormat="1" spans="1:138">
      <c r="A484" s="145"/>
      <c r="BK484" s="128"/>
      <c r="CT484" s="129"/>
      <c r="CU484" s="129"/>
      <c r="CV484" s="122"/>
      <c r="CW484" s="122"/>
      <c r="CX484" s="122"/>
      <c r="DH484" s="130"/>
      <c r="EG484" s="132"/>
      <c r="EH484" s="132"/>
    </row>
    <row r="485" s="122" customFormat="1" spans="1:138">
      <c r="A485" s="145"/>
      <c r="BK485" s="128"/>
      <c r="CT485" s="129"/>
      <c r="CU485" s="129"/>
      <c r="CV485" s="122"/>
      <c r="CW485" s="122"/>
      <c r="CX485" s="122"/>
      <c r="DH485" s="130"/>
      <c r="EG485" s="132"/>
      <c r="EH485" s="132"/>
    </row>
    <row r="486" s="122" customFormat="1" spans="1:138">
      <c r="A486" s="145"/>
      <c r="BK486" s="128"/>
      <c r="CT486" s="129"/>
      <c r="CU486" s="129"/>
      <c r="CV486" s="122"/>
      <c r="CW486" s="122"/>
      <c r="CX486" s="122"/>
      <c r="DH486" s="130"/>
      <c r="EG486" s="132"/>
      <c r="EH486" s="132"/>
    </row>
    <row r="487" s="122" customFormat="1" spans="1:138">
      <c r="A487" s="145"/>
      <c r="BK487" s="128"/>
      <c r="CT487" s="129"/>
      <c r="CU487" s="129"/>
      <c r="CV487" s="122"/>
      <c r="CW487" s="122"/>
      <c r="CX487" s="122"/>
      <c r="DH487" s="130"/>
      <c r="EG487" s="132"/>
      <c r="EH487" s="132"/>
    </row>
    <row r="488" s="122" customFormat="1" spans="1:138">
      <c r="A488" s="145"/>
      <c r="BK488" s="128"/>
      <c r="CT488" s="129"/>
      <c r="CU488" s="129"/>
      <c r="CV488" s="122"/>
      <c r="CW488" s="122"/>
      <c r="CX488" s="122"/>
      <c r="DH488" s="130"/>
      <c r="EG488" s="132"/>
      <c r="EH488" s="132"/>
    </row>
    <row r="489" s="122" customFormat="1" spans="1:138">
      <c r="A489" s="145"/>
      <c r="BK489" s="128"/>
      <c r="CT489" s="129"/>
      <c r="CU489" s="129"/>
      <c r="CV489" s="122"/>
      <c r="CW489" s="122"/>
      <c r="CX489" s="122"/>
      <c r="DH489" s="130"/>
      <c r="EG489" s="132"/>
      <c r="EH489" s="132"/>
    </row>
    <row r="490" s="122" customFormat="1" spans="1:138">
      <c r="A490" s="145"/>
      <c r="BK490" s="128"/>
      <c r="CT490" s="129"/>
      <c r="CU490" s="129"/>
      <c r="CV490" s="122"/>
      <c r="CW490" s="122"/>
      <c r="CX490" s="122"/>
      <c r="DH490" s="130"/>
      <c r="EG490" s="132"/>
      <c r="EH490" s="132"/>
    </row>
    <row r="491" s="122" customFormat="1" spans="1:138">
      <c r="A491" s="145"/>
      <c r="BK491" s="128"/>
      <c r="CT491" s="129"/>
      <c r="CU491" s="129"/>
      <c r="CV491" s="122"/>
      <c r="CW491" s="122"/>
      <c r="CX491" s="122"/>
      <c r="DH491" s="130"/>
      <c r="EG491" s="132"/>
      <c r="EH491" s="132"/>
    </row>
    <row r="492" s="122" customFormat="1" spans="1:138">
      <c r="A492" s="145"/>
      <c r="BK492" s="128"/>
      <c r="CT492" s="129"/>
      <c r="CU492" s="129"/>
      <c r="CV492" s="122"/>
      <c r="CW492" s="122"/>
      <c r="CX492" s="122"/>
      <c r="DH492" s="130"/>
      <c r="EG492" s="132"/>
      <c r="EH492" s="132"/>
    </row>
    <row r="493" s="122" customFormat="1" spans="1:138">
      <c r="A493" s="145"/>
      <c r="BK493" s="128"/>
      <c r="CT493" s="129"/>
      <c r="CU493" s="129"/>
      <c r="CV493" s="122"/>
      <c r="CW493" s="122"/>
      <c r="CX493" s="122"/>
      <c r="DH493" s="130"/>
      <c r="EG493" s="132"/>
      <c r="EH493" s="132"/>
    </row>
    <row r="494" s="122" customFormat="1" spans="1:138">
      <c r="A494" s="145"/>
      <c r="BK494" s="128"/>
      <c r="CT494" s="129"/>
      <c r="CU494" s="129"/>
      <c r="CV494" s="122"/>
      <c r="CW494" s="122"/>
      <c r="CX494" s="122"/>
      <c r="DH494" s="130"/>
      <c r="EG494" s="132"/>
      <c r="EH494" s="132"/>
    </row>
    <row r="495" s="122" customFormat="1" spans="1:138">
      <c r="A495" s="145"/>
      <c r="BK495" s="128"/>
      <c r="CT495" s="129"/>
      <c r="CU495" s="129"/>
      <c r="CV495" s="122"/>
      <c r="CW495" s="122"/>
      <c r="CX495" s="122"/>
      <c r="DH495" s="130"/>
      <c r="EG495" s="132"/>
      <c r="EH495" s="132"/>
    </row>
    <row r="496" s="122" customFormat="1" spans="1:138">
      <c r="A496" s="145"/>
      <c r="BK496" s="128"/>
      <c r="CT496" s="129"/>
      <c r="CU496" s="129"/>
      <c r="CV496" s="122"/>
      <c r="CW496" s="122"/>
      <c r="CX496" s="122"/>
      <c r="DH496" s="130"/>
      <c r="EG496" s="132"/>
      <c r="EH496" s="132"/>
    </row>
    <row r="497" s="122" customFormat="1" spans="1:138">
      <c r="A497" s="145"/>
      <c r="BK497" s="128"/>
      <c r="CT497" s="129"/>
      <c r="CU497" s="129"/>
      <c r="CV497" s="122"/>
      <c r="CW497" s="122"/>
      <c r="CX497" s="122"/>
      <c r="DH497" s="130"/>
      <c r="EG497" s="132"/>
      <c r="EH497" s="132"/>
    </row>
    <row r="498" s="122" customFormat="1" spans="1:138">
      <c r="A498" s="145"/>
      <c r="BK498" s="128"/>
      <c r="CT498" s="129"/>
      <c r="CU498" s="129"/>
      <c r="CV498" s="122"/>
      <c r="CW498" s="122"/>
      <c r="CX498" s="122"/>
      <c r="DH498" s="130"/>
      <c r="EG498" s="132"/>
      <c r="EH498" s="132"/>
    </row>
    <row r="499" s="122" customFormat="1" spans="1:138">
      <c r="A499" s="145"/>
      <c r="BK499" s="128"/>
      <c r="CT499" s="129"/>
      <c r="CU499" s="129"/>
      <c r="CV499" s="122"/>
      <c r="CW499" s="122"/>
      <c r="CX499" s="122"/>
      <c r="DH499" s="130"/>
      <c r="EG499" s="132"/>
      <c r="EH499" s="132"/>
    </row>
    <row r="500" s="122" customFormat="1" spans="1:138">
      <c r="A500" s="145"/>
      <c r="BK500" s="128"/>
      <c r="CT500" s="129"/>
      <c r="CU500" s="129"/>
      <c r="CV500" s="122"/>
      <c r="CW500" s="122"/>
      <c r="CX500" s="122"/>
      <c r="DH500" s="130"/>
      <c r="EG500" s="132"/>
      <c r="EH500" s="132"/>
    </row>
    <row r="501" s="122" customFormat="1" spans="1:138">
      <c r="A501" s="145"/>
      <c r="BK501" s="128"/>
      <c r="CT501" s="129"/>
      <c r="CU501" s="129"/>
      <c r="CV501" s="122"/>
      <c r="CW501" s="122"/>
      <c r="CX501" s="122"/>
      <c r="DH501" s="130"/>
      <c r="EG501" s="132"/>
      <c r="EH501" s="132"/>
    </row>
    <row r="502" s="122" customFormat="1" spans="1:138">
      <c r="A502" s="145"/>
      <c r="BK502" s="128"/>
      <c r="CT502" s="129"/>
      <c r="CU502" s="129"/>
      <c r="CV502" s="122"/>
      <c r="CW502" s="122"/>
      <c r="CX502" s="122"/>
      <c r="DH502" s="130"/>
      <c r="EG502" s="132"/>
      <c r="EH502" s="132"/>
    </row>
    <row r="503" s="122" customFormat="1" spans="1:138">
      <c r="A503" s="145"/>
      <c r="BK503" s="128"/>
      <c r="CT503" s="129"/>
      <c r="CU503" s="129"/>
      <c r="CV503" s="122"/>
      <c r="CW503" s="122"/>
      <c r="CX503" s="122"/>
      <c r="DH503" s="130"/>
      <c r="EG503" s="132"/>
      <c r="EH503" s="132"/>
    </row>
    <row r="504" s="122" customFormat="1" spans="1:138">
      <c r="A504" s="145"/>
      <c r="BK504" s="128"/>
      <c r="CT504" s="129"/>
      <c r="CU504" s="129"/>
      <c r="CV504" s="122"/>
      <c r="CW504" s="122"/>
      <c r="CX504" s="122"/>
      <c r="DH504" s="130"/>
      <c r="EG504" s="132"/>
      <c r="EH504" s="132"/>
    </row>
    <row r="505" s="122" customFormat="1" spans="1:138">
      <c r="A505" s="145"/>
      <c r="BK505" s="128"/>
      <c r="CT505" s="129"/>
      <c r="CU505" s="129"/>
      <c r="CV505" s="122"/>
      <c r="CW505" s="122"/>
      <c r="CX505" s="122"/>
      <c r="DH505" s="130"/>
      <c r="EG505" s="132"/>
      <c r="EH505" s="132"/>
    </row>
    <row r="506" s="122" customFormat="1" spans="1:138">
      <c r="A506" s="145"/>
      <c r="BK506" s="128"/>
      <c r="CT506" s="129"/>
      <c r="CU506" s="129"/>
      <c r="CV506" s="122"/>
      <c r="CW506" s="122"/>
      <c r="CX506" s="122"/>
      <c r="DH506" s="130"/>
      <c r="EG506" s="132"/>
      <c r="EH506" s="132"/>
    </row>
    <row r="507" s="122" customFormat="1" spans="1:138">
      <c r="A507" s="145"/>
      <c r="BK507" s="128"/>
      <c r="CT507" s="129"/>
      <c r="CU507" s="129"/>
      <c r="CV507" s="122"/>
      <c r="CW507" s="122"/>
      <c r="CX507" s="122"/>
      <c r="DH507" s="130"/>
      <c r="EG507" s="132"/>
      <c r="EH507" s="132"/>
    </row>
    <row r="508" s="122" customFormat="1" spans="1:138">
      <c r="A508" s="145"/>
      <c r="BK508" s="128"/>
      <c r="CT508" s="129"/>
      <c r="CU508" s="129"/>
      <c r="CV508" s="122"/>
      <c r="CW508" s="122"/>
      <c r="CX508" s="122"/>
      <c r="DH508" s="130"/>
      <c r="EG508" s="132"/>
      <c r="EH508" s="132"/>
    </row>
    <row r="509" s="122" customFormat="1" spans="1:138">
      <c r="A509" s="145"/>
      <c r="BK509" s="128"/>
      <c r="CT509" s="129"/>
      <c r="CU509" s="129"/>
      <c r="CV509" s="122"/>
      <c r="CW509" s="122"/>
      <c r="CX509" s="122"/>
      <c r="DH509" s="130"/>
      <c r="EG509" s="132"/>
      <c r="EH509" s="132"/>
    </row>
    <row r="510" s="122" customFormat="1" spans="1:138">
      <c r="A510" s="145"/>
      <c r="BK510" s="128"/>
      <c r="CT510" s="129"/>
      <c r="CU510" s="129"/>
      <c r="CV510" s="122"/>
      <c r="CW510" s="122"/>
      <c r="CX510" s="122"/>
      <c r="DH510" s="130"/>
      <c r="EG510" s="132"/>
      <c r="EH510" s="132"/>
    </row>
    <row r="511" s="122" customFormat="1" spans="1:138">
      <c r="A511" s="145"/>
      <c r="BK511" s="128"/>
      <c r="CT511" s="129"/>
      <c r="CU511" s="129"/>
      <c r="CV511" s="122"/>
      <c r="CW511" s="122"/>
      <c r="CX511" s="122"/>
      <c r="DH511" s="130"/>
      <c r="EG511" s="132"/>
      <c r="EH511" s="132"/>
    </row>
    <row r="512" s="122" customFormat="1" spans="1:138">
      <c r="A512" s="145"/>
      <c r="BK512" s="128"/>
      <c r="CT512" s="129"/>
      <c r="CU512" s="129"/>
      <c r="CV512" s="122"/>
      <c r="CW512" s="122"/>
      <c r="CX512" s="122"/>
      <c r="DH512" s="130"/>
      <c r="EG512" s="132"/>
      <c r="EH512" s="132"/>
    </row>
    <row r="513" s="122" customFormat="1" spans="1:138">
      <c r="A513" s="145"/>
      <c r="BK513" s="128"/>
      <c r="CT513" s="129"/>
      <c r="CU513" s="129"/>
      <c r="CV513" s="122"/>
      <c r="CW513" s="122"/>
      <c r="CX513" s="122"/>
      <c r="DH513" s="130"/>
      <c r="EG513" s="132"/>
      <c r="EH513" s="132"/>
    </row>
    <row r="514" s="122" customFormat="1" spans="1:138">
      <c r="A514" s="145"/>
      <c r="BK514" s="128"/>
      <c r="CT514" s="129"/>
      <c r="CU514" s="129"/>
      <c r="CV514" s="122"/>
      <c r="CW514" s="122"/>
      <c r="CX514" s="122"/>
      <c r="DH514" s="130"/>
      <c r="EG514" s="132"/>
      <c r="EH514" s="132"/>
    </row>
    <row r="515" s="122" customFormat="1" spans="1:138">
      <c r="A515" s="145"/>
      <c r="BK515" s="128"/>
      <c r="CT515" s="129"/>
      <c r="CU515" s="129"/>
      <c r="CV515" s="122"/>
      <c r="CW515" s="122"/>
      <c r="CX515" s="122"/>
      <c r="DH515" s="130"/>
      <c r="EG515" s="132"/>
      <c r="EH515" s="132"/>
    </row>
    <row r="516" s="122" customFormat="1" spans="1:138">
      <c r="A516" s="145"/>
      <c r="BK516" s="128"/>
      <c r="CT516" s="129"/>
      <c r="CU516" s="129"/>
      <c r="CV516" s="122"/>
      <c r="CW516" s="122"/>
      <c r="CX516" s="122"/>
      <c r="DH516" s="130"/>
      <c r="EG516" s="132"/>
      <c r="EH516" s="132"/>
    </row>
    <row r="517" s="122" customFormat="1" spans="1:138">
      <c r="A517" s="145"/>
      <c r="BK517" s="128"/>
      <c r="CT517" s="129"/>
      <c r="CU517" s="129"/>
      <c r="CV517" s="122"/>
      <c r="CW517" s="122"/>
      <c r="CX517" s="122"/>
      <c r="DH517" s="130"/>
      <c r="EG517" s="132"/>
      <c r="EH517" s="132"/>
    </row>
    <row r="518" s="122" customFormat="1" spans="1:138">
      <c r="A518" s="145"/>
      <c r="BK518" s="128"/>
      <c r="CT518" s="129"/>
      <c r="CU518" s="129"/>
      <c r="CV518" s="122"/>
      <c r="CW518" s="122"/>
      <c r="CX518" s="122"/>
      <c r="DH518" s="130"/>
      <c r="EG518" s="132"/>
      <c r="EH518" s="132"/>
    </row>
    <row r="519" s="122" customFormat="1" spans="1:138">
      <c r="A519" s="145"/>
      <c r="BK519" s="128"/>
      <c r="CT519" s="129"/>
      <c r="CU519" s="129"/>
      <c r="CV519" s="122"/>
      <c r="CW519" s="122"/>
      <c r="CX519" s="122"/>
      <c r="DH519" s="130"/>
      <c r="EG519" s="132"/>
      <c r="EH519" s="132"/>
    </row>
    <row r="520" s="122" customFormat="1" spans="1:138">
      <c r="A520" s="145"/>
      <c r="BK520" s="128"/>
      <c r="CT520" s="129"/>
      <c r="CU520" s="129"/>
      <c r="CV520" s="122"/>
      <c r="CW520" s="122"/>
      <c r="CX520" s="122"/>
      <c r="DH520" s="130"/>
      <c r="EG520" s="132"/>
      <c r="EH520" s="132"/>
    </row>
    <row r="521" s="122" customFormat="1" spans="1:138">
      <c r="A521" s="145"/>
      <c r="BK521" s="128"/>
      <c r="CT521" s="129"/>
      <c r="CU521" s="129"/>
      <c r="CV521" s="122"/>
      <c r="CW521" s="122"/>
      <c r="CX521" s="122"/>
      <c r="DH521" s="130"/>
      <c r="EG521" s="132"/>
      <c r="EH521" s="132"/>
    </row>
    <row r="522" s="122" customFormat="1" spans="1:138">
      <c r="A522" s="145"/>
      <c r="BK522" s="128"/>
      <c r="CT522" s="129"/>
      <c r="CU522" s="129"/>
      <c r="CV522" s="122"/>
      <c r="CW522" s="122"/>
      <c r="CX522" s="122"/>
      <c r="DH522" s="130"/>
      <c r="EG522" s="132"/>
      <c r="EH522" s="132"/>
    </row>
    <row r="523" s="122" customFormat="1" spans="1:138">
      <c r="A523" s="145"/>
      <c r="BK523" s="128"/>
      <c r="CT523" s="129"/>
      <c r="CU523" s="129"/>
      <c r="CV523" s="122"/>
      <c r="CW523" s="122"/>
      <c r="CX523" s="122"/>
      <c r="DH523" s="130"/>
      <c r="EG523" s="132"/>
      <c r="EH523" s="132"/>
    </row>
    <row r="524" s="122" customFormat="1" spans="1:138">
      <c r="A524" s="145"/>
      <c r="BK524" s="128"/>
      <c r="CT524" s="129"/>
      <c r="CU524" s="129"/>
      <c r="CV524" s="122"/>
      <c r="CW524" s="122"/>
      <c r="CX524" s="122"/>
      <c r="DH524" s="130"/>
      <c r="EG524" s="132"/>
      <c r="EH524" s="132"/>
    </row>
    <row r="525" s="122" customFormat="1" spans="1:138">
      <c r="A525" s="145"/>
      <c r="BK525" s="128"/>
      <c r="CT525" s="129"/>
      <c r="CU525" s="129"/>
      <c r="CV525" s="122"/>
      <c r="CW525" s="122"/>
      <c r="CX525" s="122"/>
      <c r="DH525" s="130"/>
      <c r="EG525" s="132"/>
      <c r="EH525" s="132"/>
    </row>
    <row r="526" s="122" customFormat="1" spans="1:138">
      <c r="A526" s="145"/>
      <c r="BK526" s="128"/>
      <c r="CT526" s="129"/>
      <c r="CU526" s="129"/>
      <c r="CV526" s="122"/>
      <c r="CW526" s="122"/>
      <c r="CX526" s="122"/>
      <c r="DH526" s="130"/>
      <c r="EG526" s="132"/>
      <c r="EH526" s="132"/>
    </row>
    <row r="527" s="122" customFormat="1" spans="1:138">
      <c r="A527" s="145"/>
      <c r="BK527" s="128"/>
      <c r="CT527" s="129"/>
      <c r="CU527" s="129"/>
      <c r="CV527" s="122"/>
      <c r="CW527" s="122"/>
      <c r="CX527" s="122"/>
      <c r="DH527" s="130"/>
      <c r="EG527" s="132"/>
      <c r="EH527" s="132"/>
    </row>
    <row r="528" s="122" customFormat="1" spans="1:138">
      <c r="A528" s="145"/>
      <c r="BK528" s="128"/>
      <c r="CT528" s="129"/>
      <c r="CU528" s="129"/>
      <c r="CV528" s="122"/>
      <c r="CW528" s="122"/>
      <c r="CX528" s="122"/>
      <c r="DH528" s="130"/>
      <c r="EG528" s="132"/>
      <c r="EH528" s="132"/>
    </row>
    <row r="529" s="122" customFormat="1" spans="1:138">
      <c r="A529" s="145"/>
      <c r="BK529" s="128"/>
      <c r="CT529" s="129"/>
      <c r="CU529" s="129"/>
      <c r="CV529" s="122"/>
      <c r="CW529" s="122"/>
      <c r="CX529" s="122"/>
      <c r="DH529" s="130"/>
      <c r="EG529" s="132"/>
      <c r="EH529" s="132"/>
    </row>
    <row r="530" s="122" customFormat="1" spans="1:138">
      <c r="A530" s="145"/>
      <c r="BK530" s="128"/>
      <c r="CT530" s="129"/>
      <c r="CU530" s="129"/>
      <c r="CV530" s="122"/>
      <c r="CW530" s="122"/>
      <c r="CX530" s="122"/>
      <c r="DH530" s="130"/>
      <c r="EG530" s="132"/>
      <c r="EH530" s="132"/>
    </row>
    <row r="531" s="122" customFormat="1" spans="1:138">
      <c r="A531" s="145"/>
      <c r="BK531" s="128"/>
      <c r="CT531" s="129"/>
      <c r="CU531" s="129"/>
      <c r="CV531" s="122"/>
      <c r="CW531" s="122"/>
      <c r="CX531" s="122"/>
      <c r="DH531" s="130"/>
      <c r="EG531" s="132"/>
      <c r="EH531" s="132"/>
    </row>
    <row r="532" s="122" customFormat="1" spans="1:138">
      <c r="A532" s="145"/>
      <c r="BK532" s="128"/>
      <c r="CT532" s="129"/>
      <c r="CU532" s="129"/>
      <c r="CV532" s="122"/>
      <c r="CW532" s="122"/>
      <c r="CX532" s="122"/>
      <c r="DH532" s="130"/>
      <c r="EG532" s="132"/>
      <c r="EH532" s="132"/>
    </row>
    <row r="533" s="122" customFormat="1" spans="1:138">
      <c r="A533" s="145"/>
      <c r="BK533" s="128"/>
      <c r="CT533" s="129"/>
      <c r="CU533" s="129"/>
      <c r="CV533" s="122"/>
      <c r="CW533" s="122"/>
      <c r="CX533" s="122"/>
      <c r="DH533" s="130"/>
      <c r="EG533" s="132"/>
      <c r="EH533" s="132"/>
    </row>
    <row r="534" s="122" customFormat="1" spans="1:138">
      <c r="A534" s="145"/>
      <c r="BK534" s="128"/>
      <c r="CT534" s="129"/>
      <c r="CU534" s="129"/>
      <c r="CV534" s="122"/>
      <c r="CW534" s="122"/>
      <c r="CX534" s="122"/>
      <c r="DH534" s="130"/>
      <c r="EG534" s="132"/>
      <c r="EH534" s="132"/>
    </row>
    <row r="535" s="122" customFormat="1" spans="1:138">
      <c r="A535" s="145"/>
      <c r="BK535" s="128"/>
      <c r="CT535" s="129"/>
      <c r="CU535" s="129"/>
      <c r="CV535" s="122"/>
      <c r="CW535" s="122"/>
      <c r="CX535" s="122"/>
      <c r="DH535" s="130"/>
      <c r="EG535" s="132"/>
      <c r="EH535" s="132"/>
    </row>
    <row r="536" s="122" customFormat="1" spans="1:138">
      <c r="A536" s="145"/>
      <c r="BK536" s="128"/>
      <c r="CT536" s="129"/>
      <c r="CU536" s="129"/>
      <c r="CV536" s="122"/>
      <c r="CW536" s="122"/>
      <c r="CX536" s="122"/>
      <c r="DH536" s="130"/>
      <c r="EG536" s="132"/>
      <c r="EH536" s="132"/>
    </row>
    <row r="537" s="122" customFormat="1" spans="1:138">
      <c r="A537" s="145"/>
      <c r="BK537" s="128"/>
      <c r="CT537" s="129"/>
      <c r="CU537" s="129"/>
      <c r="CV537" s="122"/>
      <c r="CW537" s="122"/>
      <c r="CX537" s="122"/>
      <c r="DH537" s="130"/>
      <c r="EG537" s="132"/>
      <c r="EH537" s="132"/>
    </row>
    <row r="538" s="122" customFormat="1" spans="1:138">
      <c r="A538" s="145"/>
      <c r="BK538" s="128"/>
      <c r="CT538" s="129"/>
      <c r="CU538" s="129"/>
      <c r="CV538" s="122"/>
      <c r="CW538" s="122"/>
      <c r="CX538" s="122"/>
      <c r="DH538" s="130"/>
      <c r="EG538" s="132"/>
      <c r="EH538" s="132"/>
    </row>
    <row r="539" s="122" customFormat="1" spans="1:138">
      <c r="A539" s="145"/>
      <c r="BK539" s="128"/>
      <c r="CT539" s="129"/>
      <c r="CU539" s="129"/>
      <c r="CV539" s="122"/>
      <c r="CW539" s="122"/>
      <c r="CX539" s="122"/>
      <c r="DH539" s="130"/>
      <c r="EG539" s="132"/>
      <c r="EH539" s="132"/>
    </row>
    <row r="540" s="122" customFormat="1" spans="1:138">
      <c r="A540" s="145"/>
      <c r="BK540" s="128"/>
      <c r="CT540" s="129"/>
      <c r="CU540" s="129"/>
      <c r="CV540" s="122"/>
      <c r="CW540" s="122"/>
      <c r="CX540" s="122"/>
      <c r="DH540" s="130"/>
      <c r="EG540" s="132"/>
      <c r="EH540" s="132"/>
    </row>
    <row r="541" s="122" customFormat="1" spans="1:138">
      <c r="A541" s="145"/>
      <c r="BK541" s="128"/>
      <c r="CT541" s="129"/>
      <c r="CU541" s="129"/>
      <c r="CV541" s="122"/>
      <c r="CW541" s="122"/>
      <c r="CX541" s="122"/>
      <c r="DH541" s="130"/>
      <c r="EG541" s="132"/>
      <c r="EH541" s="132"/>
    </row>
    <row r="542" s="122" customFormat="1" spans="1:138">
      <c r="A542" s="145"/>
      <c r="BK542" s="128"/>
      <c r="CT542" s="129"/>
      <c r="CU542" s="129"/>
      <c r="CV542" s="122"/>
      <c r="CW542" s="122"/>
      <c r="CX542" s="122"/>
      <c r="DH542" s="130"/>
      <c r="EG542" s="132"/>
      <c r="EH542" s="132"/>
    </row>
    <row r="543" s="122" customFormat="1" spans="1:138">
      <c r="A543" s="145"/>
      <c r="BK543" s="128"/>
      <c r="CT543" s="129"/>
      <c r="CU543" s="129"/>
      <c r="CV543" s="122"/>
      <c r="CW543" s="122"/>
      <c r="CX543" s="122"/>
      <c r="DH543" s="130"/>
      <c r="EG543" s="132"/>
      <c r="EH543" s="132"/>
    </row>
    <row r="544" s="122" customFormat="1" spans="1:138">
      <c r="A544" s="145"/>
      <c r="BK544" s="128"/>
      <c r="CT544" s="129"/>
      <c r="CU544" s="129"/>
      <c r="CV544" s="122"/>
      <c r="CW544" s="122"/>
      <c r="CX544" s="122"/>
      <c r="DH544" s="130"/>
      <c r="EG544" s="132"/>
      <c r="EH544" s="132"/>
    </row>
    <row r="545" s="122" customFormat="1" spans="1:138">
      <c r="A545" s="145"/>
      <c r="BK545" s="128"/>
      <c r="CT545" s="129"/>
      <c r="CU545" s="129"/>
      <c r="CV545" s="122"/>
      <c r="CW545" s="122"/>
      <c r="CX545" s="122"/>
      <c r="DH545" s="130"/>
      <c r="EG545" s="132"/>
      <c r="EH545" s="132"/>
    </row>
    <row r="546" s="122" customFormat="1" spans="1:138">
      <c r="A546" s="145"/>
      <c r="BK546" s="128"/>
      <c r="CT546" s="129"/>
      <c r="CU546" s="129"/>
      <c r="CV546" s="122"/>
      <c r="CW546" s="122"/>
      <c r="CX546" s="122"/>
      <c r="DH546" s="130"/>
      <c r="EG546" s="132"/>
      <c r="EH546" s="132"/>
    </row>
    <row r="547" s="122" customFormat="1" spans="1:138">
      <c r="A547" s="145"/>
      <c r="BK547" s="128"/>
      <c r="CT547" s="129"/>
      <c r="CU547" s="129"/>
      <c r="CV547" s="122"/>
      <c r="CW547" s="122"/>
      <c r="CX547" s="122"/>
      <c r="DH547" s="130"/>
      <c r="EG547" s="132"/>
      <c r="EH547" s="132"/>
    </row>
    <row r="548" s="122" customFormat="1" spans="1:138">
      <c r="A548" s="145"/>
      <c r="BK548" s="128"/>
      <c r="CT548" s="129"/>
      <c r="CU548" s="129"/>
      <c r="CV548" s="122"/>
      <c r="CW548" s="122"/>
      <c r="CX548" s="122"/>
      <c r="DH548" s="130"/>
      <c r="EG548" s="132"/>
      <c r="EH548" s="132"/>
    </row>
    <row r="549" s="122" customFormat="1" spans="1:138">
      <c r="A549" s="145"/>
      <c r="BK549" s="128"/>
      <c r="CT549" s="129"/>
      <c r="CU549" s="129"/>
      <c r="CV549" s="122"/>
      <c r="CW549" s="122"/>
      <c r="CX549" s="122"/>
      <c r="DH549" s="130"/>
      <c r="EG549" s="132"/>
      <c r="EH549" s="132"/>
    </row>
    <row r="550" s="122" customFormat="1" spans="1:138">
      <c r="A550" s="145"/>
      <c r="BK550" s="128"/>
      <c r="CT550" s="129"/>
      <c r="CU550" s="129"/>
      <c r="CV550" s="122"/>
      <c r="CW550" s="122"/>
      <c r="CX550" s="122"/>
      <c r="DH550" s="130"/>
      <c r="EG550" s="132"/>
      <c r="EH550" s="132"/>
    </row>
    <row r="551" s="122" customFormat="1" spans="1:138">
      <c r="A551" s="145"/>
      <c r="BK551" s="128"/>
      <c r="CT551" s="129"/>
      <c r="CU551" s="129"/>
      <c r="CV551" s="122"/>
      <c r="CW551" s="122"/>
      <c r="CX551" s="122"/>
      <c r="DH551" s="130"/>
      <c r="EG551" s="132"/>
      <c r="EH551" s="132"/>
    </row>
    <row r="552" s="122" customFormat="1" spans="1:138">
      <c r="A552" s="145"/>
      <c r="BK552" s="128"/>
      <c r="CT552" s="129"/>
      <c r="CU552" s="129"/>
      <c r="CV552" s="122"/>
      <c r="CW552" s="122"/>
      <c r="CX552" s="122"/>
      <c r="DH552" s="130"/>
      <c r="EG552" s="132"/>
      <c r="EH552" s="132"/>
    </row>
    <row r="553" s="122" customFormat="1" spans="1:138">
      <c r="A553" s="145"/>
      <c r="BK553" s="128"/>
      <c r="CT553" s="129"/>
      <c r="CU553" s="129"/>
      <c r="CV553" s="122"/>
      <c r="CW553" s="122"/>
      <c r="CX553" s="122"/>
      <c r="DH553" s="130"/>
      <c r="EG553" s="132"/>
      <c r="EH553" s="132"/>
    </row>
    <row r="554" s="122" customFormat="1" spans="1:138">
      <c r="A554" s="145"/>
      <c r="BK554" s="128"/>
      <c r="CT554" s="129"/>
      <c r="CU554" s="129"/>
      <c r="CV554" s="122"/>
      <c r="CW554" s="122"/>
      <c r="CX554" s="122"/>
      <c r="DH554" s="130"/>
      <c r="EG554" s="132"/>
      <c r="EH554" s="132"/>
    </row>
    <row r="555" s="122" customFormat="1" spans="1:138">
      <c r="A555" s="145"/>
      <c r="BK555" s="128"/>
      <c r="CT555" s="129"/>
      <c r="CU555" s="129"/>
      <c r="CV555" s="122"/>
      <c r="CW555" s="122"/>
      <c r="CX555" s="122"/>
      <c r="DH555" s="130"/>
      <c r="EG555" s="132"/>
      <c r="EH555" s="132"/>
    </row>
    <row r="556" s="122" customFormat="1" spans="1:138">
      <c r="A556" s="145"/>
      <c r="BK556" s="128"/>
      <c r="CT556" s="129"/>
      <c r="CU556" s="129"/>
      <c r="CV556" s="122"/>
      <c r="CW556" s="122"/>
      <c r="CX556" s="122"/>
      <c r="DH556" s="130"/>
      <c r="EG556" s="132"/>
      <c r="EH556" s="132"/>
    </row>
    <row r="557" s="122" customFormat="1" spans="1:138">
      <c r="A557" s="145"/>
      <c r="BK557" s="128"/>
      <c r="CT557" s="129"/>
      <c r="CU557" s="129"/>
      <c r="CV557" s="122"/>
      <c r="CW557" s="122"/>
      <c r="CX557" s="122"/>
      <c r="DH557" s="130"/>
      <c r="EG557" s="132"/>
      <c r="EH557" s="132"/>
    </row>
    <row r="558" s="122" customFormat="1" spans="1:138">
      <c r="A558" s="145"/>
      <c r="BK558" s="128"/>
      <c r="CT558" s="129"/>
      <c r="CU558" s="129"/>
      <c r="CV558" s="122"/>
      <c r="CW558" s="122"/>
      <c r="CX558" s="122"/>
      <c r="DH558" s="130"/>
      <c r="EG558" s="132"/>
      <c r="EH558" s="132"/>
    </row>
    <row r="559" s="122" customFormat="1" spans="1:138">
      <c r="A559" s="145"/>
      <c r="BK559" s="128"/>
      <c r="CT559" s="129"/>
      <c r="CU559" s="129"/>
      <c r="CV559" s="122"/>
      <c r="CW559" s="122"/>
      <c r="CX559" s="122"/>
      <c r="DH559" s="130"/>
      <c r="EG559" s="132"/>
      <c r="EH559" s="132"/>
    </row>
    <row r="560" s="122" customFormat="1" spans="1:138">
      <c r="A560" s="145"/>
      <c r="BK560" s="128"/>
      <c r="CT560" s="129"/>
      <c r="CU560" s="129"/>
      <c r="CV560" s="122"/>
      <c r="CW560" s="122"/>
      <c r="CX560" s="122"/>
      <c r="DH560" s="130"/>
      <c r="EG560" s="132"/>
      <c r="EH560" s="132"/>
    </row>
    <row r="561" s="122" customFormat="1" spans="1:138">
      <c r="A561" s="145"/>
      <c r="BK561" s="128"/>
      <c r="CT561" s="129"/>
      <c r="CU561" s="129"/>
      <c r="CV561" s="122"/>
      <c r="CW561" s="122"/>
      <c r="CX561" s="122"/>
      <c r="DH561" s="130"/>
      <c r="EG561" s="132"/>
      <c r="EH561" s="132"/>
    </row>
    <row r="562" s="122" customFormat="1" spans="1:138">
      <c r="A562" s="145"/>
      <c r="BK562" s="128"/>
      <c r="CT562" s="129"/>
      <c r="CU562" s="129"/>
      <c r="CV562" s="122"/>
      <c r="CW562" s="122"/>
      <c r="CX562" s="122"/>
      <c r="DH562" s="130"/>
      <c r="EG562" s="132"/>
      <c r="EH562" s="132"/>
    </row>
    <row r="563" s="122" customFormat="1" spans="1:138">
      <c r="A563" s="145"/>
      <c r="BK563" s="128"/>
      <c r="CT563" s="129"/>
      <c r="CU563" s="129"/>
      <c r="CV563" s="122"/>
      <c r="CW563" s="122"/>
      <c r="CX563" s="122"/>
      <c r="DH563" s="130"/>
      <c r="EG563" s="132"/>
      <c r="EH563" s="132"/>
    </row>
    <row r="564" s="122" customFormat="1" spans="1:138">
      <c r="A564" s="145"/>
      <c r="BK564" s="128"/>
      <c r="CT564" s="129"/>
      <c r="CU564" s="129"/>
      <c r="CV564" s="122"/>
      <c r="CW564" s="122"/>
      <c r="CX564" s="122"/>
      <c r="DH564" s="130"/>
      <c r="EG564" s="132"/>
      <c r="EH564" s="132"/>
    </row>
    <row r="565" s="122" customFormat="1" spans="1:138">
      <c r="A565" s="145"/>
      <c r="BK565" s="128"/>
      <c r="CT565" s="129"/>
      <c r="CU565" s="129"/>
      <c r="CV565" s="122"/>
      <c r="CW565" s="122"/>
      <c r="CX565" s="122"/>
      <c r="DH565" s="130"/>
      <c r="EG565" s="132"/>
      <c r="EH565" s="132"/>
    </row>
    <row r="566" s="122" customFormat="1" spans="1:138">
      <c r="A566" s="145"/>
      <c r="BK566" s="128"/>
      <c r="CT566" s="129"/>
      <c r="CU566" s="129"/>
      <c r="CV566" s="122"/>
      <c r="CW566" s="122"/>
      <c r="CX566" s="122"/>
      <c r="DH566" s="130"/>
      <c r="EG566" s="132"/>
      <c r="EH566" s="132"/>
    </row>
    <row r="567" s="122" customFormat="1" spans="1:138">
      <c r="A567" s="145"/>
      <c r="BK567" s="128"/>
      <c r="CT567" s="129"/>
      <c r="CU567" s="129"/>
      <c r="CV567" s="122"/>
      <c r="CW567" s="122"/>
      <c r="CX567" s="122"/>
      <c r="DH567" s="130"/>
      <c r="EG567" s="132"/>
      <c r="EH567" s="132"/>
    </row>
    <row r="568" s="122" customFormat="1" spans="1:138">
      <c r="A568" s="145"/>
      <c r="BK568" s="128"/>
      <c r="CT568" s="129"/>
      <c r="CU568" s="129"/>
      <c r="CV568" s="122"/>
      <c r="CW568" s="122"/>
      <c r="CX568" s="122"/>
      <c r="DH568" s="130"/>
      <c r="EG568" s="132"/>
      <c r="EH568" s="132"/>
    </row>
    <row r="569" s="122" customFormat="1" spans="1:138">
      <c r="A569" s="145"/>
      <c r="BK569" s="128"/>
      <c r="CT569" s="129"/>
      <c r="CU569" s="129"/>
      <c r="CV569" s="122"/>
      <c r="CW569" s="122"/>
      <c r="CX569" s="122"/>
      <c r="DH569" s="130"/>
      <c r="EG569" s="132"/>
      <c r="EH569" s="132"/>
    </row>
    <row r="570" s="122" customFormat="1" spans="1:138">
      <c r="A570" s="145"/>
      <c r="BK570" s="128"/>
      <c r="CT570" s="129"/>
      <c r="CU570" s="129"/>
      <c r="CV570" s="122"/>
      <c r="CW570" s="122"/>
      <c r="CX570" s="122"/>
      <c r="DH570" s="130"/>
      <c r="EG570" s="132"/>
      <c r="EH570" s="132"/>
    </row>
    <row r="571" s="122" customFormat="1" spans="1:138">
      <c r="A571" s="145"/>
      <c r="BK571" s="128"/>
      <c r="CT571" s="129"/>
      <c r="CU571" s="129"/>
      <c r="CV571" s="122"/>
      <c r="CW571" s="122"/>
      <c r="CX571" s="122"/>
      <c r="DH571" s="130"/>
      <c r="EG571" s="132"/>
      <c r="EH571" s="132"/>
    </row>
    <row r="572" s="122" customFormat="1" spans="1:138">
      <c r="A572" s="145"/>
      <c r="BK572" s="128"/>
      <c r="CT572" s="129"/>
      <c r="CU572" s="129"/>
      <c r="CV572" s="122"/>
      <c r="CW572" s="122"/>
      <c r="CX572" s="122"/>
      <c r="DH572" s="130"/>
      <c r="EG572" s="132"/>
      <c r="EH572" s="132"/>
    </row>
    <row r="573" s="122" customFormat="1" spans="1:138">
      <c r="A573" s="145"/>
      <c r="BK573" s="128"/>
      <c r="CT573" s="129"/>
      <c r="CU573" s="129"/>
      <c r="CV573" s="122"/>
      <c r="CW573" s="122"/>
      <c r="CX573" s="122"/>
      <c r="DH573" s="130"/>
      <c r="EG573" s="132"/>
      <c r="EH573" s="132"/>
    </row>
    <row r="574" s="122" customFormat="1" spans="1:138">
      <c r="A574" s="145"/>
      <c r="BK574" s="128"/>
      <c r="CT574" s="129"/>
      <c r="CU574" s="129"/>
      <c r="CV574" s="122"/>
      <c r="CW574" s="122"/>
      <c r="CX574" s="122"/>
      <c r="DH574" s="130"/>
      <c r="EG574" s="132"/>
      <c r="EH574" s="132"/>
    </row>
    <row r="575" s="122" customFormat="1" spans="1:138">
      <c r="A575" s="145"/>
      <c r="BK575" s="128"/>
      <c r="CT575" s="129"/>
      <c r="CU575" s="129"/>
      <c r="CV575" s="122"/>
      <c r="CW575" s="122"/>
      <c r="CX575" s="122"/>
      <c r="DH575" s="130"/>
      <c r="EG575" s="132"/>
      <c r="EH575" s="132"/>
    </row>
    <row r="576" s="122" customFormat="1" spans="1:138">
      <c r="A576" s="145"/>
      <c r="BK576" s="128"/>
      <c r="CT576" s="129"/>
      <c r="CU576" s="129"/>
      <c r="CV576" s="122"/>
      <c r="CW576" s="122"/>
      <c r="CX576" s="122"/>
      <c r="DH576" s="130"/>
      <c r="EG576" s="132"/>
      <c r="EH576" s="132"/>
    </row>
    <row r="577" s="122" customFormat="1" spans="1:138">
      <c r="A577" s="145"/>
      <c r="BK577" s="128"/>
      <c r="CT577" s="129"/>
      <c r="CU577" s="129"/>
      <c r="CV577" s="122"/>
      <c r="CW577" s="122"/>
      <c r="CX577" s="122"/>
      <c r="DH577" s="130"/>
      <c r="EG577" s="132"/>
      <c r="EH577" s="132"/>
    </row>
    <row r="578" s="122" customFormat="1" spans="1:138">
      <c r="A578" s="145"/>
      <c r="BK578" s="128"/>
      <c r="CT578" s="129"/>
      <c r="CU578" s="129"/>
      <c r="CV578" s="122"/>
      <c r="CW578" s="122"/>
      <c r="CX578" s="122"/>
      <c r="DH578" s="130"/>
      <c r="EG578" s="132"/>
      <c r="EH578" s="132"/>
    </row>
    <row r="579" s="122" customFormat="1" spans="1:138">
      <c r="A579" s="145"/>
      <c r="BK579" s="128"/>
      <c r="CT579" s="129"/>
      <c r="CU579" s="129"/>
      <c r="CV579" s="122"/>
      <c r="CW579" s="122"/>
      <c r="CX579" s="122"/>
      <c r="DH579" s="130"/>
      <c r="EG579" s="132"/>
      <c r="EH579" s="132"/>
    </row>
    <row r="580" s="122" customFormat="1" spans="1:138">
      <c r="A580" s="145"/>
      <c r="BK580" s="128"/>
      <c r="CT580" s="129"/>
      <c r="CU580" s="129"/>
      <c r="CV580" s="122"/>
      <c r="CW580" s="122"/>
      <c r="CX580" s="122"/>
      <c r="DH580" s="130"/>
      <c r="EG580" s="132"/>
      <c r="EH580" s="132"/>
    </row>
    <row r="581" s="122" customFormat="1" spans="1:138">
      <c r="A581" s="145"/>
      <c r="BK581" s="128"/>
      <c r="CT581" s="129"/>
      <c r="CU581" s="129"/>
      <c r="CV581" s="122"/>
      <c r="CW581" s="122"/>
      <c r="CX581" s="122"/>
      <c r="DH581" s="130"/>
      <c r="EG581" s="132"/>
      <c r="EH581" s="132"/>
    </row>
    <row r="582" s="122" customFormat="1" spans="1:138">
      <c r="A582" s="145"/>
      <c r="BK582" s="128"/>
      <c r="CT582" s="129"/>
      <c r="CU582" s="129"/>
      <c r="CV582" s="122"/>
      <c r="CW582" s="122"/>
      <c r="CX582" s="122"/>
      <c r="DH582" s="130"/>
      <c r="EG582" s="132"/>
      <c r="EH582" s="132"/>
    </row>
    <row r="583" s="122" customFormat="1" spans="1:138">
      <c r="A583" s="145"/>
      <c r="BK583" s="128"/>
      <c r="CT583" s="129"/>
      <c r="CU583" s="129"/>
      <c r="CV583" s="122"/>
      <c r="CW583" s="122"/>
      <c r="CX583" s="122"/>
      <c r="DH583" s="130"/>
      <c r="EG583" s="132"/>
      <c r="EH583" s="132"/>
    </row>
    <row r="584" s="122" customFormat="1" spans="1:138">
      <c r="A584" s="145"/>
      <c r="BK584" s="128"/>
      <c r="CT584" s="129"/>
      <c r="CU584" s="129"/>
      <c r="CV584" s="122"/>
      <c r="CW584" s="122"/>
      <c r="CX584" s="122"/>
      <c r="DH584" s="130"/>
      <c r="EG584" s="132"/>
      <c r="EH584" s="132"/>
    </row>
    <row r="585" s="122" customFormat="1" spans="1:138">
      <c r="A585" s="145"/>
      <c r="BK585" s="128"/>
      <c r="CT585" s="129"/>
      <c r="CU585" s="129"/>
      <c r="CV585" s="122"/>
      <c r="CW585" s="122"/>
      <c r="CX585" s="122"/>
      <c r="DH585" s="130"/>
      <c r="EG585" s="132"/>
      <c r="EH585" s="132"/>
    </row>
    <row r="586" s="122" customFormat="1" spans="1:138">
      <c r="A586" s="145"/>
      <c r="BK586" s="128"/>
      <c r="CT586" s="129"/>
      <c r="CU586" s="129"/>
      <c r="CV586" s="122"/>
      <c r="CW586" s="122"/>
      <c r="CX586" s="122"/>
      <c r="DH586" s="130"/>
      <c r="EG586" s="132"/>
      <c r="EH586" s="132"/>
    </row>
    <row r="587" s="122" customFormat="1" spans="1:138">
      <c r="A587" s="145"/>
      <c r="BK587" s="128"/>
      <c r="CT587" s="129"/>
      <c r="CU587" s="129"/>
      <c r="CV587" s="122"/>
      <c r="CW587" s="122"/>
      <c r="CX587" s="122"/>
      <c r="DH587" s="130"/>
      <c r="EG587" s="132"/>
      <c r="EH587" s="132"/>
    </row>
    <row r="588" s="122" customFormat="1" spans="1:138">
      <c r="A588" s="145"/>
      <c r="BK588" s="128"/>
      <c r="CT588" s="129"/>
      <c r="CU588" s="129"/>
      <c r="CV588" s="122"/>
      <c r="CW588" s="122"/>
      <c r="CX588" s="122"/>
      <c r="DH588" s="130"/>
      <c r="EG588" s="132"/>
      <c r="EH588" s="132"/>
    </row>
    <row r="589" s="122" customFormat="1" spans="1:138">
      <c r="A589" s="145"/>
      <c r="BK589" s="128"/>
      <c r="CT589" s="129"/>
      <c r="CU589" s="129"/>
      <c r="CV589" s="122"/>
      <c r="CW589" s="122"/>
      <c r="CX589" s="122"/>
      <c r="DH589" s="130"/>
      <c r="EG589" s="132"/>
      <c r="EH589" s="132"/>
    </row>
    <row r="590" s="122" customFormat="1" spans="1:138">
      <c r="A590" s="145"/>
      <c r="BK590" s="128"/>
      <c r="CT590" s="129"/>
      <c r="CU590" s="129"/>
      <c r="CV590" s="122"/>
      <c r="CW590" s="122"/>
      <c r="CX590" s="122"/>
      <c r="DH590" s="130"/>
      <c r="EG590" s="132"/>
      <c r="EH590" s="132"/>
    </row>
    <row r="591" s="122" customFormat="1" spans="1:138">
      <c r="A591" s="145"/>
      <c r="BK591" s="128"/>
      <c r="CT591" s="129"/>
      <c r="CU591" s="129"/>
      <c r="CV591" s="122"/>
      <c r="CW591" s="122"/>
      <c r="CX591" s="122"/>
      <c r="DH591" s="130"/>
      <c r="EG591" s="132"/>
      <c r="EH591" s="132"/>
    </row>
    <row r="592" s="122" customFormat="1" spans="1:138">
      <c r="A592" s="145"/>
      <c r="BK592" s="128"/>
      <c r="CT592" s="129"/>
      <c r="CU592" s="129"/>
      <c r="CV592" s="122"/>
      <c r="CW592" s="122"/>
      <c r="CX592" s="122"/>
      <c r="DH592" s="130"/>
      <c r="EG592" s="132"/>
      <c r="EH592" s="132"/>
    </row>
    <row r="593" s="122" customFormat="1" spans="1:138">
      <c r="A593" s="145"/>
      <c r="BK593" s="128"/>
      <c r="CT593" s="129"/>
      <c r="CU593" s="129"/>
      <c r="CV593" s="122"/>
      <c r="CW593" s="122"/>
      <c r="CX593" s="122"/>
      <c r="DH593" s="130"/>
      <c r="EG593" s="132"/>
      <c r="EH593" s="132"/>
    </row>
    <row r="594" s="122" customFormat="1" spans="1:138">
      <c r="A594" s="145"/>
      <c r="BK594" s="128"/>
      <c r="CT594" s="129"/>
      <c r="CU594" s="129"/>
      <c r="CV594" s="122"/>
      <c r="CW594" s="122"/>
      <c r="CX594" s="122"/>
      <c r="DH594" s="130"/>
      <c r="EG594" s="132"/>
      <c r="EH594" s="132"/>
    </row>
    <row r="595" s="122" customFormat="1" spans="1:138">
      <c r="A595" s="145"/>
      <c r="BK595" s="128"/>
      <c r="CT595" s="129"/>
      <c r="CU595" s="129"/>
      <c r="CV595" s="122"/>
      <c r="CW595" s="122"/>
      <c r="CX595" s="122"/>
      <c r="DH595" s="130"/>
      <c r="EG595" s="132"/>
      <c r="EH595" s="132"/>
    </row>
    <row r="596" s="122" customFormat="1" spans="1:138">
      <c r="A596" s="145"/>
      <c r="BK596" s="128"/>
      <c r="CT596" s="129"/>
      <c r="CU596" s="129"/>
      <c r="CV596" s="122"/>
      <c r="CW596" s="122"/>
      <c r="CX596" s="122"/>
      <c r="DH596" s="130"/>
      <c r="EG596" s="132"/>
      <c r="EH596" s="132"/>
    </row>
    <row r="597" s="122" customFormat="1" spans="1:138">
      <c r="A597" s="145"/>
      <c r="BK597" s="128"/>
      <c r="CT597" s="129"/>
      <c r="CU597" s="129"/>
      <c r="CV597" s="122"/>
      <c r="CW597" s="122"/>
      <c r="CX597" s="122"/>
      <c r="DH597" s="130"/>
      <c r="EG597" s="132"/>
      <c r="EH597" s="132"/>
    </row>
    <row r="598" s="122" customFormat="1" spans="1:138">
      <c r="A598" s="145"/>
      <c r="BK598" s="128"/>
      <c r="CT598" s="129"/>
      <c r="CU598" s="129"/>
      <c r="CV598" s="122"/>
      <c r="CW598" s="122"/>
      <c r="CX598" s="122"/>
      <c r="DH598" s="130"/>
      <c r="EG598" s="132"/>
      <c r="EH598" s="132"/>
    </row>
    <row r="599" s="122" customFormat="1" spans="1:138">
      <c r="A599" s="145"/>
      <c r="BK599" s="128"/>
      <c r="CT599" s="129"/>
      <c r="CU599" s="129"/>
      <c r="CV599" s="122"/>
      <c r="CW599" s="122"/>
      <c r="CX599" s="122"/>
      <c r="DH599" s="130"/>
      <c r="EG599" s="132"/>
      <c r="EH599" s="132"/>
    </row>
    <row r="600" s="122" customFormat="1" spans="1:138">
      <c r="A600" s="145"/>
      <c r="BK600" s="128"/>
      <c r="CT600" s="129"/>
      <c r="CU600" s="129"/>
      <c r="CV600" s="122"/>
      <c r="CW600" s="122"/>
      <c r="CX600" s="122"/>
      <c r="DH600" s="130"/>
      <c r="EG600" s="132"/>
      <c r="EH600" s="132"/>
    </row>
    <row r="601" s="122" customFormat="1" spans="1:138">
      <c r="A601" s="145"/>
      <c r="BK601" s="128"/>
      <c r="CT601" s="129"/>
      <c r="CU601" s="129"/>
      <c r="CV601" s="122"/>
      <c r="CW601" s="122"/>
      <c r="CX601" s="122"/>
      <c r="DH601" s="130"/>
      <c r="EG601" s="132"/>
      <c r="EH601" s="132"/>
    </row>
    <row r="602" s="122" customFormat="1" spans="1:138">
      <c r="A602" s="145"/>
      <c r="BK602" s="128"/>
      <c r="CT602" s="129"/>
      <c r="CU602" s="129"/>
      <c r="CV602" s="122"/>
      <c r="CW602" s="122"/>
      <c r="CX602" s="122"/>
      <c r="DH602" s="130"/>
      <c r="EG602" s="132"/>
      <c r="EH602" s="132"/>
    </row>
    <row r="603" s="122" customFormat="1" spans="1:138">
      <c r="A603" s="145"/>
      <c r="BK603" s="128"/>
      <c r="CT603" s="129"/>
      <c r="CU603" s="129"/>
      <c r="CV603" s="122"/>
      <c r="CW603" s="122"/>
      <c r="CX603" s="122"/>
      <c r="DH603" s="130"/>
      <c r="EG603" s="132"/>
      <c r="EH603" s="132"/>
    </row>
    <row r="604" s="122" customFormat="1" spans="1:138">
      <c r="A604" s="145"/>
      <c r="BK604" s="128"/>
      <c r="CT604" s="129"/>
      <c r="CU604" s="129"/>
      <c r="CV604" s="122"/>
      <c r="CW604" s="122"/>
      <c r="CX604" s="122"/>
      <c r="DH604" s="130"/>
      <c r="EG604" s="132"/>
      <c r="EH604" s="132"/>
    </row>
    <row r="605" s="122" customFormat="1" spans="1:138">
      <c r="A605" s="145"/>
      <c r="BK605" s="128"/>
      <c r="CT605" s="129"/>
      <c r="CU605" s="129"/>
      <c r="CV605" s="122"/>
      <c r="CW605" s="122"/>
      <c r="CX605" s="122"/>
      <c r="DH605" s="130"/>
      <c r="EG605" s="132"/>
      <c r="EH605" s="132"/>
    </row>
    <row r="606" s="122" customFormat="1" spans="1:138">
      <c r="A606" s="145"/>
      <c r="BK606" s="128"/>
      <c r="CT606" s="129"/>
      <c r="CU606" s="129"/>
      <c r="CV606" s="122"/>
      <c r="CW606" s="122"/>
      <c r="CX606" s="122"/>
      <c r="DH606" s="130"/>
      <c r="EG606" s="132"/>
      <c r="EH606" s="132"/>
    </row>
    <row r="607" s="122" customFormat="1" spans="1:138">
      <c r="A607" s="145"/>
      <c r="BK607" s="128"/>
      <c r="CT607" s="129"/>
      <c r="CU607" s="129"/>
      <c r="CV607" s="122"/>
      <c r="CW607" s="122"/>
      <c r="CX607" s="122"/>
      <c r="DH607" s="130"/>
      <c r="EG607" s="132"/>
      <c r="EH607" s="132"/>
    </row>
    <row r="608" s="122" customFormat="1" spans="1:138">
      <c r="A608" s="145"/>
      <c r="BK608" s="128"/>
      <c r="CT608" s="129"/>
      <c r="CU608" s="129"/>
      <c r="CV608" s="122"/>
      <c r="CW608" s="122"/>
      <c r="CX608" s="122"/>
      <c r="DH608" s="130"/>
      <c r="EG608" s="132"/>
      <c r="EH608" s="132"/>
    </row>
    <row r="609" s="122" customFormat="1" spans="1:138">
      <c r="A609" s="145"/>
      <c r="BK609" s="128"/>
      <c r="CT609" s="129"/>
      <c r="CU609" s="129"/>
      <c r="CV609" s="122"/>
      <c r="CW609" s="122"/>
      <c r="CX609" s="122"/>
      <c r="DH609" s="130"/>
      <c r="EG609" s="132"/>
      <c r="EH609" s="132"/>
    </row>
    <row r="610" s="122" customFormat="1" spans="1:138">
      <c r="A610" s="145"/>
      <c r="BK610" s="128"/>
      <c r="CT610" s="129"/>
      <c r="CU610" s="129"/>
      <c r="CV610" s="122"/>
      <c r="CW610" s="122"/>
      <c r="CX610" s="122"/>
      <c r="DH610" s="130"/>
      <c r="EG610" s="132"/>
      <c r="EH610" s="132"/>
    </row>
    <row r="611" s="122" customFormat="1" spans="1:138">
      <c r="A611" s="145"/>
      <c r="BK611" s="128"/>
      <c r="CT611" s="129"/>
      <c r="CU611" s="129"/>
      <c r="CV611" s="122"/>
      <c r="CW611" s="122"/>
      <c r="CX611" s="122"/>
      <c r="DH611" s="130"/>
      <c r="EG611" s="132"/>
      <c r="EH611" s="132"/>
    </row>
    <row r="612" s="122" customFormat="1" spans="1:138">
      <c r="A612" s="145"/>
      <c r="BK612" s="128"/>
      <c r="CT612" s="129"/>
      <c r="CU612" s="129"/>
      <c r="CV612" s="122"/>
      <c r="CW612" s="122"/>
      <c r="CX612" s="122"/>
      <c r="DH612" s="130"/>
      <c r="EG612" s="132"/>
      <c r="EH612" s="132"/>
    </row>
    <row r="613" s="122" customFormat="1" spans="1:138">
      <c r="A613" s="145"/>
      <c r="BK613" s="128"/>
      <c r="CT613" s="129"/>
      <c r="CU613" s="129"/>
      <c r="CV613" s="122"/>
      <c r="CW613" s="122"/>
      <c r="CX613" s="122"/>
      <c r="DH613" s="130"/>
      <c r="EG613" s="132"/>
      <c r="EH613" s="132"/>
    </row>
    <row r="614" s="122" customFormat="1" spans="1:138">
      <c r="A614" s="145"/>
      <c r="BK614" s="128"/>
      <c r="CT614" s="129"/>
      <c r="CU614" s="129"/>
      <c r="CV614" s="122"/>
      <c r="CW614" s="122"/>
      <c r="CX614" s="122"/>
      <c r="DH614" s="130"/>
      <c r="EG614" s="132"/>
      <c r="EH614" s="132"/>
    </row>
    <row r="615" s="122" customFormat="1" spans="1:138">
      <c r="A615" s="145"/>
      <c r="BK615" s="128"/>
      <c r="CT615" s="129"/>
      <c r="CU615" s="129"/>
      <c r="CV615" s="122"/>
      <c r="CW615" s="122"/>
      <c r="CX615" s="122"/>
      <c r="DH615" s="130"/>
      <c r="EG615" s="132"/>
      <c r="EH615" s="132"/>
    </row>
    <row r="616" s="122" customFormat="1" spans="1:138">
      <c r="A616" s="145"/>
      <c r="BK616" s="128"/>
      <c r="CT616" s="129"/>
      <c r="CU616" s="129"/>
      <c r="CV616" s="122"/>
      <c r="CW616" s="122"/>
      <c r="CX616" s="122"/>
      <c r="DH616" s="130"/>
      <c r="EG616" s="132"/>
      <c r="EH616" s="132"/>
    </row>
    <row r="617" s="122" customFormat="1" spans="1:138">
      <c r="A617" s="145"/>
      <c r="BK617" s="128"/>
      <c r="CT617" s="129"/>
      <c r="CU617" s="129"/>
      <c r="CV617" s="122"/>
      <c r="CW617" s="122"/>
      <c r="CX617" s="122"/>
      <c r="DH617" s="130"/>
      <c r="EG617" s="132"/>
      <c r="EH617" s="132"/>
    </row>
    <row r="618" s="122" customFormat="1" spans="1:138">
      <c r="A618" s="145"/>
      <c r="BK618" s="128"/>
      <c r="CT618" s="129"/>
      <c r="CU618" s="129"/>
      <c r="CV618" s="122"/>
      <c r="CW618" s="122"/>
      <c r="CX618" s="122"/>
      <c r="DH618" s="130"/>
      <c r="EG618" s="132"/>
      <c r="EH618" s="132"/>
    </row>
    <row r="619" s="122" customFormat="1" spans="1:138">
      <c r="A619" s="145"/>
      <c r="BK619" s="128"/>
      <c r="CT619" s="129"/>
      <c r="CU619" s="129"/>
      <c r="CV619" s="122"/>
      <c r="CW619" s="122"/>
      <c r="CX619" s="122"/>
      <c r="DH619" s="130"/>
      <c r="EG619" s="132"/>
      <c r="EH619" s="132"/>
    </row>
    <row r="620" s="122" customFormat="1" spans="1:138">
      <c r="A620" s="145"/>
      <c r="BK620" s="128"/>
      <c r="CT620" s="129"/>
      <c r="CU620" s="129"/>
      <c r="CV620" s="122"/>
      <c r="CW620" s="122"/>
      <c r="CX620" s="122"/>
      <c r="DH620" s="130"/>
      <c r="EG620" s="132"/>
      <c r="EH620" s="132"/>
    </row>
    <row r="621" s="122" customFormat="1" spans="1:138">
      <c r="A621" s="145"/>
      <c r="BK621" s="128"/>
      <c r="CT621" s="129"/>
      <c r="CU621" s="129"/>
      <c r="CV621" s="122"/>
      <c r="CW621" s="122"/>
      <c r="CX621" s="122"/>
      <c r="DH621" s="130"/>
      <c r="EG621" s="132"/>
      <c r="EH621" s="132"/>
    </row>
    <row r="622" s="122" customFormat="1" spans="1:138">
      <c r="A622" s="145"/>
      <c r="BK622" s="128"/>
      <c r="CT622" s="129"/>
      <c r="CU622" s="129"/>
      <c r="CV622" s="122"/>
      <c r="CW622" s="122"/>
      <c r="CX622" s="122"/>
      <c r="DH622" s="130"/>
      <c r="EG622" s="132"/>
      <c r="EH622" s="132"/>
    </row>
    <row r="623" s="122" customFormat="1" spans="1:138">
      <c r="A623" s="145"/>
      <c r="BK623" s="128"/>
      <c r="CT623" s="129"/>
      <c r="CU623" s="129"/>
      <c r="CV623" s="122"/>
      <c r="CW623" s="122"/>
      <c r="CX623" s="122"/>
      <c r="DH623" s="130"/>
      <c r="EG623" s="132"/>
      <c r="EH623" s="132"/>
    </row>
    <row r="624" s="122" customFormat="1" spans="1:138">
      <c r="A624" s="145"/>
      <c r="BK624" s="128"/>
      <c r="CT624" s="129"/>
      <c r="CU624" s="129"/>
      <c r="CV624" s="122"/>
      <c r="CW624" s="122"/>
      <c r="CX624" s="122"/>
      <c r="DH624" s="130"/>
      <c r="EG624" s="132"/>
      <c r="EH624" s="132"/>
    </row>
    <row r="625" s="122" customFormat="1" spans="1:138">
      <c r="A625" s="145"/>
      <c r="BK625" s="128"/>
      <c r="CT625" s="129"/>
      <c r="CU625" s="129"/>
      <c r="CV625" s="122"/>
      <c r="CW625" s="122"/>
      <c r="CX625" s="122"/>
      <c r="DH625" s="130"/>
      <c r="EG625" s="132"/>
      <c r="EH625" s="132"/>
    </row>
    <row r="626" s="122" customFormat="1" spans="1:138">
      <c r="A626" s="145"/>
      <c r="BK626" s="128"/>
      <c r="CT626" s="129"/>
      <c r="CU626" s="129"/>
      <c r="CV626" s="122"/>
      <c r="CW626" s="122"/>
      <c r="CX626" s="122"/>
      <c r="DH626" s="130"/>
      <c r="EG626" s="132"/>
      <c r="EH626" s="132"/>
    </row>
    <row r="627" s="122" customFormat="1" spans="1:138">
      <c r="A627" s="145"/>
      <c r="BK627" s="128"/>
      <c r="CT627" s="129"/>
      <c r="CU627" s="129"/>
      <c r="CV627" s="122"/>
      <c r="CW627" s="122"/>
      <c r="CX627" s="122"/>
      <c r="DH627" s="130"/>
      <c r="EG627" s="132"/>
      <c r="EH627" s="132"/>
    </row>
    <row r="628" s="122" customFormat="1" spans="1:138">
      <c r="A628" s="145"/>
      <c r="BK628" s="128"/>
      <c r="CT628" s="129"/>
      <c r="CU628" s="129"/>
      <c r="CV628" s="122"/>
      <c r="CW628" s="122"/>
      <c r="CX628" s="122"/>
      <c r="DH628" s="130"/>
      <c r="EG628" s="132"/>
      <c r="EH628" s="132"/>
    </row>
    <row r="629" s="122" customFormat="1" spans="1:138">
      <c r="A629" s="145"/>
      <c r="BK629" s="128"/>
      <c r="CT629" s="129"/>
      <c r="CU629" s="129"/>
      <c r="CV629" s="122"/>
      <c r="CW629" s="122"/>
      <c r="CX629" s="122"/>
      <c r="DH629" s="130"/>
      <c r="EG629" s="132"/>
      <c r="EH629" s="132"/>
    </row>
    <row r="630" s="122" customFormat="1" spans="1:138">
      <c r="A630" s="145"/>
      <c r="BK630" s="128"/>
      <c r="CT630" s="129"/>
      <c r="CU630" s="129"/>
      <c r="CV630" s="122"/>
      <c r="CW630" s="122"/>
      <c r="CX630" s="122"/>
      <c r="DH630" s="130"/>
      <c r="EG630" s="132"/>
      <c r="EH630" s="132"/>
    </row>
    <row r="631" s="122" customFormat="1" spans="1:138">
      <c r="A631" s="145"/>
      <c r="BK631" s="128"/>
      <c r="CT631" s="129"/>
      <c r="CU631" s="129"/>
      <c r="CV631" s="122"/>
      <c r="CW631" s="122"/>
      <c r="CX631" s="122"/>
      <c r="DH631" s="130"/>
      <c r="EG631" s="132"/>
      <c r="EH631" s="132"/>
    </row>
    <row r="632" s="122" customFormat="1" spans="1:138">
      <c r="A632" s="145"/>
      <c r="BK632" s="128"/>
      <c r="CT632" s="129"/>
      <c r="CU632" s="129"/>
      <c r="CV632" s="122"/>
      <c r="CW632" s="122"/>
      <c r="CX632" s="122"/>
      <c r="DH632" s="130"/>
      <c r="EG632" s="132"/>
      <c r="EH632" s="132"/>
    </row>
    <row r="633" s="122" customFormat="1" spans="1:138">
      <c r="A633" s="145"/>
      <c r="BK633" s="128"/>
      <c r="CT633" s="129"/>
      <c r="CU633" s="129"/>
      <c r="CV633" s="122"/>
      <c r="CW633" s="122"/>
      <c r="CX633" s="122"/>
      <c r="DH633" s="130"/>
      <c r="EG633" s="132"/>
      <c r="EH633" s="132"/>
    </row>
    <row r="634" s="122" customFormat="1" spans="1:138">
      <c r="A634" s="145"/>
      <c r="BK634" s="128"/>
      <c r="CT634" s="129"/>
      <c r="CU634" s="129"/>
      <c r="CV634" s="122"/>
      <c r="CW634" s="122"/>
      <c r="CX634" s="122"/>
      <c r="DH634" s="130"/>
      <c r="EG634" s="132"/>
      <c r="EH634" s="132"/>
    </row>
    <row r="635" s="122" customFormat="1" spans="1:138">
      <c r="A635" s="145"/>
      <c r="BK635" s="128"/>
      <c r="CT635" s="129"/>
      <c r="CU635" s="129"/>
      <c r="CV635" s="122"/>
      <c r="CW635" s="122"/>
      <c r="CX635" s="122"/>
      <c r="DH635" s="130"/>
      <c r="EG635" s="132"/>
      <c r="EH635" s="132"/>
    </row>
    <row r="636" s="122" customFormat="1" spans="1:138">
      <c r="A636" s="145"/>
      <c r="BK636" s="128"/>
      <c r="CT636" s="129"/>
      <c r="CU636" s="129"/>
      <c r="CV636" s="122"/>
      <c r="CW636" s="122"/>
      <c r="CX636" s="122"/>
      <c r="DH636" s="130"/>
      <c r="EG636" s="132"/>
      <c r="EH636" s="132"/>
    </row>
    <row r="637" s="122" customFormat="1" spans="1:138">
      <c r="A637" s="145"/>
      <c r="BK637" s="128"/>
      <c r="CT637" s="129"/>
      <c r="CU637" s="129"/>
      <c r="CV637" s="122"/>
      <c r="CW637" s="122"/>
      <c r="CX637" s="122"/>
      <c r="DH637" s="130"/>
      <c r="EG637" s="132"/>
      <c r="EH637" s="132"/>
    </row>
    <row r="638" s="122" customFormat="1" spans="1:138">
      <c r="A638" s="145"/>
      <c r="BK638" s="128"/>
      <c r="CT638" s="129"/>
      <c r="CU638" s="129"/>
      <c r="CV638" s="122"/>
      <c r="CW638" s="122"/>
      <c r="CX638" s="122"/>
      <c r="DH638" s="130"/>
      <c r="EG638" s="132"/>
      <c r="EH638" s="132"/>
    </row>
    <row r="639" s="122" customFormat="1" spans="1:138">
      <c r="A639" s="145"/>
      <c r="BK639" s="128"/>
      <c r="CT639" s="129"/>
      <c r="CU639" s="129"/>
      <c r="CV639" s="122"/>
      <c r="CW639" s="122"/>
      <c r="CX639" s="122"/>
      <c r="DH639" s="130"/>
      <c r="EG639" s="132"/>
      <c r="EH639" s="132"/>
    </row>
    <row r="640" s="122" customFormat="1" spans="1:138">
      <c r="A640" s="145"/>
      <c r="BK640" s="128"/>
      <c r="CT640" s="129"/>
      <c r="CU640" s="129"/>
      <c r="CV640" s="122"/>
      <c r="CW640" s="122"/>
      <c r="CX640" s="122"/>
      <c r="DH640" s="130"/>
      <c r="EG640" s="132"/>
      <c r="EH640" s="132"/>
    </row>
    <row r="641" s="122" customFormat="1" spans="1:138">
      <c r="A641" s="145"/>
      <c r="BK641" s="128"/>
      <c r="CT641" s="129"/>
      <c r="CU641" s="129"/>
      <c r="CV641" s="122"/>
      <c r="CW641" s="122"/>
      <c r="CX641" s="122"/>
      <c r="DH641" s="130"/>
      <c r="EG641" s="132"/>
      <c r="EH641" s="132"/>
    </row>
    <row r="642" s="122" customFormat="1" spans="1:138">
      <c r="A642" s="145"/>
      <c r="BK642" s="128"/>
      <c r="CT642" s="129"/>
      <c r="CU642" s="129"/>
      <c r="CV642" s="122"/>
      <c r="CW642" s="122"/>
      <c r="CX642" s="122"/>
      <c r="DH642" s="130"/>
      <c r="EG642" s="132"/>
      <c r="EH642" s="132"/>
    </row>
    <row r="643" s="122" customFormat="1" spans="1:138">
      <c r="A643" s="145"/>
      <c r="BK643" s="128"/>
      <c r="CT643" s="129"/>
      <c r="CU643" s="129"/>
      <c r="CV643" s="122"/>
      <c r="CW643" s="122"/>
      <c r="CX643" s="122"/>
      <c r="DH643" s="130"/>
      <c r="EG643" s="132"/>
      <c r="EH643" s="132"/>
    </row>
    <row r="644" s="122" customFormat="1" spans="1:138">
      <c r="A644" s="145"/>
      <c r="BK644" s="128"/>
      <c r="CT644" s="129"/>
      <c r="CU644" s="129"/>
      <c r="CV644" s="122"/>
      <c r="CW644" s="122"/>
      <c r="CX644" s="122"/>
      <c r="DH644" s="130"/>
      <c r="EG644" s="132"/>
      <c r="EH644" s="132"/>
    </row>
    <row r="645" s="122" customFormat="1" spans="1:138">
      <c r="A645" s="145"/>
      <c r="BK645" s="128"/>
      <c r="CT645" s="129"/>
      <c r="CU645" s="129"/>
      <c r="CV645" s="122"/>
      <c r="CW645" s="122"/>
      <c r="CX645" s="122"/>
      <c r="DH645" s="130"/>
      <c r="EG645" s="132"/>
      <c r="EH645" s="132"/>
    </row>
    <row r="646" s="122" customFormat="1" spans="1:138">
      <c r="A646" s="145"/>
      <c r="BK646" s="128"/>
      <c r="CT646" s="129"/>
      <c r="CU646" s="129"/>
      <c r="CV646" s="122"/>
      <c r="CW646" s="122"/>
      <c r="CX646" s="122"/>
      <c r="DH646" s="130"/>
      <c r="EG646" s="132"/>
      <c r="EH646" s="132"/>
    </row>
    <row r="647" s="122" customFormat="1" spans="1:138">
      <c r="A647" s="145"/>
      <c r="BK647" s="128"/>
      <c r="CT647" s="129"/>
      <c r="CU647" s="129"/>
      <c r="CV647" s="122"/>
      <c r="CW647" s="122"/>
      <c r="CX647" s="122"/>
      <c r="DH647" s="130"/>
      <c r="EG647" s="132"/>
      <c r="EH647" s="132"/>
    </row>
    <row r="648" s="122" customFormat="1" spans="1:138">
      <c r="A648" s="145"/>
      <c r="BK648" s="128"/>
      <c r="CT648" s="129"/>
      <c r="CU648" s="129"/>
      <c r="CV648" s="122"/>
      <c r="CW648" s="122"/>
      <c r="CX648" s="122"/>
      <c r="DH648" s="130"/>
      <c r="EG648" s="132"/>
      <c r="EH648" s="132"/>
    </row>
    <row r="649" s="122" customFormat="1" spans="1:138">
      <c r="A649" s="145"/>
      <c r="BK649" s="128"/>
      <c r="CT649" s="129"/>
      <c r="CU649" s="129"/>
      <c r="CV649" s="122"/>
      <c r="CW649" s="122"/>
      <c r="CX649" s="122"/>
      <c r="DH649" s="130"/>
      <c r="EG649" s="132"/>
      <c r="EH649" s="132"/>
    </row>
    <row r="650" s="122" customFormat="1" spans="1:138">
      <c r="A650" s="145"/>
      <c r="BK650" s="128"/>
      <c r="CT650" s="129"/>
      <c r="CU650" s="129"/>
      <c r="CV650" s="122"/>
      <c r="CW650" s="122"/>
      <c r="CX650" s="122"/>
      <c r="DH650" s="130"/>
      <c r="EG650" s="132"/>
      <c r="EH650" s="132"/>
    </row>
    <row r="651" s="122" customFormat="1" spans="1:138">
      <c r="A651" s="145"/>
      <c r="BK651" s="128"/>
      <c r="CT651" s="129"/>
      <c r="CU651" s="129"/>
      <c r="CV651" s="122"/>
      <c r="CW651" s="122"/>
      <c r="CX651" s="122"/>
      <c r="DH651" s="130"/>
      <c r="EG651" s="132"/>
      <c r="EH651" s="132"/>
    </row>
    <row r="652" s="122" customFormat="1" spans="1:138">
      <c r="A652" s="145"/>
      <c r="BK652" s="128"/>
      <c r="CT652" s="129"/>
      <c r="CU652" s="129"/>
      <c r="CV652" s="122"/>
      <c r="CW652" s="122"/>
      <c r="CX652" s="122"/>
      <c r="DH652" s="130"/>
      <c r="EG652" s="132"/>
      <c r="EH652" s="132"/>
    </row>
    <row r="653" s="122" customFormat="1" spans="1:138">
      <c r="A653" s="145"/>
      <c r="BK653" s="128"/>
      <c r="CT653" s="129"/>
      <c r="CU653" s="129"/>
      <c r="CV653" s="122"/>
      <c r="CW653" s="122"/>
      <c r="CX653" s="122"/>
      <c r="DH653" s="130"/>
      <c r="EG653" s="132"/>
      <c r="EH653" s="132"/>
    </row>
    <row r="654" s="122" customFormat="1" spans="1:138">
      <c r="A654" s="145"/>
      <c r="BK654" s="128"/>
      <c r="CT654" s="129"/>
      <c r="CU654" s="129"/>
      <c r="CV654" s="122"/>
      <c r="CW654" s="122"/>
      <c r="CX654" s="122"/>
      <c r="DH654" s="130"/>
      <c r="EG654" s="132"/>
      <c r="EH654" s="132"/>
    </row>
    <row r="655" s="122" customFormat="1" spans="1:138">
      <c r="A655" s="145"/>
      <c r="BK655" s="128"/>
      <c r="CT655" s="129"/>
      <c r="CU655" s="129"/>
      <c r="CV655" s="122"/>
      <c r="CW655" s="122"/>
      <c r="CX655" s="122"/>
      <c r="DH655" s="130"/>
      <c r="EG655" s="132"/>
      <c r="EH655" s="132"/>
    </row>
    <row r="656" s="122" customFormat="1" spans="1:138">
      <c r="A656" s="145"/>
      <c r="BK656" s="128"/>
      <c r="CT656" s="129"/>
      <c r="CU656" s="129"/>
      <c r="CV656" s="122"/>
      <c r="CW656" s="122"/>
      <c r="CX656" s="122"/>
      <c r="DH656" s="130"/>
      <c r="EG656" s="132"/>
      <c r="EH656" s="132"/>
    </row>
    <row r="657" s="122" customFormat="1" spans="1:138">
      <c r="A657" s="145"/>
      <c r="BK657" s="128"/>
      <c r="CT657" s="129"/>
      <c r="CU657" s="129"/>
      <c r="CV657" s="122"/>
      <c r="CW657" s="122"/>
      <c r="CX657" s="122"/>
      <c r="DH657" s="130"/>
      <c r="EG657" s="132"/>
      <c r="EH657" s="132"/>
    </row>
    <row r="658" s="122" customFormat="1" spans="1:138">
      <c r="A658" s="145"/>
      <c r="BK658" s="128"/>
      <c r="CT658" s="129"/>
      <c r="CU658" s="129"/>
      <c r="CV658" s="122"/>
      <c r="CW658" s="122"/>
      <c r="CX658" s="122"/>
      <c r="DH658" s="130"/>
      <c r="EG658" s="132"/>
      <c r="EH658" s="132"/>
    </row>
    <row r="659" s="122" customFormat="1" spans="1:138">
      <c r="A659" s="145"/>
      <c r="BK659" s="128"/>
      <c r="CT659" s="129"/>
      <c r="CU659" s="129"/>
      <c r="CV659" s="122"/>
      <c r="CW659" s="122"/>
      <c r="CX659" s="122"/>
      <c r="DH659" s="130"/>
      <c r="EG659" s="132"/>
      <c r="EH659" s="132"/>
    </row>
    <row r="660" s="122" customFormat="1" spans="1:138">
      <c r="A660" s="145"/>
      <c r="BK660" s="128"/>
      <c r="CT660" s="129"/>
      <c r="CU660" s="129"/>
      <c r="CV660" s="122"/>
      <c r="CW660" s="122"/>
      <c r="CX660" s="122"/>
      <c r="DH660" s="130"/>
      <c r="EG660" s="132"/>
      <c r="EH660" s="132"/>
    </row>
    <row r="661" s="122" customFormat="1" spans="1:138">
      <c r="A661" s="145"/>
      <c r="BK661" s="128"/>
      <c r="CT661" s="129"/>
      <c r="CU661" s="129"/>
      <c r="CV661" s="122"/>
      <c r="CW661" s="122"/>
      <c r="CX661" s="122"/>
      <c r="DH661" s="130"/>
      <c r="EG661" s="132"/>
      <c r="EH661" s="132"/>
    </row>
    <row r="662" s="122" customFormat="1" spans="1:138">
      <c r="A662" s="145"/>
      <c r="BK662" s="128"/>
      <c r="CT662" s="129"/>
      <c r="CU662" s="129"/>
      <c r="CV662" s="122"/>
      <c r="CW662" s="122"/>
      <c r="CX662" s="122"/>
      <c r="DH662" s="130"/>
      <c r="EG662" s="132"/>
      <c r="EH662" s="132"/>
    </row>
    <row r="663" s="122" customFormat="1" spans="1:138">
      <c r="A663" s="145"/>
      <c r="BK663" s="128"/>
      <c r="CT663" s="129"/>
      <c r="CU663" s="129"/>
      <c r="CV663" s="122"/>
      <c r="CW663" s="122"/>
      <c r="CX663" s="122"/>
      <c r="DH663" s="130"/>
      <c r="EG663" s="132"/>
      <c r="EH663" s="132"/>
    </row>
    <row r="664" s="122" customFormat="1" spans="1:138">
      <c r="A664" s="145"/>
      <c r="BK664" s="128"/>
      <c r="CT664" s="129"/>
      <c r="CU664" s="129"/>
      <c r="CV664" s="122"/>
      <c r="CW664" s="122"/>
      <c r="CX664" s="122"/>
      <c r="DH664" s="130"/>
      <c r="EG664" s="132"/>
      <c r="EH664" s="132"/>
    </row>
    <row r="665" s="122" customFormat="1" spans="1:138">
      <c r="A665" s="145"/>
      <c r="BK665" s="128"/>
      <c r="CT665" s="129"/>
      <c r="CU665" s="129"/>
      <c r="CV665" s="122"/>
      <c r="CW665" s="122"/>
      <c r="CX665" s="122"/>
      <c r="DH665" s="130"/>
      <c r="EG665" s="132"/>
      <c r="EH665" s="132"/>
    </row>
    <row r="666" s="122" customFormat="1" spans="1:138">
      <c r="A666" s="145"/>
      <c r="BK666" s="128"/>
      <c r="CT666" s="129"/>
      <c r="CU666" s="129"/>
      <c r="CV666" s="122"/>
      <c r="CW666" s="122"/>
      <c r="CX666" s="122"/>
      <c r="DH666" s="130"/>
      <c r="EG666" s="132"/>
      <c r="EH666" s="132"/>
    </row>
    <row r="667" s="122" customFormat="1" spans="1:138">
      <c r="A667" s="145"/>
      <c r="BK667" s="128"/>
      <c r="CT667" s="129"/>
      <c r="CU667" s="129"/>
      <c r="CV667" s="122"/>
      <c r="CW667" s="122"/>
      <c r="CX667" s="122"/>
      <c r="DH667" s="130"/>
      <c r="EG667" s="132"/>
      <c r="EH667" s="132"/>
    </row>
    <row r="668" s="122" customFormat="1" spans="1:138">
      <c r="A668" s="145"/>
      <c r="BK668" s="128"/>
      <c r="CT668" s="129"/>
      <c r="CU668" s="129"/>
      <c r="CV668" s="122"/>
      <c r="CW668" s="122"/>
      <c r="CX668" s="122"/>
      <c r="DH668" s="130"/>
      <c r="EG668" s="132"/>
      <c r="EH668" s="132"/>
    </row>
    <row r="669" s="122" customFormat="1" spans="1:138">
      <c r="A669" s="145"/>
      <c r="BK669" s="128"/>
      <c r="CT669" s="129"/>
      <c r="CU669" s="129"/>
      <c r="CV669" s="122"/>
      <c r="CW669" s="122"/>
      <c r="CX669" s="122"/>
      <c r="DH669" s="130"/>
      <c r="EG669" s="132"/>
      <c r="EH669" s="132"/>
    </row>
    <row r="670" s="122" customFormat="1" spans="1:138">
      <c r="A670" s="145"/>
      <c r="BK670" s="128"/>
      <c r="CT670" s="129"/>
      <c r="CU670" s="129"/>
      <c r="CV670" s="122"/>
      <c r="CW670" s="122"/>
      <c r="CX670" s="122"/>
      <c r="DH670" s="130"/>
      <c r="EG670" s="132"/>
      <c r="EH670" s="132"/>
    </row>
    <row r="671" s="122" customFormat="1" spans="1:138">
      <c r="A671" s="145"/>
      <c r="BK671" s="128"/>
      <c r="CT671" s="129"/>
      <c r="CU671" s="129"/>
      <c r="CV671" s="122"/>
      <c r="CW671" s="122"/>
      <c r="CX671" s="122"/>
      <c r="DH671" s="130"/>
      <c r="EG671" s="132"/>
      <c r="EH671" s="132"/>
    </row>
    <row r="672" s="122" customFormat="1" spans="1:138">
      <c r="A672" s="145"/>
      <c r="BK672" s="128"/>
      <c r="CT672" s="129"/>
      <c r="CU672" s="129"/>
      <c r="CV672" s="122"/>
      <c r="CW672" s="122"/>
      <c r="CX672" s="122"/>
      <c r="DH672" s="130"/>
      <c r="EG672" s="132"/>
      <c r="EH672" s="132"/>
    </row>
    <row r="673" s="122" customFormat="1" spans="1:138">
      <c r="A673" s="145"/>
      <c r="BK673" s="128"/>
      <c r="CT673" s="129"/>
      <c r="CU673" s="129"/>
      <c r="CV673" s="122"/>
      <c r="CW673" s="122"/>
      <c r="CX673" s="122"/>
      <c r="DH673" s="130"/>
      <c r="EG673" s="132"/>
      <c r="EH673" s="132"/>
    </row>
    <row r="674" s="122" customFormat="1" spans="1:138">
      <c r="A674" s="145"/>
      <c r="BK674" s="128"/>
      <c r="CT674" s="129"/>
      <c r="CU674" s="129"/>
      <c r="CV674" s="122"/>
      <c r="CW674" s="122"/>
      <c r="CX674" s="122"/>
      <c r="DH674" s="130"/>
      <c r="EG674" s="132"/>
      <c r="EH674" s="132"/>
    </row>
    <row r="675" s="122" customFormat="1" spans="1:138">
      <c r="A675" s="145"/>
      <c r="BK675" s="128"/>
      <c r="CT675" s="129"/>
      <c r="CU675" s="129"/>
      <c r="CV675" s="122"/>
      <c r="CW675" s="122"/>
      <c r="CX675" s="122"/>
      <c r="DH675" s="130"/>
      <c r="EG675" s="132"/>
      <c r="EH675" s="132"/>
    </row>
    <row r="676" s="122" customFormat="1" spans="1:138">
      <c r="A676" s="145"/>
      <c r="BK676" s="128"/>
      <c r="CT676" s="129"/>
      <c r="CU676" s="129"/>
      <c r="CV676" s="122"/>
      <c r="CW676" s="122"/>
      <c r="CX676" s="122"/>
      <c r="DH676" s="130"/>
      <c r="EG676" s="132"/>
      <c r="EH676" s="132"/>
    </row>
    <row r="677" s="122" customFormat="1" spans="1:138">
      <c r="A677" s="145"/>
      <c r="BK677" s="128"/>
      <c r="CT677" s="129"/>
      <c r="CU677" s="129"/>
      <c r="CV677" s="122"/>
      <c r="CW677" s="122"/>
      <c r="CX677" s="122"/>
      <c r="DH677" s="130"/>
      <c r="EG677" s="132"/>
      <c r="EH677" s="132"/>
    </row>
    <row r="678" s="122" customFormat="1" spans="1:138">
      <c r="A678" s="145"/>
      <c r="BK678" s="128"/>
      <c r="CT678" s="129"/>
      <c r="CU678" s="129"/>
      <c r="CV678" s="122"/>
      <c r="CW678" s="122"/>
      <c r="CX678" s="122"/>
      <c r="DH678" s="130"/>
      <c r="EG678" s="132"/>
      <c r="EH678" s="132"/>
    </row>
    <row r="679" s="122" customFormat="1" spans="1:138">
      <c r="A679" s="145"/>
      <c r="BK679" s="128"/>
      <c r="CT679" s="129"/>
      <c r="CU679" s="129"/>
      <c r="CV679" s="122"/>
      <c r="CW679" s="122"/>
      <c r="CX679" s="122"/>
      <c r="DH679" s="130"/>
      <c r="EG679" s="132"/>
      <c r="EH679" s="132"/>
    </row>
    <row r="680" s="122" customFormat="1" spans="1:138">
      <c r="A680" s="145"/>
      <c r="BK680" s="128"/>
      <c r="CT680" s="129"/>
      <c r="CU680" s="129"/>
      <c r="CV680" s="122"/>
      <c r="CW680" s="122"/>
      <c r="CX680" s="122"/>
      <c r="DH680" s="130"/>
      <c r="EG680" s="132"/>
      <c r="EH680" s="132"/>
    </row>
    <row r="681" s="122" customFormat="1" spans="1:138">
      <c r="A681" s="145"/>
      <c r="BK681" s="128"/>
      <c r="CT681" s="129"/>
      <c r="CU681" s="129"/>
      <c r="CV681" s="122"/>
      <c r="CW681" s="122"/>
      <c r="CX681" s="122"/>
      <c r="DH681" s="130"/>
      <c r="EG681" s="132"/>
      <c r="EH681" s="132"/>
    </row>
    <row r="682" s="122" customFormat="1" spans="1:138">
      <c r="A682" s="145"/>
      <c r="BK682" s="128"/>
      <c r="CT682" s="129"/>
      <c r="CU682" s="129"/>
      <c r="CV682" s="122"/>
      <c r="CW682" s="122"/>
      <c r="CX682" s="122"/>
      <c r="DH682" s="130"/>
      <c r="EG682" s="132"/>
      <c r="EH682" s="132"/>
    </row>
    <row r="683" s="122" customFormat="1" spans="1:138">
      <c r="A683" s="145"/>
      <c r="BK683" s="128"/>
      <c r="CT683" s="129"/>
      <c r="CU683" s="129"/>
      <c r="CV683" s="122"/>
      <c r="CW683" s="122"/>
      <c r="CX683" s="122"/>
      <c r="DH683" s="130"/>
      <c r="EG683" s="132"/>
      <c r="EH683" s="132"/>
    </row>
    <row r="684" s="122" customFormat="1" spans="1:138">
      <c r="A684" s="145"/>
      <c r="BK684" s="128"/>
      <c r="CT684" s="129"/>
      <c r="CU684" s="129"/>
      <c r="CV684" s="122"/>
      <c r="CW684" s="122"/>
      <c r="CX684" s="122"/>
      <c r="DH684" s="130"/>
      <c r="EG684" s="132"/>
      <c r="EH684" s="132"/>
    </row>
    <row r="685" s="122" customFormat="1" spans="1:138">
      <c r="A685" s="145"/>
      <c r="BK685" s="128"/>
      <c r="CT685" s="129"/>
      <c r="CU685" s="129"/>
      <c r="CV685" s="122"/>
      <c r="CW685" s="122"/>
      <c r="CX685" s="122"/>
      <c r="DH685" s="130"/>
      <c r="EG685" s="132"/>
      <c r="EH685" s="132"/>
    </row>
    <row r="686" s="122" customFormat="1" spans="1:138">
      <c r="A686" s="145"/>
      <c r="BK686" s="128"/>
      <c r="CT686" s="129"/>
      <c r="CU686" s="129"/>
      <c r="CV686" s="122"/>
      <c r="CW686" s="122"/>
      <c r="CX686" s="122"/>
      <c r="DH686" s="130"/>
      <c r="EG686" s="132"/>
      <c r="EH686" s="132"/>
    </row>
    <row r="687" s="122" customFormat="1" spans="1:138">
      <c r="A687" s="145"/>
      <c r="BK687" s="128"/>
      <c r="CT687" s="129"/>
      <c r="CU687" s="129"/>
      <c r="CV687" s="122"/>
      <c r="CW687" s="122"/>
      <c r="CX687" s="122"/>
      <c r="DH687" s="130"/>
      <c r="EG687" s="132"/>
      <c r="EH687" s="132"/>
    </row>
    <row r="688" s="122" customFormat="1" spans="1:138">
      <c r="A688" s="145"/>
      <c r="BK688" s="128"/>
      <c r="CT688" s="129"/>
      <c r="CU688" s="129"/>
      <c r="CV688" s="122"/>
      <c r="CW688" s="122"/>
      <c r="CX688" s="122"/>
      <c r="DH688" s="130"/>
      <c r="EG688" s="132"/>
      <c r="EH688" s="132"/>
    </row>
    <row r="689" s="122" customFormat="1" spans="1:138">
      <c r="A689" s="145"/>
      <c r="BK689" s="128"/>
      <c r="CT689" s="129"/>
      <c r="CU689" s="129"/>
      <c r="CV689" s="122"/>
      <c r="CW689" s="122"/>
      <c r="CX689" s="122"/>
      <c r="DH689" s="130"/>
      <c r="EG689" s="132"/>
      <c r="EH689" s="132"/>
    </row>
    <row r="690" s="122" customFormat="1" spans="1:138">
      <c r="A690" s="145"/>
      <c r="BK690" s="128"/>
      <c r="CT690" s="129"/>
      <c r="CU690" s="129"/>
      <c r="CV690" s="122"/>
      <c r="CW690" s="122"/>
      <c r="CX690" s="122"/>
      <c r="DH690" s="130"/>
      <c r="EG690" s="132"/>
      <c r="EH690" s="132"/>
    </row>
    <row r="691" s="122" customFormat="1" spans="1:138">
      <c r="A691" s="145"/>
      <c r="BK691" s="128"/>
      <c r="CT691" s="129"/>
      <c r="CU691" s="129"/>
      <c r="CV691" s="122"/>
      <c r="CW691" s="122"/>
      <c r="CX691" s="122"/>
      <c r="DH691" s="130"/>
      <c r="EG691" s="132"/>
      <c r="EH691" s="132"/>
    </row>
    <row r="692" s="122" customFormat="1" spans="1:138">
      <c r="A692" s="145"/>
      <c r="BK692" s="128"/>
      <c r="CT692" s="129"/>
      <c r="CU692" s="129"/>
      <c r="CV692" s="122"/>
      <c r="CW692" s="122"/>
      <c r="CX692" s="122"/>
      <c r="DH692" s="130"/>
      <c r="EG692" s="132"/>
      <c r="EH692" s="132"/>
    </row>
    <row r="693" s="122" customFormat="1" spans="1:138">
      <c r="A693" s="145"/>
      <c r="BK693" s="128"/>
      <c r="CT693" s="129"/>
      <c r="CU693" s="129"/>
      <c r="CV693" s="122"/>
      <c r="CW693" s="122"/>
      <c r="CX693" s="122"/>
      <c r="DH693" s="130"/>
      <c r="EG693" s="132"/>
      <c r="EH693" s="132"/>
    </row>
    <row r="694" s="122" customFormat="1" spans="1:138">
      <c r="A694" s="145"/>
      <c r="BK694" s="128"/>
      <c r="CT694" s="129"/>
      <c r="CU694" s="129"/>
      <c r="CV694" s="122"/>
      <c r="CW694" s="122"/>
      <c r="CX694" s="122"/>
      <c r="DH694" s="130"/>
      <c r="EG694" s="132"/>
      <c r="EH694" s="132"/>
    </row>
    <row r="695" s="122" customFormat="1" spans="1:138">
      <c r="A695" s="145"/>
      <c r="BK695" s="128"/>
      <c r="CT695" s="129"/>
      <c r="CU695" s="129"/>
      <c r="CV695" s="122"/>
      <c r="CW695" s="122"/>
      <c r="CX695" s="122"/>
      <c r="DH695" s="130"/>
      <c r="EG695" s="132"/>
      <c r="EH695" s="132"/>
    </row>
    <row r="696" s="122" customFormat="1" spans="1:138">
      <c r="A696" s="145"/>
      <c r="BK696" s="128"/>
      <c r="CT696" s="129"/>
      <c r="CU696" s="129"/>
      <c r="CV696" s="122"/>
      <c r="CW696" s="122"/>
      <c r="CX696" s="122"/>
      <c r="DH696" s="130"/>
      <c r="EG696" s="132"/>
      <c r="EH696" s="132"/>
    </row>
    <row r="697" s="122" customFormat="1" spans="1:138">
      <c r="A697" s="145"/>
      <c r="BK697" s="128"/>
      <c r="CT697" s="129"/>
      <c r="CU697" s="129"/>
      <c r="CV697" s="122"/>
      <c r="CW697" s="122"/>
      <c r="CX697" s="122"/>
      <c r="DH697" s="130"/>
      <c r="EG697" s="132"/>
      <c r="EH697" s="132"/>
    </row>
    <row r="698" s="122" customFormat="1" spans="1:138">
      <c r="A698" s="145"/>
      <c r="BK698" s="128"/>
      <c r="CT698" s="129"/>
      <c r="CU698" s="129"/>
      <c r="CV698" s="122"/>
      <c r="CW698" s="122"/>
      <c r="CX698" s="122"/>
      <c r="DH698" s="130"/>
      <c r="EG698" s="132"/>
      <c r="EH698" s="132"/>
    </row>
    <row r="699" s="122" customFormat="1" spans="1:138">
      <c r="A699" s="145"/>
      <c r="BK699" s="128"/>
      <c r="CT699" s="129"/>
      <c r="CU699" s="129"/>
      <c r="CV699" s="122"/>
      <c r="CW699" s="122"/>
      <c r="CX699" s="122"/>
      <c r="DH699" s="130"/>
      <c r="EG699" s="132"/>
      <c r="EH699" s="132"/>
    </row>
    <row r="700" s="122" customFormat="1" spans="1:138">
      <c r="A700" s="145"/>
      <c r="BK700" s="128"/>
      <c r="CT700" s="129"/>
      <c r="CU700" s="129"/>
      <c r="CV700" s="122"/>
      <c r="CW700" s="122"/>
      <c r="CX700" s="122"/>
      <c r="DH700" s="130"/>
      <c r="EG700" s="132"/>
      <c r="EH700" s="132"/>
    </row>
    <row r="701" s="122" customFormat="1" spans="1:138">
      <c r="A701" s="145"/>
      <c r="BK701" s="128"/>
      <c r="CT701" s="129"/>
      <c r="CU701" s="129"/>
      <c r="CV701" s="122"/>
      <c r="CW701" s="122"/>
      <c r="CX701" s="122"/>
      <c r="DH701" s="130"/>
      <c r="EG701" s="132"/>
      <c r="EH701" s="132"/>
    </row>
    <row r="702" s="122" customFormat="1" spans="1:138">
      <c r="A702" s="145"/>
      <c r="BK702" s="128"/>
      <c r="CT702" s="129"/>
      <c r="CU702" s="129"/>
      <c r="CV702" s="122"/>
      <c r="CW702" s="122"/>
      <c r="CX702" s="122"/>
      <c r="DH702" s="130"/>
      <c r="EG702" s="132"/>
      <c r="EH702" s="132"/>
    </row>
    <row r="703" s="122" customFormat="1" spans="1:138">
      <c r="A703" s="145"/>
      <c r="BK703" s="128"/>
      <c r="CT703" s="129"/>
      <c r="CU703" s="129"/>
      <c r="CV703" s="122"/>
      <c r="CW703" s="122"/>
      <c r="CX703" s="122"/>
      <c r="DH703" s="130"/>
      <c r="EG703" s="132"/>
      <c r="EH703" s="132"/>
    </row>
    <row r="704" s="122" customFormat="1" spans="1:138">
      <c r="A704" s="145"/>
      <c r="BK704" s="128"/>
      <c r="CT704" s="129"/>
      <c r="CU704" s="129"/>
      <c r="CV704" s="122"/>
      <c r="CW704" s="122"/>
      <c r="CX704" s="122"/>
      <c r="DH704" s="130"/>
      <c r="EG704" s="132"/>
      <c r="EH704" s="132"/>
    </row>
    <row r="705" s="122" customFormat="1" spans="1:138">
      <c r="A705" s="145"/>
      <c r="BK705" s="128"/>
      <c r="CT705" s="129"/>
      <c r="CU705" s="129"/>
      <c r="CV705" s="122"/>
      <c r="CW705" s="122"/>
      <c r="CX705" s="122"/>
      <c r="DH705" s="130"/>
      <c r="EG705" s="132"/>
      <c r="EH705" s="132"/>
    </row>
    <row r="706" s="122" customFormat="1" spans="1:138">
      <c r="A706" s="145"/>
      <c r="BK706" s="128"/>
      <c r="CT706" s="129"/>
      <c r="CU706" s="129"/>
      <c r="CV706" s="122"/>
      <c r="CW706" s="122"/>
      <c r="CX706" s="122"/>
      <c r="DH706" s="130"/>
      <c r="EG706" s="132"/>
      <c r="EH706" s="132"/>
    </row>
    <row r="707" s="122" customFormat="1" spans="1:138">
      <c r="A707" s="145"/>
      <c r="BK707" s="128"/>
      <c r="CT707" s="129"/>
      <c r="CU707" s="129"/>
      <c r="CV707" s="122"/>
      <c r="CW707" s="122"/>
      <c r="CX707" s="122"/>
      <c r="DH707" s="130"/>
      <c r="EG707" s="132"/>
      <c r="EH707" s="132"/>
    </row>
    <row r="708" s="122" customFormat="1" spans="1:138">
      <c r="A708" s="145"/>
      <c r="BK708" s="128"/>
      <c r="CT708" s="129"/>
      <c r="CU708" s="129"/>
      <c r="CV708" s="122"/>
      <c r="CW708" s="122"/>
      <c r="CX708" s="122"/>
      <c r="DH708" s="130"/>
      <c r="EG708" s="132"/>
      <c r="EH708" s="132"/>
    </row>
    <row r="709" s="122" customFormat="1" spans="1:138">
      <c r="A709" s="145"/>
      <c r="BK709" s="128"/>
      <c r="CT709" s="129"/>
      <c r="CU709" s="129"/>
      <c r="CV709" s="122"/>
      <c r="CW709" s="122"/>
      <c r="CX709" s="122"/>
      <c r="DH709" s="130"/>
      <c r="EG709" s="132"/>
      <c r="EH709" s="132"/>
    </row>
    <row r="710" s="122" customFormat="1" spans="1:138">
      <c r="A710" s="145"/>
      <c r="BK710" s="128"/>
      <c r="CT710" s="129"/>
      <c r="CU710" s="129"/>
      <c r="CV710" s="122"/>
      <c r="CW710" s="122"/>
      <c r="CX710" s="122"/>
      <c r="DH710" s="130"/>
      <c r="EG710" s="132"/>
      <c r="EH710" s="132"/>
    </row>
    <row r="711" s="122" customFormat="1" spans="1:138">
      <c r="A711" s="145"/>
      <c r="BK711" s="128"/>
      <c r="CT711" s="129"/>
      <c r="CU711" s="129"/>
      <c r="CV711" s="122"/>
      <c r="CW711" s="122"/>
      <c r="CX711" s="122"/>
      <c r="DH711" s="130"/>
      <c r="EG711" s="132"/>
      <c r="EH711" s="132"/>
    </row>
    <row r="712" s="122" customFormat="1" spans="1:138">
      <c r="A712" s="145"/>
      <c r="BK712" s="128"/>
      <c r="CT712" s="129"/>
      <c r="CU712" s="129"/>
      <c r="CV712" s="122"/>
      <c r="CW712" s="122"/>
      <c r="CX712" s="122"/>
      <c r="DH712" s="130"/>
      <c r="EG712" s="132"/>
      <c r="EH712" s="132"/>
    </row>
    <row r="713" s="122" customFormat="1" spans="1:138">
      <c r="A713" s="145"/>
      <c r="BK713" s="128"/>
      <c r="CT713" s="129"/>
      <c r="CU713" s="129"/>
      <c r="CV713" s="122"/>
      <c r="CW713" s="122"/>
      <c r="CX713" s="122"/>
      <c r="DH713" s="130"/>
      <c r="EG713" s="132"/>
      <c r="EH713" s="132"/>
    </row>
    <row r="714" s="122" customFormat="1" spans="1:138">
      <c r="A714" s="145"/>
      <c r="BK714" s="128"/>
      <c r="CT714" s="129"/>
      <c r="CU714" s="129"/>
      <c r="CV714" s="122"/>
      <c r="CW714" s="122"/>
      <c r="CX714" s="122"/>
      <c r="DH714" s="130"/>
      <c r="EG714" s="132"/>
      <c r="EH714" s="132"/>
    </row>
    <row r="715" s="122" customFormat="1" spans="1:138">
      <c r="A715" s="145"/>
      <c r="BK715" s="128"/>
      <c r="CT715" s="129"/>
      <c r="CU715" s="129"/>
      <c r="CV715" s="122"/>
      <c r="CW715" s="122"/>
      <c r="CX715" s="122"/>
      <c r="DH715" s="130"/>
      <c r="EG715" s="132"/>
      <c r="EH715" s="132"/>
    </row>
    <row r="716" s="122" customFormat="1" spans="1:138">
      <c r="A716" s="145"/>
      <c r="BK716" s="128"/>
      <c r="CT716" s="129"/>
      <c r="CU716" s="129"/>
      <c r="CV716" s="122"/>
      <c r="CW716" s="122"/>
      <c r="CX716" s="122"/>
      <c r="DH716" s="130"/>
      <c r="EG716" s="132"/>
      <c r="EH716" s="132"/>
    </row>
    <row r="717" s="122" customFormat="1" spans="1:138">
      <c r="A717" s="145"/>
      <c r="BK717" s="128"/>
      <c r="CT717" s="129"/>
      <c r="CU717" s="129"/>
      <c r="CV717" s="122"/>
      <c r="CW717" s="122"/>
      <c r="CX717" s="122"/>
      <c r="DH717" s="130"/>
      <c r="EG717" s="132"/>
      <c r="EH717" s="132"/>
    </row>
    <row r="718" s="122" customFormat="1" spans="1:138">
      <c r="A718" s="145"/>
      <c r="BK718" s="128"/>
      <c r="CT718" s="129"/>
      <c r="CU718" s="129"/>
      <c r="CV718" s="122"/>
      <c r="CW718" s="122"/>
      <c r="CX718" s="122"/>
      <c r="DH718" s="130"/>
      <c r="EG718" s="132"/>
      <c r="EH718" s="132"/>
    </row>
    <row r="719" s="122" customFormat="1" spans="1:138">
      <c r="A719" s="145"/>
      <c r="BK719" s="128"/>
      <c r="CT719" s="129"/>
      <c r="CU719" s="129"/>
      <c r="CV719" s="122"/>
      <c r="CW719" s="122"/>
      <c r="CX719" s="122"/>
      <c r="DH719" s="130"/>
      <c r="EG719" s="132"/>
      <c r="EH719" s="132"/>
    </row>
    <row r="720" s="122" customFormat="1" spans="1:138">
      <c r="A720" s="145"/>
      <c r="BK720" s="128"/>
      <c r="CT720" s="129"/>
      <c r="CU720" s="129"/>
      <c r="CV720" s="122"/>
      <c r="CW720" s="122"/>
      <c r="CX720" s="122"/>
      <c r="DH720" s="130"/>
      <c r="EG720" s="132"/>
      <c r="EH720" s="132"/>
    </row>
    <row r="721" s="122" customFormat="1" spans="1:138">
      <c r="A721" s="145"/>
      <c r="BK721" s="128"/>
      <c r="CT721" s="129"/>
      <c r="CU721" s="129"/>
      <c r="CV721" s="122"/>
      <c r="CW721" s="122"/>
      <c r="CX721" s="122"/>
      <c r="DH721" s="130"/>
      <c r="EG721" s="132"/>
      <c r="EH721" s="132"/>
    </row>
    <row r="722" s="122" customFormat="1" spans="1:138">
      <c r="A722" s="145"/>
      <c r="BK722" s="128"/>
      <c r="CT722" s="129"/>
      <c r="CU722" s="129"/>
      <c r="CV722" s="122"/>
      <c r="CW722" s="122"/>
      <c r="CX722" s="122"/>
      <c r="DH722" s="130"/>
      <c r="EG722" s="132"/>
      <c r="EH722" s="132"/>
    </row>
    <row r="723" s="122" customFormat="1" spans="1:138">
      <c r="A723" s="145"/>
      <c r="BK723" s="128"/>
      <c r="CT723" s="129"/>
      <c r="CU723" s="129"/>
      <c r="CV723" s="122"/>
      <c r="CW723" s="122"/>
      <c r="CX723" s="122"/>
      <c r="DH723" s="130"/>
      <c r="EG723" s="132"/>
      <c r="EH723" s="132"/>
    </row>
    <row r="724" s="122" customFormat="1" spans="1:138">
      <c r="A724" s="145"/>
      <c r="BK724" s="128"/>
      <c r="CT724" s="129"/>
      <c r="CU724" s="129"/>
      <c r="CV724" s="122"/>
      <c r="CW724" s="122"/>
      <c r="CX724" s="122"/>
      <c r="DH724" s="130"/>
      <c r="EG724" s="132"/>
      <c r="EH724" s="132"/>
    </row>
    <row r="725" s="122" customFormat="1" spans="1:138">
      <c r="A725" s="145"/>
      <c r="BK725" s="128"/>
      <c r="CT725" s="129"/>
      <c r="CU725" s="129"/>
      <c r="CV725" s="122"/>
      <c r="CW725" s="122"/>
      <c r="CX725" s="122"/>
      <c r="DH725" s="130"/>
      <c r="EG725" s="132"/>
      <c r="EH725" s="132"/>
    </row>
    <row r="726" s="122" customFormat="1" spans="1:138">
      <c r="A726" s="145"/>
      <c r="BK726" s="128"/>
      <c r="CT726" s="129"/>
      <c r="CU726" s="129"/>
      <c r="CV726" s="122"/>
      <c r="CW726" s="122"/>
      <c r="CX726" s="122"/>
      <c r="DH726" s="130"/>
      <c r="EG726" s="132"/>
      <c r="EH726" s="132"/>
    </row>
    <row r="727" s="122" customFormat="1" spans="1:138">
      <c r="A727" s="145"/>
      <c r="BK727" s="128"/>
      <c r="CT727" s="129"/>
      <c r="CU727" s="129"/>
      <c r="CV727" s="122"/>
      <c r="CW727" s="122"/>
      <c r="CX727" s="122"/>
      <c r="DH727" s="130"/>
      <c r="EG727" s="132"/>
      <c r="EH727" s="132"/>
    </row>
    <row r="728" s="122" customFormat="1" spans="1:138">
      <c r="A728" s="145"/>
      <c r="BK728" s="128"/>
      <c r="CT728" s="129"/>
      <c r="CU728" s="129"/>
      <c r="CV728" s="122"/>
      <c r="CW728" s="122"/>
      <c r="CX728" s="122"/>
      <c r="DH728" s="130"/>
      <c r="EG728" s="132"/>
      <c r="EH728" s="132"/>
    </row>
    <row r="729" s="122" customFormat="1" spans="1:138">
      <c r="A729" s="145"/>
      <c r="BK729" s="128"/>
      <c r="CT729" s="129"/>
      <c r="CU729" s="129"/>
      <c r="CV729" s="122"/>
      <c r="CW729" s="122"/>
      <c r="CX729" s="122"/>
      <c r="DH729" s="130"/>
      <c r="EG729" s="132"/>
      <c r="EH729" s="132"/>
    </row>
    <row r="730" s="122" customFormat="1" spans="1:138">
      <c r="A730" s="145"/>
      <c r="BK730" s="128"/>
      <c r="CT730" s="129"/>
      <c r="CU730" s="129"/>
      <c r="CV730" s="122"/>
      <c r="CW730" s="122"/>
      <c r="CX730" s="122"/>
      <c r="DH730" s="130"/>
      <c r="EG730" s="132"/>
      <c r="EH730" s="132"/>
    </row>
    <row r="731" s="122" customFormat="1" spans="1:138">
      <c r="A731" s="145"/>
      <c r="BK731" s="128"/>
      <c r="CT731" s="129"/>
      <c r="CU731" s="129"/>
      <c r="CV731" s="122"/>
      <c r="CW731" s="122"/>
      <c r="CX731" s="122"/>
      <c r="DH731" s="130"/>
      <c r="EG731" s="132"/>
      <c r="EH731" s="132"/>
    </row>
    <row r="732" s="122" customFormat="1" spans="1:138">
      <c r="A732" s="145"/>
      <c r="BK732" s="128"/>
      <c r="CT732" s="129"/>
      <c r="CU732" s="129"/>
      <c r="CV732" s="122"/>
      <c r="CW732" s="122"/>
      <c r="CX732" s="122"/>
      <c r="DH732" s="130"/>
      <c r="EG732" s="132"/>
      <c r="EH732" s="132"/>
    </row>
    <row r="733" s="122" customFormat="1" spans="1:138">
      <c r="A733" s="145"/>
      <c r="BK733" s="128"/>
      <c r="CT733" s="129"/>
      <c r="CU733" s="129"/>
      <c r="CV733" s="122"/>
      <c r="CW733" s="122"/>
      <c r="CX733" s="122"/>
      <c r="DH733" s="130"/>
      <c r="EG733" s="132"/>
      <c r="EH733" s="132"/>
    </row>
    <row r="734" s="122" customFormat="1" spans="1:138">
      <c r="A734" s="145"/>
      <c r="BK734" s="128"/>
      <c r="CT734" s="129"/>
      <c r="CU734" s="129"/>
      <c r="CV734" s="122"/>
      <c r="CW734" s="122"/>
      <c r="CX734" s="122"/>
      <c r="DH734" s="130"/>
      <c r="EG734" s="132"/>
      <c r="EH734" s="132"/>
    </row>
    <row r="735" s="122" customFormat="1" spans="1:138">
      <c r="A735" s="145"/>
      <c r="BK735" s="128"/>
      <c r="CT735" s="129"/>
      <c r="CU735" s="129"/>
      <c r="CV735" s="122"/>
      <c r="CW735" s="122"/>
      <c r="CX735" s="122"/>
      <c r="DH735" s="130"/>
      <c r="EG735" s="132"/>
      <c r="EH735" s="132"/>
    </row>
    <row r="736" s="122" customFormat="1" spans="1:138">
      <c r="A736" s="145"/>
      <c r="BK736" s="128"/>
      <c r="CT736" s="129"/>
      <c r="CU736" s="129"/>
      <c r="CV736" s="122"/>
      <c r="CW736" s="122"/>
      <c r="CX736" s="122"/>
      <c r="DH736" s="130"/>
      <c r="EG736" s="132"/>
      <c r="EH736" s="132"/>
    </row>
    <row r="737" s="122" customFormat="1" spans="1:138">
      <c r="A737" s="145"/>
      <c r="BK737" s="128"/>
      <c r="CT737" s="129"/>
      <c r="CU737" s="129"/>
      <c r="CV737" s="122"/>
      <c r="CW737" s="122"/>
      <c r="CX737" s="122"/>
      <c r="DH737" s="130"/>
      <c r="EG737" s="132"/>
      <c r="EH737" s="132"/>
    </row>
    <row r="738" s="122" customFormat="1" spans="1:138">
      <c r="A738" s="145"/>
      <c r="BK738" s="128"/>
      <c r="CT738" s="129"/>
      <c r="CU738" s="129"/>
      <c r="CV738" s="122"/>
      <c r="CW738" s="122"/>
      <c r="CX738" s="122"/>
      <c r="DH738" s="130"/>
      <c r="EG738" s="132"/>
      <c r="EH738" s="132"/>
    </row>
    <row r="739" s="122" customFormat="1" spans="1:138">
      <c r="A739" s="145"/>
      <c r="BK739" s="128"/>
      <c r="CT739" s="129"/>
      <c r="CU739" s="129"/>
      <c r="CV739" s="122"/>
      <c r="CW739" s="122"/>
      <c r="CX739" s="122"/>
      <c r="DH739" s="130"/>
      <c r="EG739" s="132"/>
      <c r="EH739" s="132"/>
    </row>
    <row r="740" s="122" customFormat="1" spans="1:138">
      <c r="A740" s="145"/>
      <c r="BK740" s="128"/>
      <c r="CT740" s="129"/>
      <c r="CU740" s="129"/>
      <c r="CV740" s="122"/>
      <c r="CW740" s="122"/>
      <c r="CX740" s="122"/>
      <c r="DH740" s="130"/>
      <c r="EG740" s="132"/>
      <c r="EH740" s="132"/>
    </row>
    <row r="741" s="122" customFormat="1" spans="1:138">
      <c r="A741" s="145"/>
      <c r="BK741" s="128"/>
      <c r="CT741" s="129"/>
      <c r="CU741" s="129"/>
      <c r="CV741" s="122"/>
      <c r="CW741" s="122"/>
      <c r="CX741" s="122"/>
      <c r="DH741" s="130"/>
      <c r="EG741" s="132"/>
      <c r="EH741" s="132"/>
    </row>
    <row r="742" s="122" customFormat="1" spans="1:138">
      <c r="A742" s="145"/>
      <c r="BK742" s="128"/>
      <c r="CT742" s="129"/>
      <c r="CU742" s="129"/>
      <c r="CV742" s="122"/>
      <c r="CW742" s="122"/>
      <c r="CX742" s="122"/>
      <c r="DH742" s="130"/>
      <c r="EG742" s="132"/>
      <c r="EH742" s="132"/>
    </row>
    <row r="743" s="122" customFormat="1" spans="1:138">
      <c r="A743" s="145"/>
      <c r="BK743" s="128"/>
      <c r="CT743" s="129"/>
      <c r="CU743" s="129"/>
      <c r="CV743" s="122"/>
      <c r="CW743" s="122"/>
      <c r="CX743" s="122"/>
      <c r="DH743" s="130"/>
      <c r="EG743" s="132"/>
      <c r="EH743" s="132"/>
    </row>
    <row r="744" s="122" customFormat="1" spans="1:138">
      <c r="A744" s="145"/>
      <c r="BK744" s="128"/>
      <c r="CT744" s="129"/>
      <c r="CU744" s="129"/>
      <c r="CV744" s="122"/>
      <c r="CW744" s="122"/>
      <c r="CX744" s="122"/>
      <c r="DH744" s="130"/>
      <c r="EG744" s="132"/>
      <c r="EH744" s="132"/>
    </row>
    <row r="745" s="122" customFormat="1" spans="1:138">
      <c r="A745" s="145"/>
      <c r="BK745" s="128"/>
      <c r="CT745" s="129"/>
      <c r="CU745" s="129"/>
      <c r="CV745" s="122"/>
      <c r="CW745" s="122"/>
      <c r="CX745" s="122"/>
      <c r="DH745" s="130"/>
      <c r="EG745" s="132"/>
      <c r="EH745" s="132"/>
    </row>
    <row r="746" s="122" customFormat="1" spans="1:138">
      <c r="A746" s="145"/>
      <c r="BK746" s="128"/>
      <c r="CT746" s="129"/>
      <c r="CU746" s="129"/>
      <c r="CV746" s="122"/>
      <c r="CW746" s="122"/>
      <c r="CX746" s="122"/>
      <c r="DH746" s="130"/>
      <c r="EG746" s="132"/>
      <c r="EH746" s="132"/>
    </row>
    <row r="747" s="122" customFormat="1" spans="1:138">
      <c r="A747" s="145"/>
      <c r="BK747" s="128"/>
      <c r="CT747" s="129"/>
      <c r="CU747" s="129"/>
      <c r="CV747" s="122"/>
      <c r="CW747" s="122"/>
      <c r="CX747" s="122"/>
      <c r="DH747" s="130"/>
      <c r="EG747" s="132"/>
      <c r="EH747" s="132"/>
    </row>
    <row r="748" s="122" customFormat="1" spans="1:138">
      <c r="A748" s="145"/>
      <c r="BK748" s="128"/>
      <c r="CT748" s="129"/>
      <c r="CU748" s="129"/>
      <c r="CV748" s="122"/>
      <c r="CW748" s="122"/>
      <c r="CX748" s="122"/>
      <c r="DH748" s="130"/>
      <c r="EG748" s="132"/>
      <c r="EH748" s="132"/>
    </row>
    <row r="749" s="122" customFormat="1" spans="1:138">
      <c r="A749" s="145"/>
      <c r="BK749" s="128"/>
      <c r="CT749" s="129"/>
      <c r="CU749" s="129"/>
      <c r="CV749" s="122"/>
      <c r="CW749" s="122"/>
      <c r="CX749" s="122"/>
      <c r="DH749" s="130"/>
      <c r="EG749" s="132"/>
      <c r="EH749" s="132"/>
    </row>
    <row r="750" s="122" customFormat="1" spans="1:138">
      <c r="A750" s="145"/>
      <c r="BK750" s="128"/>
      <c r="CT750" s="129"/>
      <c r="CU750" s="129"/>
      <c r="CV750" s="122"/>
      <c r="CW750" s="122"/>
      <c r="CX750" s="122"/>
      <c r="DH750" s="130"/>
      <c r="EG750" s="132"/>
      <c r="EH750" s="132"/>
    </row>
    <row r="751" s="122" customFormat="1" spans="1:138">
      <c r="A751" s="145"/>
      <c r="BK751" s="128"/>
      <c r="CT751" s="129"/>
      <c r="CU751" s="129"/>
      <c r="CV751" s="122"/>
      <c r="CW751" s="122"/>
      <c r="CX751" s="122"/>
      <c r="DH751" s="130"/>
      <c r="EG751" s="132"/>
      <c r="EH751" s="132"/>
    </row>
    <row r="752" s="122" customFormat="1" spans="1:138">
      <c r="A752" s="145"/>
      <c r="BK752" s="128"/>
      <c r="CT752" s="129"/>
      <c r="CU752" s="129"/>
      <c r="CV752" s="122"/>
      <c r="CW752" s="122"/>
      <c r="CX752" s="122"/>
      <c r="DH752" s="130"/>
      <c r="EG752" s="132"/>
      <c r="EH752" s="132"/>
    </row>
    <row r="753" s="122" customFormat="1" spans="1:138">
      <c r="A753" s="145"/>
      <c r="BK753" s="128"/>
      <c r="CT753" s="129"/>
      <c r="CU753" s="129"/>
      <c r="CV753" s="122"/>
      <c r="CW753" s="122"/>
      <c r="CX753" s="122"/>
      <c r="DH753" s="130"/>
      <c r="EG753" s="132"/>
      <c r="EH753" s="132"/>
    </row>
    <row r="754" s="122" customFormat="1" spans="1:138">
      <c r="A754" s="145"/>
      <c r="BK754" s="128"/>
      <c r="CT754" s="129"/>
      <c r="CU754" s="129"/>
      <c r="CV754" s="122"/>
      <c r="CW754" s="122"/>
      <c r="CX754" s="122"/>
      <c r="DH754" s="130"/>
      <c r="EG754" s="132"/>
      <c r="EH754" s="132"/>
    </row>
    <row r="755" s="122" customFormat="1" spans="1:138">
      <c r="A755" s="145"/>
      <c r="BK755" s="128"/>
      <c r="CT755" s="129"/>
      <c r="CU755" s="129"/>
      <c r="CV755" s="122"/>
      <c r="CW755" s="122"/>
      <c r="CX755" s="122"/>
      <c r="DH755" s="130"/>
      <c r="EG755" s="132"/>
      <c r="EH755" s="132"/>
    </row>
    <row r="756" s="122" customFormat="1" spans="1:138">
      <c r="A756" s="145"/>
      <c r="BK756" s="128"/>
      <c r="CT756" s="129"/>
      <c r="CU756" s="129"/>
      <c r="CV756" s="122"/>
      <c r="CW756" s="122"/>
      <c r="CX756" s="122"/>
      <c r="DH756" s="130"/>
      <c r="EG756" s="132"/>
      <c r="EH756" s="132"/>
    </row>
    <row r="757" s="122" customFormat="1" spans="1:138">
      <c r="A757" s="145"/>
      <c r="BK757" s="128"/>
      <c r="CT757" s="129"/>
      <c r="CU757" s="129"/>
      <c r="CV757" s="122"/>
      <c r="CW757" s="122"/>
      <c r="CX757" s="122"/>
      <c r="DH757" s="130"/>
      <c r="EG757" s="132"/>
      <c r="EH757" s="132"/>
    </row>
    <row r="758" s="122" customFormat="1" spans="1:138">
      <c r="A758" s="145"/>
      <c r="BK758" s="128"/>
      <c r="CT758" s="129"/>
      <c r="CU758" s="129"/>
      <c r="CV758" s="122"/>
      <c r="CW758" s="122"/>
      <c r="CX758" s="122"/>
      <c r="DH758" s="130"/>
      <c r="EG758" s="132"/>
      <c r="EH758" s="132"/>
    </row>
    <row r="759" s="122" customFormat="1" spans="1:138">
      <c r="A759" s="145"/>
      <c r="BK759" s="128"/>
      <c r="CT759" s="129"/>
      <c r="CU759" s="129"/>
      <c r="CV759" s="122"/>
      <c r="CW759" s="122"/>
      <c r="CX759" s="122"/>
      <c r="DH759" s="130"/>
      <c r="EG759" s="132"/>
      <c r="EH759" s="132"/>
    </row>
    <row r="760" s="122" customFormat="1" spans="1:138">
      <c r="A760" s="145"/>
      <c r="BK760" s="128"/>
      <c r="CT760" s="129"/>
      <c r="CU760" s="129"/>
      <c r="CV760" s="122"/>
      <c r="CW760" s="122"/>
      <c r="CX760" s="122"/>
      <c r="DH760" s="130"/>
      <c r="EG760" s="132"/>
      <c r="EH760" s="132"/>
    </row>
    <row r="761" s="122" customFormat="1" spans="1:138">
      <c r="A761" s="145"/>
      <c r="BK761" s="128"/>
      <c r="CT761" s="129"/>
      <c r="CU761" s="129"/>
      <c r="CV761" s="122"/>
      <c r="CW761" s="122"/>
      <c r="CX761" s="122"/>
      <c r="DH761" s="130"/>
      <c r="EG761" s="132"/>
      <c r="EH761" s="132"/>
    </row>
    <row r="762" s="122" customFormat="1" spans="1:138">
      <c r="A762" s="145"/>
      <c r="BK762" s="128"/>
      <c r="CT762" s="129"/>
      <c r="CU762" s="129"/>
      <c r="CV762" s="122"/>
      <c r="CW762" s="122"/>
      <c r="CX762" s="122"/>
      <c r="DH762" s="130"/>
      <c r="EG762" s="132"/>
      <c r="EH762" s="132"/>
    </row>
    <row r="763" s="122" customFormat="1" spans="1:138">
      <c r="A763" s="145"/>
      <c r="BK763" s="128"/>
      <c r="CT763" s="129"/>
      <c r="CU763" s="129"/>
      <c r="CV763" s="122"/>
      <c r="CW763" s="122"/>
      <c r="CX763" s="122"/>
      <c r="DH763" s="130"/>
      <c r="EG763" s="132"/>
      <c r="EH763" s="132"/>
    </row>
    <row r="764" s="122" customFormat="1" spans="1:138">
      <c r="A764" s="145"/>
      <c r="BK764" s="128"/>
      <c r="CT764" s="129"/>
      <c r="CU764" s="129"/>
      <c r="CV764" s="122"/>
      <c r="CW764" s="122"/>
      <c r="CX764" s="122"/>
      <c r="DH764" s="130"/>
      <c r="EG764" s="132"/>
      <c r="EH764" s="132"/>
    </row>
    <row r="765" s="122" customFormat="1" spans="1:138">
      <c r="A765" s="145"/>
      <c r="BK765" s="128"/>
      <c r="CT765" s="129"/>
      <c r="CU765" s="129"/>
      <c r="CV765" s="122"/>
      <c r="CW765" s="122"/>
      <c r="CX765" s="122"/>
      <c r="DH765" s="130"/>
      <c r="EG765" s="132"/>
      <c r="EH765" s="132"/>
    </row>
    <row r="766" s="122" customFormat="1" spans="1:138">
      <c r="A766" s="145"/>
      <c r="BK766" s="128"/>
      <c r="CT766" s="129"/>
      <c r="CU766" s="129"/>
      <c r="CV766" s="122"/>
      <c r="CW766" s="122"/>
      <c r="CX766" s="122"/>
      <c r="DH766" s="130"/>
      <c r="EG766" s="132"/>
      <c r="EH766" s="132"/>
    </row>
    <row r="767" s="122" customFormat="1" spans="1:138">
      <c r="A767" s="145"/>
      <c r="BK767" s="128"/>
      <c r="CT767" s="129"/>
      <c r="CU767" s="129"/>
      <c r="CV767" s="122"/>
      <c r="CW767" s="122"/>
      <c r="CX767" s="122"/>
      <c r="DH767" s="130"/>
      <c r="EG767" s="132"/>
      <c r="EH767" s="132"/>
    </row>
    <row r="768" s="122" customFormat="1" spans="1:138">
      <c r="A768" s="145"/>
      <c r="BK768" s="128"/>
      <c r="CT768" s="129"/>
      <c r="CU768" s="129"/>
      <c r="CV768" s="122"/>
      <c r="CW768" s="122"/>
      <c r="CX768" s="122"/>
      <c r="DH768" s="130"/>
      <c r="EG768" s="132"/>
      <c r="EH768" s="132"/>
    </row>
    <row r="769" s="122" customFormat="1" spans="1:138">
      <c r="A769" s="145"/>
      <c r="BK769" s="128"/>
      <c r="CT769" s="129"/>
      <c r="CU769" s="129"/>
      <c r="CV769" s="122"/>
      <c r="CW769" s="122"/>
      <c r="CX769" s="122"/>
      <c r="DH769" s="130"/>
      <c r="EG769" s="132"/>
      <c r="EH769" s="132"/>
    </row>
    <row r="770" s="122" customFormat="1" spans="1:138">
      <c r="A770" s="145"/>
      <c r="BK770" s="128"/>
      <c r="CT770" s="129"/>
      <c r="CU770" s="129"/>
      <c r="CV770" s="122"/>
      <c r="CW770" s="122"/>
      <c r="CX770" s="122"/>
      <c r="DH770" s="130"/>
      <c r="EG770" s="132"/>
      <c r="EH770" s="132"/>
    </row>
    <row r="771" s="122" customFormat="1" spans="1:138">
      <c r="A771" s="145"/>
      <c r="BK771" s="128"/>
      <c r="CT771" s="129"/>
      <c r="CU771" s="129"/>
      <c r="CV771" s="122"/>
      <c r="CW771" s="122"/>
      <c r="CX771" s="122"/>
      <c r="DH771" s="130"/>
      <c r="EG771" s="132"/>
      <c r="EH771" s="132"/>
    </row>
    <row r="772" s="122" customFormat="1" spans="1:138">
      <c r="A772" s="145"/>
      <c r="BK772" s="128"/>
      <c r="CT772" s="129"/>
      <c r="CU772" s="129"/>
      <c r="CV772" s="122"/>
      <c r="CW772" s="122"/>
      <c r="CX772" s="122"/>
      <c r="DH772" s="130"/>
      <c r="EG772" s="132"/>
      <c r="EH772" s="132"/>
    </row>
    <row r="773" s="122" customFormat="1" spans="1:138">
      <c r="A773" s="145"/>
      <c r="BK773" s="128"/>
      <c r="CT773" s="129"/>
      <c r="CU773" s="129"/>
      <c r="CV773" s="122"/>
      <c r="CW773" s="122"/>
      <c r="CX773" s="122"/>
      <c r="DH773" s="130"/>
      <c r="EG773" s="132"/>
      <c r="EH773" s="132"/>
    </row>
    <row r="774" s="122" customFormat="1" spans="1:138">
      <c r="A774" s="145"/>
      <c r="BK774" s="128"/>
      <c r="CT774" s="129"/>
      <c r="CU774" s="129"/>
      <c r="CV774" s="122"/>
      <c r="CW774" s="122"/>
      <c r="CX774" s="122"/>
      <c r="DH774" s="130"/>
      <c r="EG774" s="132"/>
      <c r="EH774" s="132"/>
    </row>
    <row r="775" s="122" customFormat="1" spans="1:138">
      <c r="A775" s="145"/>
      <c r="BK775" s="128"/>
      <c r="CT775" s="129"/>
      <c r="CU775" s="129"/>
      <c r="CV775" s="122"/>
      <c r="CW775" s="122"/>
      <c r="CX775" s="122"/>
      <c r="DH775" s="130"/>
      <c r="EG775" s="132"/>
      <c r="EH775" s="132"/>
    </row>
    <row r="776" s="122" customFormat="1" spans="1:138">
      <c r="A776" s="145"/>
      <c r="BK776" s="128"/>
      <c r="CT776" s="129"/>
      <c r="CU776" s="129"/>
      <c r="CV776" s="122"/>
      <c r="CW776" s="122"/>
      <c r="CX776" s="122"/>
      <c r="DH776" s="130"/>
      <c r="EG776" s="132"/>
      <c r="EH776" s="132"/>
    </row>
    <row r="777" s="122" customFormat="1" spans="1:138">
      <c r="A777" s="145"/>
      <c r="BK777" s="128"/>
      <c r="CT777" s="129"/>
      <c r="CU777" s="129"/>
      <c r="CV777" s="122"/>
      <c r="CW777" s="122"/>
      <c r="CX777" s="122"/>
      <c r="DH777" s="130"/>
      <c r="EG777" s="132"/>
      <c r="EH777" s="132"/>
    </row>
    <row r="778" s="122" customFormat="1" spans="1:138">
      <c r="A778" s="145"/>
      <c r="BK778" s="128"/>
      <c r="CT778" s="129"/>
      <c r="CU778" s="129"/>
      <c r="CV778" s="122"/>
      <c r="CW778" s="122"/>
      <c r="CX778" s="122"/>
      <c r="DH778" s="130"/>
      <c r="EG778" s="132"/>
      <c r="EH778" s="132"/>
    </row>
    <row r="779" s="122" customFormat="1" spans="1:138">
      <c r="A779" s="145"/>
      <c r="BK779" s="128"/>
      <c r="CT779" s="129"/>
      <c r="CU779" s="129"/>
      <c r="CV779" s="122"/>
      <c r="CW779" s="122"/>
      <c r="CX779" s="122"/>
      <c r="DH779" s="130"/>
      <c r="EG779" s="132"/>
      <c r="EH779" s="132"/>
    </row>
    <row r="780" s="122" customFormat="1" spans="1:138">
      <c r="A780" s="145"/>
      <c r="BK780" s="128"/>
      <c r="CT780" s="129"/>
      <c r="CU780" s="129"/>
      <c r="CV780" s="122"/>
      <c r="CW780" s="122"/>
      <c r="CX780" s="122"/>
      <c r="DH780" s="130"/>
      <c r="EG780" s="132"/>
      <c r="EH780" s="132"/>
    </row>
    <row r="781" s="122" customFormat="1" spans="1:138">
      <c r="A781" s="145"/>
      <c r="BK781" s="128"/>
      <c r="CT781" s="129"/>
      <c r="CU781" s="129"/>
      <c r="CV781" s="122"/>
      <c r="CW781" s="122"/>
      <c r="CX781" s="122"/>
      <c r="DH781" s="130"/>
      <c r="EG781" s="132"/>
      <c r="EH781" s="132"/>
    </row>
    <row r="782" s="122" customFormat="1" spans="1:138">
      <c r="A782" s="145"/>
      <c r="BK782" s="128"/>
      <c r="CT782" s="129"/>
      <c r="CU782" s="129"/>
      <c r="CV782" s="122"/>
      <c r="CW782" s="122"/>
      <c r="CX782" s="122"/>
      <c r="DH782" s="130"/>
      <c r="EG782" s="132"/>
      <c r="EH782" s="132"/>
    </row>
    <row r="783" s="122" customFormat="1" spans="1:138">
      <c r="A783" s="145"/>
      <c r="BK783" s="128"/>
      <c r="CT783" s="129"/>
      <c r="CU783" s="129"/>
      <c r="CV783" s="122"/>
      <c r="CW783" s="122"/>
      <c r="CX783" s="122"/>
      <c r="DH783" s="130"/>
      <c r="EG783" s="132"/>
      <c r="EH783" s="132"/>
    </row>
    <row r="784" s="122" customFormat="1" spans="1:138">
      <c r="A784" s="145"/>
      <c r="BK784" s="128"/>
      <c r="CT784" s="129"/>
      <c r="CU784" s="129"/>
      <c r="CV784" s="122"/>
      <c r="CW784" s="122"/>
      <c r="CX784" s="122"/>
      <c r="DH784" s="130"/>
      <c r="EG784" s="132"/>
      <c r="EH784" s="132"/>
    </row>
    <row r="785" s="122" customFormat="1" spans="1:138">
      <c r="A785" s="145"/>
      <c r="BK785" s="128"/>
      <c r="CT785" s="129"/>
      <c r="CU785" s="129"/>
      <c r="CV785" s="122"/>
      <c r="CW785" s="122"/>
      <c r="CX785" s="122"/>
      <c r="DH785" s="130"/>
      <c r="EG785" s="132"/>
      <c r="EH785" s="132"/>
    </row>
    <row r="786" s="122" customFormat="1" spans="1:138">
      <c r="A786" s="145"/>
      <c r="BK786" s="128"/>
      <c r="CT786" s="129"/>
      <c r="CU786" s="129"/>
      <c r="CV786" s="122"/>
      <c r="CW786" s="122"/>
      <c r="CX786" s="122"/>
      <c r="DH786" s="130"/>
      <c r="EG786" s="132"/>
      <c r="EH786" s="132"/>
    </row>
    <row r="787" s="122" customFormat="1" spans="1:138">
      <c r="A787" s="145"/>
      <c r="BK787" s="128"/>
      <c r="CT787" s="129"/>
      <c r="CU787" s="129"/>
      <c r="CV787" s="122"/>
      <c r="CW787" s="122"/>
      <c r="CX787" s="122"/>
      <c r="DH787" s="130"/>
      <c r="EG787" s="132"/>
      <c r="EH787" s="132"/>
    </row>
    <row r="788" s="122" customFormat="1" spans="1:138">
      <c r="A788" s="145"/>
      <c r="BK788" s="128"/>
      <c r="CT788" s="129"/>
      <c r="CU788" s="129"/>
      <c r="CV788" s="122"/>
      <c r="CW788" s="122"/>
      <c r="CX788" s="122"/>
      <c r="DH788" s="130"/>
      <c r="EG788" s="132"/>
      <c r="EH788" s="132"/>
    </row>
    <row r="789" s="122" customFormat="1" spans="1:138">
      <c r="A789" s="145"/>
      <c r="BK789" s="128"/>
      <c r="CT789" s="129"/>
      <c r="CU789" s="129"/>
      <c r="CV789" s="122"/>
      <c r="CW789" s="122"/>
      <c r="CX789" s="122"/>
      <c r="DH789" s="130"/>
      <c r="EG789" s="132"/>
      <c r="EH789" s="132"/>
    </row>
    <row r="790" s="122" customFormat="1" spans="1:138">
      <c r="A790" s="145"/>
      <c r="BK790" s="128"/>
      <c r="CT790" s="129"/>
      <c r="CU790" s="129"/>
      <c r="CV790" s="122"/>
      <c r="CW790" s="122"/>
      <c r="CX790" s="122"/>
      <c r="DH790" s="130"/>
      <c r="EG790" s="132"/>
      <c r="EH790" s="132"/>
    </row>
    <row r="791" s="122" customFormat="1" spans="1:138">
      <c r="A791" s="145"/>
      <c r="BK791" s="128"/>
      <c r="CT791" s="129"/>
      <c r="CU791" s="129"/>
      <c r="CV791" s="122"/>
      <c r="CW791" s="122"/>
      <c r="CX791" s="122"/>
      <c r="DH791" s="130"/>
      <c r="EG791" s="132"/>
      <c r="EH791" s="132"/>
    </row>
    <row r="792" s="122" customFormat="1" spans="1:138">
      <c r="A792" s="145"/>
      <c r="BK792" s="128"/>
      <c r="CT792" s="129"/>
      <c r="CU792" s="129"/>
      <c r="CV792" s="122"/>
      <c r="CW792" s="122"/>
      <c r="CX792" s="122"/>
      <c r="DH792" s="130"/>
      <c r="EG792" s="132"/>
      <c r="EH792" s="132"/>
    </row>
    <row r="793" s="122" customFormat="1" spans="1:138">
      <c r="A793" s="145"/>
      <c r="BK793" s="128"/>
      <c r="CT793" s="129"/>
      <c r="CU793" s="129"/>
      <c r="CV793" s="122"/>
      <c r="CW793" s="122"/>
      <c r="CX793" s="122"/>
      <c r="DH793" s="130"/>
      <c r="EG793" s="132"/>
      <c r="EH793" s="132"/>
    </row>
    <row r="794" s="122" customFormat="1" spans="1:138">
      <c r="A794" s="145"/>
      <c r="BK794" s="128"/>
      <c r="CT794" s="129"/>
      <c r="CU794" s="129"/>
      <c r="CV794" s="122"/>
      <c r="CW794" s="122"/>
      <c r="CX794" s="122"/>
      <c r="DH794" s="130"/>
      <c r="EG794" s="132"/>
      <c r="EH794" s="132"/>
    </row>
    <row r="795" s="122" customFormat="1" spans="1:138">
      <c r="A795" s="145"/>
      <c r="BK795" s="128"/>
      <c r="CT795" s="129"/>
      <c r="CU795" s="129"/>
      <c r="CV795" s="122"/>
      <c r="CW795" s="122"/>
      <c r="CX795" s="122"/>
      <c r="DH795" s="130"/>
      <c r="EG795" s="132"/>
      <c r="EH795" s="132"/>
    </row>
    <row r="796" s="122" customFormat="1" spans="1:138">
      <c r="A796" s="145"/>
      <c r="BK796" s="128"/>
      <c r="CT796" s="129"/>
      <c r="CU796" s="129"/>
      <c r="CV796" s="122"/>
      <c r="CW796" s="122"/>
      <c r="CX796" s="122"/>
      <c r="DH796" s="130"/>
      <c r="EG796" s="132"/>
      <c r="EH796" s="132"/>
    </row>
    <row r="797" s="122" customFormat="1" spans="1:138">
      <c r="A797" s="145"/>
      <c r="BK797" s="128"/>
      <c r="CT797" s="129"/>
      <c r="CU797" s="129"/>
      <c r="CV797" s="122"/>
      <c r="CW797" s="122"/>
      <c r="CX797" s="122"/>
      <c r="DH797" s="130"/>
      <c r="EG797" s="132"/>
      <c r="EH797" s="132"/>
    </row>
    <row r="798" s="122" customFormat="1" spans="1:138">
      <c r="A798" s="145"/>
      <c r="BK798" s="128"/>
      <c r="CT798" s="129"/>
      <c r="CU798" s="129"/>
      <c r="CV798" s="122"/>
      <c r="CW798" s="122"/>
      <c r="CX798" s="122"/>
      <c r="DH798" s="130"/>
      <c r="EG798" s="132"/>
      <c r="EH798" s="132"/>
    </row>
    <row r="799" s="122" customFormat="1" spans="1:138">
      <c r="A799" s="145"/>
      <c r="BK799" s="128"/>
      <c r="CT799" s="129"/>
      <c r="CU799" s="129"/>
      <c r="CV799" s="122"/>
      <c r="CW799" s="122"/>
      <c r="CX799" s="122"/>
      <c r="DH799" s="130"/>
      <c r="EG799" s="132"/>
      <c r="EH799" s="132"/>
    </row>
    <row r="800" s="122" customFormat="1" spans="1:138">
      <c r="A800" s="145"/>
      <c r="BK800" s="128"/>
      <c r="CT800" s="129"/>
      <c r="CU800" s="129"/>
      <c r="CV800" s="122"/>
      <c r="CW800" s="122"/>
      <c r="CX800" s="122"/>
      <c r="DH800" s="130"/>
      <c r="EG800" s="132"/>
      <c r="EH800" s="132"/>
    </row>
    <row r="801" s="122" customFormat="1" spans="1:138">
      <c r="A801" s="145"/>
      <c r="BK801" s="128"/>
      <c r="CT801" s="129"/>
      <c r="CU801" s="129"/>
      <c r="CV801" s="122"/>
      <c r="CW801" s="122"/>
      <c r="CX801" s="122"/>
      <c r="DH801" s="130"/>
      <c r="EG801" s="132"/>
      <c r="EH801" s="132"/>
    </row>
    <row r="802" s="122" customFormat="1" spans="1:138">
      <c r="A802" s="145"/>
      <c r="BK802" s="128"/>
      <c r="CT802" s="129"/>
      <c r="CU802" s="129"/>
      <c r="CV802" s="122"/>
      <c r="CW802" s="122"/>
      <c r="CX802" s="122"/>
      <c r="DH802" s="130"/>
      <c r="EG802" s="132"/>
      <c r="EH802" s="132"/>
    </row>
    <row r="803" s="122" customFormat="1" spans="1:138">
      <c r="A803" s="145"/>
      <c r="BK803" s="128"/>
      <c r="CT803" s="129"/>
      <c r="CU803" s="129"/>
      <c r="CV803" s="122"/>
      <c r="CW803" s="122"/>
      <c r="CX803" s="122"/>
      <c r="DH803" s="130"/>
      <c r="EG803" s="132"/>
      <c r="EH803" s="132"/>
    </row>
    <row r="804" s="122" customFormat="1" spans="1:138">
      <c r="A804" s="145"/>
      <c r="BK804" s="128"/>
      <c r="CT804" s="129"/>
      <c r="CU804" s="129"/>
      <c r="CV804" s="122"/>
      <c r="CW804" s="122"/>
      <c r="CX804" s="122"/>
      <c r="DH804" s="130"/>
      <c r="EG804" s="132"/>
      <c r="EH804" s="132"/>
    </row>
    <row r="805" s="122" customFormat="1" spans="1:138">
      <c r="A805" s="145"/>
      <c r="BK805" s="128"/>
      <c r="CT805" s="129"/>
      <c r="CU805" s="129"/>
      <c r="CV805" s="122"/>
      <c r="CW805" s="122"/>
      <c r="CX805" s="122"/>
      <c r="DH805" s="130"/>
      <c r="EG805" s="132"/>
      <c r="EH805" s="132"/>
    </row>
    <row r="806" s="122" customFormat="1" spans="1:138">
      <c r="A806" s="145"/>
      <c r="BK806" s="128"/>
      <c r="CT806" s="129"/>
      <c r="CU806" s="129"/>
      <c r="CV806" s="122"/>
      <c r="CW806" s="122"/>
      <c r="CX806" s="122"/>
      <c r="DH806" s="130"/>
      <c r="EG806" s="132"/>
      <c r="EH806" s="132"/>
    </row>
    <row r="807" s="122" customFormat="1" spans="1:138">
      <c r="A807" s="145"/>
      <c r="BK807" s="128"/>
      <c r="CT807" s="129"/>
      <c r="CU807" s="129"/>
      <c r="CV807" s="122"/>
      <c r="CW807" s="122"/>
      <c r="CX807" s="122"/>
      <c r="DH807" s="130"/>
      <c r="EG807" s="132"/>
      <c r="EH807" s="132"/>
    </row>
    <row r="808" s="122" customFormat="1" spans="1:138">
      <c r="A808" s="145"/>
      <c r="BK808" s="128"/>
      <c r="CT808" s="129"/>
      <c r="CU808" s="129"/>
      <c r="CV808" s="122"/>
      <c r="CW808" s="122"/>
      <c r="CX808" s="122"/>
      <c r="DH808" s="130"/>
      <c r="EG808" s="132"/>
      <c r="EH808" s="132"/>
    </row>
    <row r="809" s="122" customFormat="1" spans="1:138">
      <c r="A809" s="145"/>
      <c r="BK809" s="128"/>
      <c r="CT809" s="129"/>
      <c r="CU809" s="129"/>
      <c r="CV809" s="122"/>
      <c r="CW809" s="122"/>
      <c r="CX809" s="122"/>
      <c r="DH809" s="130"/>
      <c r="EG809" s="132"/>
      <c r="EH809" s="132"/>
    </row>
    <row r="810" s="122" customFormat="1" spans="1:138">
      <c r="A810" s="145"/>
      <c r="BK810" s="128"/>
      <c r="CT810" s="129"/>
      <c r="CU810" s="129"/>
      <c r="CV810" s="122"/>
      <c r="CW810" s="122"/>
      <c r="CX810" s="122"/>
      <c r="DH810" s="130"/>
      <c r="EG810" s="132"/>
      <c r="EH810" s="132"/>
    </row>
    <row r="811" s="122" customFormat="1" spans="1:138">
      <c r="A811" s="145"/>
      <c r="BK811" s="128"/>
      <c r="CT811" s="129"/>
      <c r="CU811" s="129"/>
      <c r="CV811" s="122"/>
      <c r="CW811" s="122"/>
      <c r="CX811" s="122"/>
      <c r="DH811" s="130"/>
      <c r="EG811" s="132"/>
      <c r="EH811" s="132"/>
    </row>
    <row r="812" s="122" customFormat="1" spans="1:138">
      <c r="A812" s="145"/>
      <c r="BK812" s="128"/>
      <c r="CT812" s="129"/>
      <c r="CU812" s="129"/>
      <c r="CV812" s="122"/>
      <c r="CW812" s="122"/>
      <c r="CX812" s="122"/>
      <c r="DH812" s="130"/>
      <c r="EG812" s="132"/>
      <c r="EH812" s="132"/>
    </row>
    <row r="813" s="122" customFormat="1" spans="1:138">
      <c r="A813" s="145"/>
      <c r="BK813" s="128"/>
      <c r="CT813" s="129"/>
      <c r="CU813" s="129"/>
      <c r="CV813" s="122"/>
      <c r="CW813" s="122"/>
      <c r="CX813" s="122"/>
      <c r="DH813" s="130"/>
      <c r="EG813" s="132"/>
      <c r="EH813" s="132"/>
    </row>
    <row r="814" s="122" customFormat="1" spans="1:138">
      <c r="A814" s="145"/>
      <c r="BK814" s="128"/>
      <c r="CT814" s="129"/>
      <c r="CU814" s="129"/>
      <c r="CV814" s="122"/>
      <c r="CW814" s="122"/>
      <c r="CX814" s="122"/>
      <c r="DH814" s="130"/>
      <c r="EG814" s="132"/>
      <c r="EH814" s="132"/>
    </row>
    <row r="815" s="122" customFormat="1" spans="1:138">
      <c r="A815" s="145"/>
      <c r="BK815" s="128"/>
      <c r="CT815" s="129"/>
      <c r="CU815" s="129"/>
      <c r="CV815" s="122"/>
      <c r="CW815" s="122"/>
      <c r="CX815" s="122"/>
      <c r="DH815" s="130"/>
      <c r="EG815" s="132"/>
      <c r="EH815" s="132"/>
    </row>
    <row r="816" s="122" customFormat="1" spans="1:138">
      <c r="A816" s="145"/>
      <c r="BK816" s="128"/>
      <c r="CT816" s="129"/>
      <c r="CU816" s="129"/>
      <c r="CV816" s="122"/>
      <c r="CW816" s="122"/>
      <c r="CX816" s="122"/>
      <c r="DH816" s="130"/>
      <c r="EG816" s="132"/>
      <c r="EH816" s="132"/>
    </row>
    <row r="817" s="122" customFormat="1" spans="1:138">
      <c r="A817" s="145"/>
      <c r="BK817" s="128"/>
      <c r="CT817" s="129"/>
      <c r="CU817" s="129"/>
      <c r="CV817" s="122"/>
      <c r="CW817" s="122"/>
      <c r="CX817" s="122"/>
      <c r="DH817" s="130"/>
      <c r="EG817" s="132"/>
      <c r="EH817" s="132"/>
    </row>
    <row r="818" s="122" customFormat="1" spans="1:138">
      <c r="A818" s="145"/>
      <c r="BK818" s="128"/>
      <c r="CT818" s="129"/>
      <c r="CU818" s="129"/>
      <c r="CV818" s="122"/>
      <c r="CW818" s="122"/>
      <c r="CX818" s="122"/>
      <c r="DH818" s="130"/>
      <c r="EG818" s="132"/>
      <c r="EH818" s="132"/>
    </row>
    <row r="819" s="122" customFormat="1" spans="1:138">
      <c r="A819" s="145"/>
      <c r="BK819" s="128"/>
      <c r="CT819" s="129"/>
      <c r="CU819" s="129"/>
      <c r="CV819" s="122"/>
      <c r="CW819" s="122"/>
      <c r="CX819" s="122"/>
      <c r="DH819" s="130"/>
      <c r="EG819" s="132"/>
      <c r="EH819" s="132"/>
    </row>
    <row r="820" s="122" customFormat="1" spans="1:138">
      <c r="A820" s="145"/>
      <c r="BK820" s="128"/>
      <c r="CT820" s="129"/>
      <c r="CU820" s="129"/>
      <c r="CV820" s="122"/>
      <c r="CW820" s="122"/>
      <c r="CX820" s="122"/>
      <c r="DH820" s="130"/>
      <c r="EG820" s="132"/>
      <c r="EH820" s="132"/>
    </row>
    <row r="821" s="122" customFormat="1" spans="1:138">
      <c r="A821" s="145"/>
      <c r="BK821" s="128"/>
      <c r="CT821" s="129"/>
      <c r="CU821" s="129"/>
      <c r="CV821" s="122"/>
      <c r="CW821" s="122"/>
      <c r="CX821" s="122"/>
      <c r="DH821" s="130"/>
      <c r="EG821" s="132"/>
      <c r="EH821" s="132"/>
    </row>
    <row r="822" s="122" customFormat="1" spans="1:138">
      <c r="A822" s="145"/>
      <c r="BK822" s="128"/>
      <c r="CT822" s="129"/>
      <c r="CU822" s="129"/>
      <c r="CV822" s="122"/>
      <c r="CW822" s="122"/>
      <c r="CX822" s="122"/>
      <c r="DH822" s="130"/>
      <c r="EG822" s="132"/>
      <c r="EH822" s="132"/>
    </row>
    <row r="823" s="122" customFormat="1" spans="1:138">
      <c r="A823" s="145"/>
      <c r="BK823" s="128"/>
      <c r="CT823" s="129"/>
      <c r="CU823" s="129"/>
      <c r="CV823" s="122"/>
      <c r="CW823" s="122"/>
      <c r="CX823" s="122"/>
      <c r="DH823" s="130"/>
      <c r="EG823" s="132"/>
      <c r="EH823" s="132"/>
    </row>
    <row r="824" s="122" customFormat="1" spans="1:138">
      <c r="A824" s="145"/>
      <c r="BK824" s="128"/>
      <c r="CT824" s="129"/>
      <c r="CU824" s="129"/>
      <c r="CV824" s="122"/>
      <c r="CW824" s="122"/>
      <c r="CX824" s="122"/>
      <c r="DH824" s="130"/>
      <c r="EG824" s="132"/>
      <c r="EH824" s="132"/>
    </row>
    <row r="825" s="122" customFormat="1" spans="1:138">
      <c r="A825" s="145"/>
      <c r="BK825" s="128"/>
      <c r="CT825" s="129"/>
      <c r="CU825" s="129"/>
      <c r="CV825" s="122"/>
      <c r="CW825" s="122"/>
      <c r="CX825" s="122"/>
      <c r="DH825" s="130"/>
      <c r="EG825" s="132"/>
      <c r="EH825" s="132"/>
    </row>
    <row r="826" s="122" customFormat="1" spans="1:138">
      <c r="A826" s="145"/>
      <c r="BK826" s="128"/>
      <c r="CT826" s="129"/>
      <c r="CU826" s="129"/>
      <c r="CV826" s="122"/>
      <c r="CW826" s="122"/>
      <c r="CX826" s="122"/>
      <c r="DH826" s="130"/>
      <c r="EG826" s="132"/>
      <c r="EH826" s="132"/>
    </row>
    <row r="827" s="122" customFormat="1" spans="1:138">
      <c r="A827" s="145"/>
      <c r="BK827" s="128"/>
      <c r="CT827" s="129"/>
      <c r="CU827" s="129"/>
      <c r="CV827" s="122"/>
      <c r="CW827" s="122"/>
      <c r="CX827" s="122"/>
      <c r="DH827" s="130"/>
      <c r="EG827" s="132"/>
      <c r="EH827" s="132"/>
    </row>
    <row r="828" s="122" customFormat="1" spans="1:138">
      <c r="A828" s="145"/>
      <c r="BK828" s="128"/>
      <c r="CT828" s="129"/>
      <c r="CU828" s="129"/>
      <c r="CV828" s="122"/>
      <c r="CW828" s="122"/>
      <c r="CX828" s="122"/>
      <c r="DH828" s="130"/>
      <c r="EG828" s="132"/>
      <c r="EH828" s="132"/>
    </row>
    <row r="829" s="122" customFormat="1" spans="1:138">
      <c r="A829" s="145"/>
      <c r="BK829" s="128"/>
      <c r="CT829" s="129"/>
      <c r="CU829" s="129"/>
      <c r="CV829" s="122"/>
      <c r="CW829" s="122"/>
      <c r="CX829" s="122"/>
      <c r="DH829" s="130"/>
      <c r="EG829" s="132"/>
      <c r="EH829" s="132"/>
    </row>
    <row r="830" s="122" customFormat="1" spans="1:138">
      <c r="A830" s="145"/>
      <c r="BK830" s="128"/>
      <c r="CT830" s="129"/>
      <c r="CU830" s="129"/>
      <c r="CV830" s="122"/>
      <c r="CW830" s="122"/>
      <c r="CX830" s="122"/>
      <c r="DH830" s="130"/>
      <c r="EG830" s="132"/>
      <c r="EH830" s="132"/>
    </row>
    <row r="831" s="122" customFormat="1" spans="1:138">
      <c r="A831" s="145"/>
      <c r="BK831" s="128"/>
      <c r="CT831" s="129"/>
      <c r="CU831" s="129"/>
      <c r="CV831" s="122"/>
      <c r="CW831" s="122"/>
      <c r="CX831" s="122"/>
      <c r="DH831" s="130"/>
      <c r="EG831" s="132"/>
      <c r="EH831" s="132"/>
    </row>
    <row r="832" s="122" customFormat="1" spans="1:138">
      <c r="A832" s="145"/>
      <c r="BK832" s="128"/>
      <c r="CT832" s="129"/>
      <c r="CU832" s="129"/>
      <c r="CV832" s="122"/>
      <c r="CW832" s="122"/>
      <c r="CX832" s="122"/>
      <c r="DH832" s="130"/>
      <c r="EG832" s="132"/>
      <c r="EH832" s="132"/>
    </row>
    <row r="833" s="122" customFormat="1" spans="1:138">
      <c r="A833" s="145"/>
      <c r="BK833" s="128"/>
      <c r="CT833" s="129"/>
      <c r="CU833" s="129"/>
      <c r="CV833" s="122"/>
      <c r="CW833" s="122"/>
      <c r="CX833" s="122"/>
      <c r="DH833" s="130"/>
      <c r="EG833" s="132"/>
      <c r="EH833" s="132"/>
    </row>
    <row r="834" s="122" customFormat="1" spans="1:138">
      <c r="A834" s="145"/>
      <c r="BK834" s="128"/>
      <c r="CT834" s="129"/>
      <c r="CU834" s="129"/>
      <c r="CV834" s="122"/>
      <c r="CW834" s="122"/>
      <c r="CX834" s="122"/>
      <c r="DH834" s="130"/>
      <c r="EG834" s="132"/>
      <c r="EH834" s="132"/>
    </row>
    <row r="835" s="122" customFormat="1" spans="1:138">
      <c r="A835" s="145"/>
      <c r="BK835" s="128"/>
      <c r="CT835" s="129"/>
      <c r="CU835" s="129"/>
      <c r="CV835" s="122"/>
      <c r="CW835" s="122"/>
      <c r="CX835" s="122"/>
      <c r="DH835" s="130"/>
      <c r="EG835" s="132"/>
      <c r="EH835" s="132"/>
    </row>
    <row r="836" s="122" customFormat="1" spans="1:138">
      <c r="A836" s="145"/>
      <c r="BK836" s="128"/>
      <c r="CT836" s="129"/>
      <c r="CU836" s="129"/>
      <c r="CV836" s="122"/>
      <c r="CW836" s="122"/>
      <c r="CX836" s="122"/>
      <c r="DH836" s="130"/>
      <c r="EG836" s="132"/>
      <c r="EH836" s="132"/>
    </row>
    <row r="837" s="122" customFormat="1" spans="1:138">
      <c r="A837" s="145"/>
      <c r="BK837" s="128"/>
      <c r="CT837" s="129"/>
      <c r="CU837" s="129"/>
      <c r="CV837" s="122"/>
      <c r="CW837" s="122"/>
      <c r="CX837" s="122"/>
      <c r="DH837" s="130"/>
      <c r="EG837" s="132"/>
      <c r="EH837" s="132"/>
    </row>
    <row r="838" s="122" customFormat="1" spans="1:138">
      <c r="A838" s="145"/>
      <c r="BK838" s="128"/>
      <c r="CT838" s="129"/>
      <c r="CU838" s="129"/>
      <c r="CV838" s="122"/>
      <c r="CW838" s="122"/>
      <c r="CX838" s="122"/>
      <c r="DH838" s="130"/>
      <c r="EG838" s="132"/>
      <c r="EH838" s="132"/>
    </row>
    <row r="839" s="122" customFormat="1" spans="1:138">
      <c r="A839" s="145"/>
      <c r="BK839" s="128"/>
      <c r="CT839" s="129"/>
      <c r="CU839" s="129"/>
      <c r="CV839" s="122"/>
      <c r="CW839" s="122"/>
      <c r="CX839" s="122"/>
      <c r="DH839" s="130"/>
      <c r="EG839" s="132"/>
      <c r="EH839" s="132"/>
    </row>
    <row r="840" s="122" customFormat="1" spans="1:138">
      <c r="A840" s="145"/>
      <c r="BK840" s="128"/>
      <c r="CT840" s="129"/>
      <c r="CU840" s="129"/>
      <c r="CV840" s="122"/>
      <c r="CW840" s="122"/>
      <c r="CX840" s="122"/>
      <c r="DH840" s="130"/>
      <c r="EG840" s="132"/>
      <c r="EH840" s="132"/>
    </row>
    <row r="841" s="122" customFormat="1" spans="1:138">
      <c r="A841" s="145"/>
      <c r="BK841" s="128"/>
      <c r="CT841" s="129"/>
      <c r="CU841" s="129"/>
      <c r="CV841" s="122"/>
      <c r="CW841" s="122"/>
      <c r="CX841" s="122"/>
      <c r="DH841" s="130"/>
      <c r="EG841" s="132"/>
      <c r="EH841" s="132"/>
    </row>
    <row r="842" s="122" customFormat="1" spans="1:138">
      <c r="A842" s="145"/>
      <c r="BK842" s="128"/>
      <c r="CT842" s="129"/>
      <c r="CU842" s="129"/>
      <c r="CV842" s="122"/>
      <c r="CW842" s="122"/>
      <c r="CX842" s="122"/>
      <c r="DH842" s="130"/>
      <c r="EG842" s="132"/>
      <c r="EH842" s="132"/>
    </row>
    <row r="843" s="122" customFormat="1" spans="1:138">
      <c r="A843" s="145"/>
      <c r="BK843" s="128"/>
      <c r="CT843" s="129"/>
      <c r="CU843" s="129"/>
      <c r="CV843" s="122"/>
      <c r="CW843" s="122"/>
      <c r="CX843" s="122"/>
      <c r="DH843" s="130"/>
      <c r="EG843" s="132"/>
      <c r="EH843" s="132"/>
    </row>
    <row r="844" s="122" customFormat="1" spans="1:138">
      <c r="A844" s="145"/>
      <c r="BK844" s="128"/>
      <c r="CT844" s="129"/>
      <c r="CU844" s="129"/>
      <c r="CV844" s="122"/>
      <c r="CW844" s="122"/>
      <c r="CX844" s="122"/>
      <c r="DH844" s="130"/>
      <c r="EG844" s="132"/>
      <c r="EH844" s="132"/>
    </row>
    <row r="845" s="122" customFormat="1" spans="1:138">
      <c r="A845" s="145"/>
      <c r="BK845" s="128"/>
      <c r="CT845" s="129"/>
      <c r="CU845" s="129"/>
      <c r="CV845" s="122"/>
      <c r="CW845" s="122"/>
      <c r="CX845" s="122"/>
      <c r="DH845" s="130"/>
      <c r="EG845" s="132"/>
      <c r="EH845" s="132"/>
    </row>
    <row r="846" s="122" customFormat="1" spans="1:138">
      <c r="A846" s="145"/>
      <c r="BK846" s="128"/>
      <c r="CT846" s="129"/>
      <c r="CU846" s="129"/>
      <c r="CV846" s="122"/>
      <c r="CW846" s="122"/>
      <c r="CX846" s="122"/>
      <c r="DH846" s="130"/>
      <c r="EG846" s="132"/>
      <c r="EH846" s="132"/>
    </row>
    <row r="847" s="122" customFormat="1" spans="1:138">
      <c r="A847" s="145"/>
      <c r="BK847" s="128"/>
      <c r="CT847" s="129"/>
      <c r="CU847" s="129"/>
      <c r="CV847" s="122"/>
      <c r="CW847" s="122"/>
      <c r="CX847" s="122"/>
      <c r="DH847" s="130"/>
      <c r="EG847" s="132"/>
      <c r="EH847" s="132"/>
    </row>
    <row r="848" s="122" customFormat="1" spans="1:138">
      <c r="A848" s="145"/>
      <c r="BK848" s="128"/>
      <c r="CT848" s="129"/>
      <c r="CU848" s="129"/>
      <c r="CV848" s="122"/>
      <c r="CW848" s="122"/>
      <c r="CX848" s="122"/>
      <c r="DH848" s="130"/>
      <c r="EG848" s="132"/>
      <c r="EH848" s="132"/>
    </row>
    <row r="849" s="122" customFormat="1" spans="1:138">
      <c r="A849" s="145"/>
      <c r="BK849" s="128"/>
      <c r="CT849" s="129"/>
      <c r="CU849" s="129"/>
      <c r="CV849" s="122"/>
      <c r="CW849" s="122"/>
      <c r="CX849" s="122"/>
      <c r="DH849" s="130"/>
      <c r="EG849" s="132"/>
      <c r="EH849" s="132"/>
    </row>
    <row r="850" s="122" customFormat="1" spans="1:138">
      <c r="A850" s="145"/>
      <c r="BK850" s="128"/>
      <c r="CT850" s="129"/>
      <c r="CU850" s="129"/>
      <c r="CV850" s="122"/>
      <c r="CW850" s="122"/>
      <c r="CX850" s="122"/>
      <c r="DH850" s="130"/>
      <c r="EG850" s="132"/>
      <c r="EH850" s="132"/>
    </row>
    <row r="851" s="122" customFormat="1" spans="1:138">
      <c r="A851" s="145"/>
      <c r="BK851" s="128"/>
      <c r="CT851" s="129"/>
      <c r="CU851" s="129"/>
      <c r="CV851" s="122"/>
      <c r="CW851" s="122"/>
      <c r="CX851" s="122"/>
      <c r="DH851" s="130"/>
      <c r="EG851" s="132"/>
      <c r="EH851" s="132"/>
    </row>
    <row r="852" s="122" customFormat="1" spans="1:138">
      <c r="A852" s="145"/>
      <c r="BK852" s="128"/>
      <c r="CT852" s="129"/>
      <c r="CU852" s="129"/>
      <c r="CV852" s="122"/>
      <c r="CW852" s="122"/>
      <c r="CX852" s="122"/>
      <c r="DH852" s="130"/>
      <c r="EG852" s="132"/>
      <c r="EH852" s="132"/>
    </row>
    <row r="853" s="122" customFormat="1" spans="1:138">
      <c r="A853" s="145"/>
      <c r="BK853" s="128"/>
      <c r="CT853" s="129"/>
      <c r="CU853" s="129"/>
      <c r="CV853" s="122"/>
      <c r="CW853" s="122"/>
      <c r="CX853" s="122"/>
      <c r="DH853" s="130"/>
      <c r="EG853" s="132"/>
      <c r="EH853" s="132"/>
    </row>
    <row r="854" s="122" customFormat="1" spans="1:138">
      <c r="A854" s="145"/>
      <c r="BK854" s="128"/>
      <c r="CT854" s="129"/>
      <c r="CU854" s="129"/>
      <c r="CV854" s="122"/>
      <c r="CW854" s="122"/>
      <c r="CX854" s="122"/>
      <c r="DH854" s="130"/>
      <c r="EG854" s="132"/>
      <c r="EH854" s="132"/>
    </row>
    <row r="855" s="122" customFormat="1" spans="1:138">
      <c r="A855" s="145"/>
      <c r="BK855" s="128"/>
      <c r="CT855" s="129"/>
      <c r="CU855" s="129"/>
      <c r="CV855" s="122"/>
      <c r="CW855" s="122"/>
      <c r="CX855" s="122"/>
      <c r="DH855" s="130"/>
      <c r="EG855" s="132"/>
      <c r="EH855" s="132"/>
    </row>
    <row r="856" s="122" customFormat="1" spans="1:138">
      <c r="A856" s="145"/>
      <c r="BK856" s="128"/>
      <c r="CT856" s="129"/>
      <c r="CU856" s="129"/>
      <c r="CV856" s="122"/>
      <c r="CW856" s="122"/>
      <c r="CX856" s="122"/>
      <c r="DH856" s="130"/>
      <c r="EG856" s="132"/>
      <c r="EH856" s="132"/>
    </row>
    <row r="857" s="122" customFormat="1" spans="1:138">
      <c r="A857" s="145"/>
      <c r="BK857" s="128"/>
      <c r="CT857" s="129"/>
      <c r="CU857" s="129"/>
      <c r="CV857" s="122"/>
      <c r="CW857" s="122"/>
      <c r="CX857" s="122"/>
      <c r="DH857" s="130"/>
      <c r="EG857" s="132"/>
      <c r="EH857" s="132"/>
    </row>
    <row r="858" s="122" customFormat="1" spans="1:138">
      <c r="A858" s="145"/>
      <c r="BK858" s="128"/>
      <c r="CT858" s="129"/>
      <c r="CU858" s="129"/>
      <c r="CV858" s="122"/>
      <c r="CW858" s="122"/>
      <c r="CX858" s="122"/>
      <c r="DH858" s="130"/>
      <c r="EG858" s="132"/>
      <c r="EH858" s="132"/>
    </row>
    <row r="859" s="122" customFormat="1" spans="1:138">
      <c r="A859" s="145"/>
      <c r="BK859" s="128"/>
      <c r="CT859" s="129"/>
      <c r="CU859" s="129"/>
      <c r="CV859" s="122"/>
      <c r="CW859" s="122"/>
      <c r="CX859" s="122"/>
      <c r="DH859" s="130"/>
      <c r="EG859" s="132"/>
      <c r="EH859" s="132"/>
    </row>
    <row r="860" s="122" customFormat="1" spans="1:138">
      <c r="A860" s="145"/>
      <c r="BK860" s="128"/>
      <c r="CT860" s="129"/>
      <c r="CU860" s="129"/>
      <c r="CV860" s="122"/>
      <c r="CW860" s="122"/>
      <c r="CX860" s="122"/>
      <c r="DH860" s="130"/>
      <c r="EG860" s="132"/>
      <c r="EH860" s="132"/>
    </row>
    <row r="861" s="122" customFormat="1" spans="1:138">
      <c r="A861" s="145"/>
      <c r="BK861" s="128"/>
      <c r="CT861" s="129"/>
      <c r="CU861" s="129"/>
      <c r="CV861" s="122"/>
      <c r="CW861" s="122"/>
      <c r="CX861" s="122"/>
      <c r="DH861" s="130"/>
      <c r="EG861" s="132"/>
      <c r="EH861" s="132"/>
    </row>
    <row r="862" s="122" customFormat="1" spans="1:138">
      <c r="A862" s="145"/>
      <c r="BK862" s="128"/>
      <c r="CT862" s="129"/>
      <c r="CU862" s="129"/>
      <c r="CV862" s="122"/>
      <c r="CW862" s="122"/>
      <c r="CX862" s="122"/>
      <c r="DH862" s="130"/>
      <c r="EG862" s="132"/>
      <c r="EH862" s="132"/>
    </row>
    <row r="863" s="122" customFormat="1" spans="1:138">
      <c r="A863" s="145"/>
      <c r="BK863" s="128"/>
      <c r="CT863" s="129"/>
      <c r="CU863" s="129"/>
      <c r="CV863" s="122"/>
      <c r="CW863" s="122"/>
      <c r="CX863" s="122"/>
      <c r="DH863" s="130"/>
      <c r="EG863" s="132"/>
      <c r="EH863" s="132"/>
    </row>
    <row r="864" s="122" customFormat="1" spans="1:138">
      <c r="A864" s="145"/>
      <c r="BK864" s="128"/>
      <c r="CT864" s="129"/>
      <c r="CU864" s="129"/>
      <c r="CV864" s="122"/>
      <c r="CW864" s="122"/>
      <c r="CX864" s="122"/>
      <c r="DH864" s="130"/>
      <c r="EG864" s="132"/>
      <c r="EH864" s="132"/>
    </row>
    <row r="865" s="122" customFormat="1" spans="1:138">
      <c r="A865" s="145"/>
      <c r="BK865" s="128"/>
      <c r="CT865" s="129"/>
      <c r="CU865" s="129"/>
      <c r="CV865" s="122"/>
      <c r="CW865" s="122"/>
      <c r="CX865" s="122"/>
      <c r="DH865" s="130"/>
      <c r="EG865" s="132"/>
      <c r="EH865" s="132"/>
    </row>
    <row r="866" s="122" customFormat="1" spans="1:138">
      <c r="A866" s="145"/>
      <c r="BK866" s="128"/>
      <c r="CT866" s="129"/>
      <c r="CU866" s="129"/>
      <c r="CV866" s="122"/>
      <c r="CW866" s="122"/>
      <c r="CX866" s="122"/>
      <c r="DH866" s="130"/>
      <c r="EG866" s="132"/>
      <c r="EH866" s="132"/>
    </row>
    <row r="867" s="122" customFormat="1" spans="1:138">
      <c r="A867" s="145"/>
      <c r="BK867" s="128"/>
      <c r="CT867" s="129"/>
      <c r="CU867" s="129"/>
      <c r="CV867" s="122"/>
      <c r="CW867" s="122"/>
      <c r="CX867" s="122"/>
      <c r="DH867" s="130"/>
      <c r="EG867" s="132"/>
      <c r="EH867" s="132"/>
    </row>
    <row r="868" s="122" customFormat="1" spans="1:138">
      <c r="A868" s="145"/>
      <c r="BK868" s="128"/>
      <c r="CT868" s="129"/>
      <c r="CU868" s="129"/>
      <c r="CV868" s="122"/>
      <c r="CW868" s="122"/>
      <c r="CX868" s="122"/>
      <c r="DH868" s="130"/>
      <c r="EG868" s="132"/>
      <c r="EH868" s="132"/>
    </row>
    <row r="869" s="122" customFormat="1" spans="1:138">
      <c r="A869" s="145"/>
      <c r="BK869" s="128"/>
      <c r="CT869" s="129"/>
      <c r="CU869" s="129"/>
      <c r="CV869" s="122"/>
      <c r="CW869" s="122"/>
      <c r="CX869" s="122"/>
      <c r="DH869" s="130"/>
      <c r="EG869" s="132"/>
      <c r="EH869" s="132"/>
    </row>
    <row r="870" s="122" customFormat="1" spans="1:138">
      <c r="A870" s="145"/>
      <c r="BK870" s="128"/>
      <c r="CT870" s="129"/>
      <c r="CU870" s="129"/>
      <c r="CV870" s="122"/>
      <c r="CW870" s="122"/>
      <c r="CX870" s="122"/>
      <c r="DH870" s="130"/>
      <c r="EG870" s="132"/>
      <c r="EH870" s="132"/>
    </row>
    <row r="871" s="122" customFormat="1" spans="1:138">
      <c r="A871" s="145"/>
      <c r="BK871" s="128"/>
      <c r="CT871" s="129"/>
      <c r="CU871" s="129"/>
      <c r="CV871" s="122"/>
      <c r="CW871" s="122"/>
      <c r="CX871" s="122"/>
      <c r="DH871" s="130"/>
      <c r="EG871" s="132"/>
      <c r="EH871" s="132"/>
    </row>
    <row r="872" s="122" customFormat="1" spans="1:138">
      <c r="A872" s="145"/>
      <c r="BK872" s="128"/>
      <c r="CT872" s="129"/>
      <c r="CU872" s="129"/>
      <c r="CV872" s="122"/>
      <c r="CW872" s="122"/>
      <c r="CX872" s="122"/>
      <c r="DH872" s="130"/>
      <c r="EG872" s="132"/>
      <c r="EH872" s="132"/>
    </row>
    <row r="873" s="122" customFormat="1" spans="1:138">
      <c r="A873" s="145"/>
      <c r="BK873" s="128"/>
      <c r="CT873" s="129"/>
      <c r="CU873" s="129"/>
      <c r="CV873" s="122"/>
      <c r="CW873" s="122"/>
      <c r="CX873" s="122"/>
      <c r="DH873" s="130"/>
      <c r="EG873" s="132"/>
      <c r="EH873" s="132"/>
    </row>
    <row r="874" s="122" customFormat="1" spans="1:138">
      <c r="A874" s="145"/>
      <c r="BK874" s="128"/>
      <c r="CT874" s="129"/>
      <c r="CU874" s="129"/>
      <c r="CV874" s="122"/>
      <c r="CW874" s="122"/>
      <c r="CX874" s="122"/>
      <c r="DH874" s="130"/>
      <c r="EG874" s="132"/>
      <c r="EH874" s="132"/>
    </row>
    <row r="875" s="122" customFormat="1" spans="1:138">
      <c r="A875" s="145"/>
      <c r="BK875" s="128"/>
      <c r="CT875" s="129"/>
      <c r="CU875" s="129"/>
      <c r="CV875" s="122"/>
      <c r="CW875" s="122"/>
      <c r="CX875" s="122"/>
      <c r="DH875" s="130"/>
      <c r="EG875" s="132"/>
      <c r="EH875" s="132"/>
    </row>
    <row r="876" s="122" customFormat="1" spans="1:138">
      <c r="A876" s="145"/>
      <c r="BK876" s="128"/>
      <c r="CT876" s="129"/>
      <c r="CU876" s="129"/>
      <c r="CV876" s="122"/>
      <c r="CW876" s="122"/>
      <c r="CX876" s="122"/>
      <c r="DH876" s="130"/>
      <c r="EG876" s="132"/>
      <c r="EH876" s="132"/>
    </row>
    <row r="877" s="122" customFormat="1" spans="1:138">
      <c r="A877" s="145"/>
      <c r="BK877" s="128"/>
      <c r="CT877" s="129"/>
      <c r="CU877" s="129"/>
      <c r="CV877" s="122"/>
      <c r="CW877" s="122"/>
      <c r="CX877" s="122"/>
      <c r="DH877" s="130"/>
      <c r="EG877" s="132"/>
      <c r="EH877" s="132"/>
    </row>
    <row r="878" s="122" customFormat="1" spans="1:138">
      <c r="A878" s="145"/>
      <c r="BK878" s="128"/>
      <c r="CT878" s="129"/>
      <c r="CU878" s="129"/>
      <c r="CV878" s="122"/>
      <c r="CW878" s="122"/>
      <c r="CX878" s="122"/>
      <c r="DH878" s="130"/>
      <c r="EG878" s="132"/>
      <c r="EH878" s="132"/>
    </row>
    <row r="879" s="122" customFormat="1" spans="1:138">
      <c r="A879" s="145"/>
      <c r="BK879" s="128"/>
      <c r="CT879" s="129"/>
      <c r="CU879" s="129"/>
      <c r="CV879" s="122"/>
      <c r="CW879" s="122"/>
      <c r="CX879" s="122"/>
      <c r="DH879" s="130"/>
      <c r="EG879" s="132"/>
      <c r="EH879" s="132"/>
    </row>
    <row r="880" s="122" customFormat="1" spans="1:138">
      <c r="A880" s="145"/>
      <c r="BK880" s="128"/>
      <c r="CT880" s="129"/>
      <c r="CU880" s="129"/>
      <c r="CV880" s="122"/>
      <c r="CW880" s="122"/>
      <c r="CX880" s="122"/>
      <c r="DH880" s="130"/>
      <c r="EG880" s="132"/>
      <c r="EH880" s="132"/>
    </row>
    <row r="881" s="122" customFormat="1" spans="1:138">
      <c r="A881" s="145"/>
      <c r="BK881" s="128"/>
      <c r="CT881" s="129"/>
      <c r="CU881" s="129"/>
      <c r="CV881" s="122"/>
      <c r="CW881" s="122"/>
      <c r="CX881" s="122"/>
      <c r="DH881" s="130"/>
      <c r="EG881" s="132"/>
      <c r="EH881" s="132"/>
    </row>
    <row r="882" s="122" customFormat="1" spans="1:138">
      <c r="A882" s="145"/>
      <c r="BK882" s="128"/>
      <c r="CT882" s="129"/>
      <c r="CU882" s="129"/>
      <c r="CV882" s="122"/>
      <c r="CW882" s="122"/>
      <c r="CX882" s="122"/>
      <c r="DH882" s="130"/>
      <c r="EG882" s="132"/>
      <c r="EH882" s="132"/>
    </row>
    <row r="883" s="122" customFormat="1" spans="1:138">
      <c r="A883" s="145"/>
      <c r="BK883" s="128"/>
      <c r="CT883" s="129"/>
      <c r="CU883" s="129"/>
      <c r="CV883" s="122"/>
      <c r="CW883" s="122"/>
      <c r="CX883" s="122"/>
      <c r="DH883" s="130"/>
      <c r="EG883" s="132"/>
      <c r="EH883" s="132"/>
    </row>
    <row r="884" s="122" customFormat="1" spans="1:138">
      <c r="A884" s="145"/>
      <c r="BK884" s="128"/>
      <c r="CT884" s="129"/>
      <c r="CU884" s="129"/>
      <c r="CV884" s="122"/>
      <c r="CW884" s="122"/>
      <c r="CX884" s="122"/>
      <c r="DH884" s="130"/>
      <c r="EG884" s="132"/>
      <c r="EH884" s="132"/>
    </row>
    <row r="885" s="122" customFormat="1" spans="1:138">
      <c r="A885" s="145"/>
      <c r="BK885" s="128"/>
      <c r="CT885" s="129"/>
      <c r="CU885" s="129"/>
      <c r="CV885" s="122"/>
      <c r="CW885" s="122"/>
      <c r="CX885" s="122"/>
      <c r="DH885" s="130"/>
      <c r="EG885" s="132"/>
      <c r="EH885" s="132"/>
    </row>
    <row r="886" s="122" customFormat="1" spans="1:138">
      <c r="A886" s="145"/>
      <c r="BK886" s="128"/>
      <c r="CT886" s="129"/>
      <c r="CU886" s="129"/>
      <c r="CV886" s="122"/>
      <c r="CW886" s="122"/>
      <c r="CX886" s="122"/>
      <c r="DH886" s="130"/>
      <c r="EG886" s="132"/>
      <c r="EH886" s="132"/>
    </row>
    <row r="887" s="122" customFormat="1" spans="1:138">
      <c r="A887" s="145"/>
      <c r="BK887" s="128"/>
      <c r="CT887" s="129"/>
      <c r="CU887" s="129"/>
      <c r="CV887" s="122"/>
      <c r="CW887" s="122"/>
      <c r="CX887" s="122"/>
      <c r="DH887" s="130"/>
      <c r="EG887" s="132"/>
      <c r="EH887" s="132"/>
    </row>
    <row r="888" s="122" customFormat="1" spans="1:138">
      <c r="A888" s="145"/>
      <c r="BK888" s="128"/>
      <c r="CT888" s="129"/>
      <c r="CU888" s="129"/>
      <c r="CV888" s="122"/>
      <c r="CW888" s="122"/>
      <c r="CX888" s="122"/>
      <c r="DH888" s="130"/>
      <c r="EG888" s="132"/>
      <c r="EH888" s="132"/>
    </row>
    <row r="889" s="122" customFormat="1" spans="1:138">
      <c r="A889" s="145"/>
      <c r="BK889" s="128"/>
      <c r="CT889" s="129"/>
      <c r="CU889" s="129"/>
      <c r="CV889" s="122"/>
      <c r="CW889" s="122"/>
      <c r="CX889" s="122"/>
      <c r="DH889" s="130"/>
      <c r="EG889" s="132"/>
      <c r="EH889" s="132"/>
    </row>
    <row r="890" s="122" customFormat="1" spans="1:138">
      <c r="A890" s="145"/>
      <c r="BK890" s="128"/>
      <c r="CT890" s="129"/>
      <c r="CU890" s="129"/>
      <c r="CV890" s="122"/>
      <c r="CW890" s="122"/>
      <c r="CX890" s="122"/>
      <c r="DH890" s="130"/>
      <c r="EG890" s="132"/>
      <c r="EH890" s="132"/>
    </row>
    <row r="891" s="122" customFormat="1" spans="1:138">
      <c r="A891" s="145"/>
      <c r="BK891" s="128"/>
      <c r="CT891" s="129"/>
      <c r="CU891" s="129"/>
      <c r="CV891" s="122"/>
      <c r="CW891" s="122"/>
      <c r="CX891" s="122"/>
      <c r="DH891" s="130"/>
      <c r="EG891" s="132"/>
      <c r="EH891" s="132"/>
    </row>
    <row r="892" s="122" customFormat="1" spans="1:138">
      <c r="A892" s="145"/>
      <c r="BK892" s="128"/>
      <c r="CT892" s="129"/>
      <c r="CU892" s="129"/>
      <c r="CV892" s="122"/>
      <c r="CW892" s="122"/>
      <c r="CX892" s="122"/>
      <c r="DH892" s="130"/>
      <c r="EG892" s="132"/>
      <c r="EH892" s="132"/>
    </row>
    <row r="893" s="122" customFormat="1" spans="1:138">
      <c r="A893" s="145"/>
      <c r="BK893" s="128"/>
      <c r="CT893" s="129"/>
      <c r="CU893" s="129"/>
      <c r="CV893" s="122"/>
      <c r="CW893" s="122"/>
      <c r="CX893" s="122"/>
      <c r="DH893" s="130"/>
      <c r="EG893" s="132"/>
      <c r="EH893" s="132"/>
    </row>
    <row r="894" s="122" customFormat="1" spans="1:138">
      <c r="A894" s="145"/>
      <c r="BK894" s="128"/>
      <c r="CT894" s="129"/>
      <c r="CU894" s="129"/>
      <c r="CV894" s="122"/>
      <c r="CW894" s="122"/>
      <c r="CX894" s="122"/>
      <c r="DH894" s="130"/>
      <c r="EG894" s="132"/>
      <c r="EH894" s="132"/>
    </row>
    <row r="895" s="122" customFormat="1" spans="1:138">
      <c r="A895" s="145"/>
      <c r="BK895" s="128"/>
      <c r="CT895" s="129"/>
      <c r="CU895" s="129"/>
      <c r="CV895" s="122"/>
      <c r="CW895" s="122"/>
      <c r="CX895" s="122"/>
      <c r="DH895" s="130"/>
      <c r="EG895" s="132"/>
      <c r="EH895" s="132"/>
    </row>
    <row r="896" s="122" customFormat="1" spans="1:138">
      <c r="A896" s="145"/>
      <c r="BK896" s="128"/>
      <c r="CT896" s="129"/>
      <c r="CU896" s="129"/>
      <c r="CV896" s="122"/>
      <c r="CW896" s="122"/>
      <c r="CX896" s="122"/>
      <c r="DH896" s="130"/>
      <c r="EG896" s="132"/>
      <c r="EH896" s="132"/>
    </row>
    <row r="897" s="122" customFormat="1" spans="1:138">
      <c r="A897" s="145"/>
      <c r="BK897" s="128"/>
      <c r="CT897" s="129"/>
      <c r="CU897" s="129"/>
      <c r="CV897" s="122"/>
      <c r="CW897" s="122"/>
      <c r="CX897" s="122"/>
      <c r="DH897" s="130"/>
      <c r="EG897" s="132"/>
      <c r="EH897" s="132"/>
    </row>
    <row r="898" s="122" customFormat="1" spans="1:138">
      <c r="A898" s="145"/>
      <c r="BK898" s="128"/>
      <c r="CT898" s="129"/>
      <c r="CU898" s="129"/>
      <c r="CV898" s="122"/>
      <c r="CW898" s="122"/>
      <c r="CX898" s="122"/>
      <c r="DH898" s="130"/>
      <c r="EG898" s="132"/>
      <c r="EH898" s="132"/>
    </row>
    <row r="899" s="122" customFormat="1" spans="1:138">
      <c r="A899" s="145"/>
      <c r="BK899" s="128"/>
      <c r="CT899" s="129"/>
      <c r="CU899" s="129"/>
      <c r="CV899" s="122"/>
      <c r="CW899" s="122"/>
      <c r="CX899" s="122"/>
      <c r="DH899" s="130"/>
      <c r="EG899" s="132"/>
      <c r="EH899" s="132"/>
    </row>
    <row r="900" s="122" customFormat="1" spans="1:138">
      <c r="A900" s="145"/>
      <c r="BK900" s="128"/>
      <c r="CT900" s="129"/>
      <c r="CU900" s="129"/>
      <c r="CV900" s="122"/>
      <c r="CW900" s="122"/>
      <c r="CX900" s="122"/>
      <c r="DH900" s="130"/>
      <c r="EG900" s="132"/>
      <c r="EH900" s="132"/>
    </row>
    <row r="901" s="122" customFormat="1" spans="1:138">
      <c r="A901" s="145"/>
      <c r="BK901" s="128"/>
      <c r="CT901" s="129"/>
      <c r="CU901" s="129"/>
      <c r="CV901" s="122"/>
      <c r="CW901" s="122"/>
      <c r="CX901" s="122"/>
      <c r="DH901" s="130"/>
      <c r="EG901" s="132"/>
      <c r="EH901" s="132"/>
    </row>
    <row r="902" s="122" customFormat="1" spans="1:138">
      <c r="A902" s="145"/>
      <c r="BK902" s="128"/>
      <c r="CT902" s="129"/>
      <c r="CU902" s="129"/>
      <c r="CV902" s="122"/>
      <c r="CW902" s="122"/>
      <c r="CX902" s="122"/>
      <c r="DH902" s="130"/>
      <c r="EG902" s="132"/>
      <c r="EH902" s="132"/>
    </row>
    <row r="903" s="122" customFormat="1" spans="1:138">
      <c r="A903" s="145"/>
      <c r="BK903" s="128"/>
      <c r="CT903" s="129"/>
      <c r="CU903" s="129"/>
      <c r="CV903" s="122"/>
      <c r="CW903" s="122"/>
      <c r="CX903" s="122"/>
      <c r="DH903" s="130"/>
      <c r="EG903" s="132"/>
      <c r="EH903" s="132"/>
    </row>
    <row r="904" s="122" customFormat="1" spans="1:138">
      <c r="A904" s="145"/>
      <c r="BK904" s="128"/>
      <c r="CT904" s="129"/>
      <c r="CU904" s="129"/>
      <c r="CV904" s="122"/>
      <c r="CW904" s="122"/>
      <c r="CX904" s="122"/>
      <c r="DH904" s="130"/>
      <c r="EG904" s="132"/>
      <c r="EH904" s="132"/>
    </row>
    <row r="905" s="122" customFormat="1" spans="1:138">
      <c r="A905" s="145"/>
      <c r="BK905" s="128"/>
      <c r="CT905" s="129"/>
      <c r="CU905" s="129"/>
      <c r="CV905" s="122"/>
      <c r="CW905" s="122"/>
      <c r="CX905" s="122"/>
      <c r="DH905" s="130"/>
      <c r="EG905" s="132"/>
      <c r="EH905" s="132"/>
    </row>
    <row r="906" s="122" customFormat="1" spans="1:138">
      <c r="A906" s="145"/>
      <c r="BK906" s="128"/>
      <c r="CT906" s="129"/>
      <c r="CU906" s="129"/>
      <c r="CV906" s="122"/>
      <c r="CW906" s="122"/>
      <c r="CX906" s="122"/>
      <c r="DH906" s="130"/>
      <c r="EG906" s="132"/>
      <c r="EH906" s="132"/>
    </row>
    <row r="907" s="122" customFormat="1" spans="1:138">
      <c r="A907" s="145"/>
      <c r="BK907" s="128"/>
      <c r="CT907" s="129"/>
      <c r="CU907" s="129"/>
      <c r="CV907" s="122"/>
      <c r="CW907" s="122"/>
      <c r="CX907" s="122"/>
      <c r="DH907" s="130"/>
      <c r="EG907" s="132"/>
      <c r="EH907" s="132"/>
    </row>
    <row r="908" s="122" customFormat="1" spans="1:138">
      <c r="A908" s="145"/>
      <c r="BK908" s="128"/>
      <c r="CT908" s="129"/>
      <c r="CU908" s="129"/>
      <c r="CV908" s="122"/>
      <c r="CW908" s="122"/>
      <c r="CX908" s="122"/>
      <c r="DH908" s="130"/>
      <c r="EG908" s="132"/>
      <c r="EH908" s="132"/>
    </row>
    <row r="909" s="122" customFormat="1" spans="1:138">
      <c r="A909" s="145"/>
      <c r="BK909" s="128"/>
      <c r="CT909" s="129"/>
      <c r="CU909" s="129"/>
      <c r="CV909" s="122"/>
      <c r="CW909" s="122"/>
      <c r="CX909" s="122"/>
      <c r="DH909" s="130"/>
      <c r="EG909" s="132"/>
      <c r="EH909" s="132"/>
    </row>
    <row r="910" s="122" customFormat="1" spans="1:138">
      <c r="A910" s="145"/>
      <c r="BK910" s="128"/>
      <c r="CT910" s="129"/>
      <c r="CU910" s="129"/>
      <c r="CV910" s="122"/>
      <c r="CW910" s="122"/>
      <c r="CX910" s="122"/>
      <c r="DH910" s="130"/>
      <c r="EG910" s="132"/>
      <c r="EH910" s="132"/>
    </row>
    <row r="911" s="122" customFormat="1" spans="1:138">
      <c r="A911" s="145"/>
      <c r="BK911" s="128"/>
      <c r="CT911" s="129"/>
      <c r="CU911" s="129"/>
      <c r="CV911" s="122"/>
      <c r="CW911" s="122"/>
      <c r="CX911" s="122"/>
      <c r="DH911" s="130"/>
      <c r="EG911" s="132"/>
      <c r="EH911" s="132"/>
    </row>
    <row r="912" s="122" customFormat="1" spans="1:138">
      <c r="A912" s="145"/>
      <c r="BK912" s="128"/>
      <c r="CT912" s="129"/>
      <c r="CU912" s="129"/>
      <c r="CV912" s="122"/>
      <c r="CW912" s="122"/>
      <c r="CX912" s="122"/>
      <c r="DH912" s="130"/>
      <c r="EG912" s="132"/>
      <c r="EH912" s="132"/>
    </row>
    <row r="913" s="122" customFormat="1" spans="1:138">
      <c r="A913" s="145"/>
      <c r="BK913" s="128"/>
      <c r="CT913" s="129"/>
      <c r="CU913" s="129"/>
      <c r="CV913" s="122"/>
      <c r="CW913" s="122"/>
      <c r="CX913" s="122"/>
      <c r="DH913" s="130"/>
      <c r="EG913" s="132"/>
      <c r="EH913" s="132"/>
    </row>
    <row r="914" s="122" customFormat="1" spans="1:138">
      <c r="A914" s="145"/>
      <c r="BK914" s="128"/>
      <c r="CT914" s="129"/>
      <c r="CU914" s="129"/>
      <c r="CV914" s="122"/>
      <c r="CW914" s="122"/>
      <c r="CX914" s="122"/>
      <c r="DH914" s="130"/>
      <c r="EG914" s="132"/>
      <c r="EH914" s="132"/>
    </row>
    <row r="915" s="122" customFormat="1" spans="1:138">
      <c r="A915" s="145"/>
      <c r="BK915" s="128"/>
      <c r="CT915" s="129"/>
      <c r="CU915" s="129"/>
      <c r="CV915" s="122"/>
      <c r="CW915" s="122"/>
      <c r="CX915" s="122"/>
      <c r="DH915" s="130"/>
      <c r="EG915" s="132"/>
      <c r="EH915" s="132"/>
    </row>
    <row r="916" s="122" customFormat="1" spans="1:138">
      <c r="A916" s="145"/>
      <c r="BK916" s="128"/>
      <c r="CT916" s="129"/>
      <c r="CU916" s="129"/>
      <c r="CV916" s="122"/>
      <c r="CW916" s="122"/>
      <c r="CX916" s="122"/>
      <c r="DH916" s="130"/>
      <c r="EG916" s="132"/>
      <c r="EH916" s="132"/>
    </row>
    <row r="917" s="122" customFormat="1" spans="1:138">
      <c r="A917" s="145"/>
      <c r="BK917" s="128"/>
      <c r="CT917" s="129"/>
      <c r="CU917" s="129"/>
      <c r="CV917" s="122"/>
      <c r="CW917" s="122"/>
      <c r="CX917" s="122"/>
      <c r="DH917" s="130"/>
      <c r="EG917" s="132"/>
      <c r="EH917" s="132"/>
    </row>
    <row r="918" s="122" customFormat="1" spans="1:138">
      <c r="A918" s="145"/>
      <c r="BK918" s="128"/>
      <c r="CT918" s="129"/>
      <c r="CU918" s="129"/>
      <c r="CV918" s="122"/>
      <c r="CW918" s="122"/>
      <c r="CX918" s="122"/>
      <c r="DH918" s="130"/>
      <c r="EG918" s="132"/>
      <c r="EH918" s="132"/>
    </row>
    <row r="919" s="122" customFormat="1" spans="1:138">
      <c r="A919" s="145"/>
      <c r="BK919" s="128"/>
      <c r="CT919" s="129"/>
      <c r="CU919" s="129"/>
      <c r="CV919" s="122"/>
      <c r="CW919" s="122"/>
      <c r="CX919" s="122"/>
      <c r="DH919" s="130"/>
      <c r="EG919" s="132"/>
      <c r="EH919" s="132"/>
    </row>
    <row r="920" s="122" customFormat="1" spans="1:138">
      <c r="A920" s="145"/>
      <c r="BK920" s="128"/>
      <c r="CT920" s="129"/>
      <c r="CU920" s="129"/>
      <c r="CV920" s="122"/>
      <c r="CW920" s="122"/>
      <c r="CX920" s="122"/>
      <c r="DH920" s="130"/>
      <c r="EG920" s="132"/>
      <c r="EH920" s="132"/>
    </row>
    <row r="921" s="122" customFormat="1" spans="1:138">
      <c r="A921" s="145"/>
      <c r="BK921" s="128"/>
      <c r="CT921" s="129"/>
      <c r="CU921" s="129"/>
      <c r="CV921" s="122"/>
      <c r="CW921" s="122"/>
      <c r="CX921" s="122"/>
      <c r="DH921" s="130"/>
      <c r="EG921" s="132"/>
      <c r="EH921" s="132"/>
    </row>
    <row r="922" s="122" customFormat="1" spans="1:138">
      <c r="A922" s="145"/>
      <c r="BK922" s="128"/>
      <c r="CT922" s="129"/>
      <c r="CU922" s="129"/>
      <c r="CV922" s="122"/>
      <c r="CW922" s="122"/>
      <c r="CX922" s="122"/>
      <c r="DH922" s="130"/>
      <c r="EG922" s="132"/>
      <c r="EH922" s="132"/>
    </row>
    <row r="923" s="122" customFormat="1" spans="1:138">
      <c r="A923" s="145"/>
      <c r="BK923" s="128"/>
      <c r="CT923" s="129"/>
      <c r="CU923" s="129"/>
      <c r="CV923" s="122"/>
      <c r="CW923" s="122"/>
      <c r="CX923" s="122"/>
      <c r="DH923" s="130"/>
      <c r="EG923" s="132"/>
      <c r="EH923" s="132"/>
    </row>
    <row r="924" s="122" customFormat="1" spans="1:138">
      <c r="A924" s="145"/>
      <c r="BK924" s="128"/>
      <c r="CT924" s="129"/>
      <c r="CU924" s="129"/>
      <c r="CV924" s="122"/>
      <c r="CW924" s="122"/>
      <c r="CX924" s="122"/>
      <c r="DH924" s="130"/>
      <c r="EG924" s="132"/>
      <c r="EH924" s="132"/>
    </row>
    <row r="925" s="122" customFormat="1" spans="1:138">
      <c r="A925" s="145"/>
      <c r="BK925" s="128"/>
      <c r="CT925" s="129"/>
      <c r="CU925" s="129"/>
      <c r="CV925" s="122"/>
      <c r="CW925" s="122"/>
      <c r="CX925" s="122"/>
      <c r="DH925" s="130"/>
      <c r="EG925" s="132"/>
      <c r="EH925" s="132"/>
    </row>
    <row r="926" s="122" customFormat="1" spans="1:138">
      <c r="A926" s="145"/>
      <c r="BK926" s="128"/>
      <c r="CT926" s="129"/>
      <c r="CU926" s="129"/>
      <c r="CV926" s="122"/>
      <c r="CW926" s="122"/>
      <c r="CX926" s="122"/>
      <c r="DH926" s="130"/>
      <c r="EG926" s="132"/>
      <c r="EH926" s="132"/>
    </row>
    <row r="927" s="122" customFormat="1" spans="1:138">
      <c r="A927" s="145"/>
      <c r="BK927" s="128"/>
      <c r="CT927" s="129"/>
      <c r="CU927" s="129"/>
      <c r="CV927" s="122"/>
      <c r="CW927" s="122"/>
      <c r="CX927" s="122"/>
      <c r="DH927" s="130"/>
      <c r="EG927" s="132"/>
      <c r="EH927" s="132"/>
    </row>
    <row r="928" s="122" customFormat="1" spans="1:138">
      <c r="A928" s="145"/>
      <c r="BK928" s="128"/>
      <c r="CT928" s="129"/>
      <c r="CU928" s="129"/>
      <c r="CV928" s="122"/>
      <c r="CW928" s="122"/>
      <c r="CX928" s="122"/>
      <c r="DH928" s="130"/>
      <c r="EG928" s="132"/>
      <c r="EH928" s="132"/>
    </row>
    <row r="929" s="122" customFormat="1" spans="1:138">
      <c r="A929" s="145"/>
      <c r="BK929" s="128"/>
      <c r="CT929" s="129"/>
      <c r="CU929" s="129"/>
      <c r="CV929" s="122"/>
      <c r="CW929" s="122"/>
      <c r="CX929" s="122"/>
      <c r="DH929" s="130"/>
      <c r="EG929" s="132"/>
      <c r="EH929" s="132"/>
    </row>
    <row r="930" s="122" customFormat="1" spans="1:138">
      <c r="A930" s="145"/>
      <c r="BK930" s="128"/>
      <c r="CT930" s="129"/>
      <c r="CU930" s="129"/>
      <c r="CV930" s="122"/>
      <c r="CW930" s="122"/>
      <c r="CX930" s="122"/>
      <c r="DH930" s="130"/>
      <c r="EG930" s="132"/>
      <c r="EH930" s="132"/>
    </row>
    <row r="931" s="122" customFormat="1" spans="1:138">
      <c r="A931" s="145"/>
      <c r="BK931" s="128"/>
      <c r="CT931" s="129"/>
      <c r="CU931" s="129"/>
      <c r="CV931" s="122"/>
      <c r="CW931" s="122"/>
      <c r="CX931" s="122"/>
      <c r="DH931" s="130"/>
      <c r="EG931" s="132"/>
      <c r="EH931" s="132"/>
    </row>
    <row r="932" s="122" customFormat="1" spans="1:138">
      <c r="A932" s="145"/>
      <c r="BK932" s="128"/>
      <c r="CT932" s="129"/>
      <c r="CU932" s="129"/>
      <c r="CV932" s="122"/>
      <c r="CW932" s="122"/>
      <c r="CX932" s="122"/>
      <c r="DH932" s="130"/>
      <c r="EG932" s="132"/>
      <c r="EH932" s="132"/>
    </row>
    <row r="933" s="122" customFormat="1" spans="1:138">
      <c r="A933" s="145"/>
      <c r="BK933" s="128"/>
      <c r="CT933" s="129"/>
      <c r="CU933" s="129"/>
      <c r="CV933" s="122"/>
      <c r="CW933" s="122"/>
      <c r="CX933" s="122"/>
      <c r="DH933" s="130"/>
      <c r="EG933" s="132"/>
      <c r="EH933" s="132"/>
    </row>
    <row r="934" s="122" customFormat="1" spans="1:138">
      <c r="A934" s="145"/>
      <c r="BK934" s="128"/>
      <c r="CT934" s="129"/>
      <c r="CU934" s="129"/>
      <c r="CV934" s="122"/>
      <c r="CW934" s="122"/>
      <c r="CX934" s="122"/>
      <c r="DH934" s="130"/>
      <c r="EG934" s="132"/>
      <c r="EH934" s="132"/>
    </row>
    <row r="935" s="122" customFormat="1" spans="1:138">
      <c r="A935" s="145"/>
      <c r="BK935" s="128"/>
      <c r="CT935" s="129"/>
      <c r="CU935" s="129"/>
      <c r="CV935" s="122"/>
      <c r="CW935" s="122"/>
      <c r="CX935" s="122"/>
      <c r="DH935" s="130"/>
      <c r="EG935" s="132"/>
      <c r="EH935" s="132"/>
    </row>
    <row r="936" s="122" customFormat="1" spans="1:138">
      <c r="A936" s="145"/>
      <c r="BK936" s="128"/>
      <c r="CT936" s="129"/>
      <c r="CU936" s="129"/>
      <c r="CV936" s="122"/>
      <c r="CW936" s="122"/>
      <c r="CX936" s="122"/>
      <c r="DH936" s="130"/>
      <c r="EG936" s="132"/>
      <c r="EH936" s="132"/>
    </row>
    <row r="937" s="122" customFormat="1" spans="1:138">
      <c r="A937" s="145"/>
      <c r="BK937" s="128"/>
      <c r="CT937" s="129"/>
      <c r="CU937" s="129"/>
      <c r="CV937" s="122"/>
      <c r="CW937" s="122"/>
      <c r="CX937" s="122"/>
      <c r="DH937" s="130"/>
      <c r="EG937" s="132"/>
      <c r="EH937" s="132"/>
    </row>
    <row r="938" s="122" customFormat="1" spans="1:138">
      <c r="A938" s="145"/>
      <c r="BK938" s="128"/>
      <c r="CT938" s="129"/>
      <c r="CU938" s="129"/>
      <c r="CV938" s="122"/>
      <c r="CW938" s="122"/>
      <c r="CX938" s="122"/>
      <c r="DH938" s="130"/>
      <c r="EG938" s="132"/>
      <c r="EH938" s="132"/>
    </row>
    <row r="939" s="122" customFormat="1" spans="1:138">
      <c r="A939" s="145"/>
      <c r="BK939" s="128"/>
      <c r="CT939" s="129"/>
      <c r="CU939" s="129"/>
      <c r="CV939" s="122"/>
      <c r="CW939" s="122"/>
      <c r="CX939" s="122"/>
      <c r="DH939" s="130"/>
      <c r="EG939" s="132"/>
      <c r="EH939" s="132"/>
    </row>
    <row r="940" s="122" customFormat="1" spans="1:138">
      <c r="A940" s="145"/>
      <c r="BK940" s="128"/>
      <c r="CT940" s="129"/>
      <c r="CU940" s="129"/>
      <c r="CV940" s="122"/>
      <c r="CW940" s="122"/>
      <c r="CX940" s="122"/>
      <c r="DH940" s="130"/>
      <c r="EG940" s="132"/>
      <c r="EH940" s="132"/>
    </row>
    <row r="941" s="122" customFormat="1" spans="1:138">
      <c r="A941" s="145"/>
      <c r="BK941" s="128"/>
      <c r="CT941" s="129"/>
      <c r="CU941" s="129"/>
      <c r="CV941" s="122"/>
      <c r="CW941" s="122"/>
      <c r="CX941" s="122"/>
      <c r="DH941" s="130"/>
      <c r="EG941" s="132"/>
      <c r="EH941" s="132"/>
    </row>
    <row r="942" s="122" customFormat="1" spans="1:138">
      <c r="A942" s="145"/>
      <c r="BK942" s="128"/>
      <c r="CT942" s="129"/>
      <c r="CU942" s="129"/>
      <c r="CV942" s="122"/>
      <c r="CW942" s="122"/>
      <c r="CX942" s="122"/>
      <c r="DH942" s="130"/>
      <c r="EG942" s="132"/>
      <c r="EH942" s="132"/>
    </row>
    <row r="943" s="122" customFormat="1" spans="1:138">
      <c r="A943" s="145"/>
      <c r="BK943" s="128"/>
      <c r="CT943" s="129"/>
      <c r="CU943" s="129"/>
      <c r="CV943" s="122"/>
      <c r="CW943" s="122"/>
      <c r="CX943" s="122"/>
      <c r="DH943" s="130"/>
      <c r="EG943" s="132"/>
      <c r="EH943" s="132"/>
    </row>
    <row r="944" s="122" customFormat="1" spans="1:138">
      <c r="A944" s="145"/>
      <c r="BK944" s="128"/>
      <c r="CT944" s="129"/>
      <c r="CU944" s="129"/>
      <c r="CV944" s="122"/>
      <c r="CW944" s="122"/>
      <c r="CX944" s="122"/>
      <c r="DH944" s="130"/>
      <c r="EG944" s="132"/>
      <c r="EH944" s="132"/>
    </row>
    <row r="945" s="122" customFormat="1" spans="1:138">
      <c r="A945" s="145"/>
      <c r="BK945" s="128"/>
      <c r="CT945" s="129"/>
      <c r="CU945" s="129"/>
      <c r="CV945" s="122"/>
      <c r="CW945" s="122"/>
      <c r="CX945" s="122"/>
      <c r="DH945" s="130"/>
      <c r="EG945" s="132"/>
      <c r="EH945" s="132"/>
    </row>
    <row r="946" s="122" customFormat="1" spans="1:138">
      <c r="A946" s="145"/>
      <c r="BK946" s="128"/>
      <c r="CT946" s="129"/>
      <c r="CU946" s="129"/>
      <c r="CV946" s="122"/>
      <c r="CW946" s="122"/>
      <c r="CX946" s="122"/>
      <c r="DH946" s="130"/>
      <c r="EG946" s="132"/>
      <c r="EH946" s="132"/>
    </row>
    <row r="947" s="122" customFormat="1" spans="1:138">
      <c r="A947" s="145"/>
      <c r="BK947" s="128"/>
      <c r="CT947" s="129"/>
      <c r="CU947" s="129"/>
      <c r="CV947" s="122"/>
      <c r="CW947" s="122"/>
      <c r="CX947" s="122"/>
      <c r="DH947" s="130"/>
      <c r="EG947" s="132"/>
      <c r="EH947" s="132"/>
    </row>
    <row r="948" s="122" customFormat="1" spans="1:138">
      <c r="A948" s="145"/>
      <c r="BK948" s="128"/>
      <c r="CT948" s="129"/>
      <c r="CU948" s="129"/>
      <c r="CV948" s="122"/>
      <c r="CW948" s="122"/>
      <c r="CX948" s="122"/>
      <c r="DH948" s="130"/>
      <c r="EG948" s="132"/>
      <c r="EH948" s="132"/>
    </row>
    <row r="949" s="122" customFormat="1" spans="1:138">
      <c r="A949" s="145"/>
      <c r="BK949" s="128"/>
      <c r="CT949" s="129"/>
      <c r="CU949" s="129"/>
      <c r="CV949" s="122"/>
      <c r="CW949" s="122"/>
      <c r="CX949" s="122"/>
      <c r="DH949" s="130"/>
      <c r="EG949" s="132"/>
      <c r="EH949" s="132"/>
    </row>
    <row r="950" s="122" customFormat="1" spans="1:138">
      <c r="A950" s="145"/>
      <c r="BK950" s="128"/>
      <c r="CT950" s="129"/>
      <c r="CU950" s="129"/>
      <c r="CV950" s="122"/>
      <c r="CW950" s="122"/>
      <c r="CX950" s="122"/>
      <c r="DH950" s="130"/>
      <c r="EG950" s="132"/>
      <c r="EH950" s="132"/>
    </row>
    <row r="951" s="122" customFormat="1" spans="1:138">
      <c r="A951" s="145"/>
      <c r="BK951" s="128"/>
      <c r="CT951" s="129"/>
      <c r="CU951" s="129"/>
      <c r="CV951" s="122"/>
      <c r="CW951" s="122"/>
      <c r="CX951" s="122"/>
      <c r="DH951" s="130"/>
      <c r="EG951" s="132"/>
      <c r="EH951" s="132"/>
    </row>
    <row r="952" s="122" customFormat="1" spans="1:138">
      <c r="A952" s="145"/>
      <c r="BK952" s="128"/>
      <c r="CT952" s="129"/>
      <c r="CU952" s="129"/>
      <c r="CV952" s="122"/>
      <c r="CW952" s="122"/>
      <c r="CX952" s="122"/>
      <c r="DH952" s="130"/>
      <c r="EG952" s="132"/>
      <c r="EH952" s="132"/>
    </row>
    <row r="953" s="122" customFormat="1" spans="1:138">
      <c r="A953" s="145"/>
      <c r="BK953" s="128"/>
      <c r="CT953" s="129"/>
      <c r="CU953" s="129"/>
      <c r="CV953" s="122"/>
      <c r="CW953" s="122"/>
      <c r="CX953" s="122"/>
      <c r="DH953" s="130"/>
      <c r="EG953" s="132"/>
      <c r="EH953" s="132"/>
    </row>
    <row r="954" s="122" customFormat="1" spans="1:138">
      <c r="A954" s="145"/>
      <c r="BK954" s="128"/>
      <c r="CT954" s="129"/>
      <c r="CU954" s="129"/>
      <c r="CV954" s="122"/>
      <c r="CW954" s="122"/>
      <c r="CX954" s="122"/>
      <c r="DH954" s="130"/>
      <c r="EG954" s="132"/>
      <c r="EH954" s="132"/>
    </row>
    <row r="955" s="122" customFormat="1" spans="1:138">
      <c r="A955" s="145"/>
      <c r="BK955" s="128"/>
      <c r="CT955" s="129"/>
      <c r="CU955" s="129"/>
      <c r="CV955" s="122"/>
      <c r="CW955" s="122"/>
      <c r="CX955" s="122"/>
      <c r="DH955" s="130"/>
      <c r="EG955" s="132"/>
      <c r="EH955" s="132"/>
    </row>
    <row r="956" s="122" customFormat="1" spans="1:138">
      <c r="A956" s="145"/>
      <c r="BK956" s="128"/>
      <c r="CT956" s="129"/>
      <c r="CU956" s="129"/>
      <c r="CV956" s="122"/>
      <c r="CW956" s="122"/>
      <c r="CX956" s="122"/>
      <c r="DH956" s="130"/>
      <c r="EG956" s="132"/>
      <c r="EH956" s="132"/>
    </row>
    <row r="957" s="122" customFormat="1" spans="1:138">
      <c r="A957" s="145"/>
      <c r="BK957" s="128"/>
      <c r="CT957" s="129"/>
      <c r="CU957" s="129"/>
      <c r="CV957" s="122"/>
      <c r="CW957" s="122"/>
      <c r="CX957" s="122"/>
      <c r="DH957" s="130"/>
      <c r="EG957" s="132"/>
      <c r="EH957" s="132"/>
    </row>
    <row r="958" s="122" customFormat="1" spans="1:138">
      <c r="A958" s="145"/>
      <c r="BK958" s="128"/>
      <c r="CT958" s="129"/>
      <c r="CU958" s="129"/>
      <c r="CV958" s="122"/>
      <c r="CW958" s="122"/>
      <c r="CX958" s="122"/>
      <c r="DH958" s="130"/>
      <c r="EG958" s="132"/>
      <c r="EH958" s="132"/>
    </row>
    <row r="959" s="122" customFormat="1" spans="1:138">
      <c r="A959" s="145"/>
      <c r="BK959" s="128"/>
      <c r="CT959" s="129"/>
      <c r="CU959" s="129"/>
      <c r="CV959" s="122"/>
      <c r="CW959" s="122"/>
      <c r="CX959" s="122"/>
      <c r="DH959" s="130"/>
      <c r="EG959" s="132"/>
      <c r="EH959" s="132"/>
    </row>
    <row r="960" s="122" customFormat="1" spans="1:138">
      <c r="A960" s="145"/>
      <c r="BK960" s="128"/>
      <c r="CT960" s="129"/>
      <c r="CU960" s="129"/>
      <c r="CV960" s="122"/>
      <c r="CW960" s="122"/>
      <c r="CX960" s="122"/>
      <c r="DH960" s="130"/>
      <c r="EG960" s="132"/>
      <c r="EH960" s="132"/>
    </row>
    <row r="961" s="122" customFormat="1" spans="1:138">
      <c r="A961" s="145"/>
      <c r="BK961" s="128"/>
      <c r="CT961" s="129"/>
      <c r="CU961" s="129"/>
      <c r="CV961" s="122"/>
      <c r="CW961" s="122"/>
      <c r="CX961" s="122"/>
      <c r="DH961" s="130"/>
      <c r="EG961" s="132"/>
      <c r="EH961" s="132"/>
    </row>
    <row r="962" s="122" customFormat="1" spans="1:138">
      <c r="A962" s="145"/>
      <c r="BK962" s="128"/>
      <c r="CT962" s="129"/>
      <c r="CU962" s="129"/>
      <c r="CV962" s="122"/>
      <c r="CW962" s="122"/>
      <c r="CX962" s="122"/>
      <c r="DH962" s="130"/>
      <c r="EG962" s="132"/>
      <c r="EH962" s="132"/>
    </row>
    <row r="963" s="122" customFormat="1" spans="1:138">
      <c r="A963" s="145"/>
      <c r="BK963" s="128"/>
      <c r="CT963" s="129"/>
      <c r="CU963" s="129"/>
      <c r="CV963" s="122"/>
      <c r="CW963" s="122"/>
      <c r="CX963" s="122"/>
      <c r="DH963" s="130"/>
      <c r="EG963" s="132"/>
      <c r="EH963" s="132"/>
    </row>
    <row r="964" s="122" customFormat="1" spans="1:138">
      <c r="A964" s="145"/>
      <c r="BK964" s="128"/>
      <c r="CT964" s="129"/>
      <c r="CU964" s="129"/>
      <c r="CV964" s="122"/>
      <c r="CW964" s="122"/>
      <c r="CX964" s="122"/>
      <c r="DH964" s="130"/>
      <c r="EG964" s="132"/>
      <c r="EH964" s="132"/>
    </row>
    <row r="965" s="122" customFormat="1" spans="1:138">
      <c r="A965" s="145"/>
      <c r="BK965" s="128"/>
      <c r="CT965" s="129"/>
      <c r="CU965" s="129"/>
      <c r="CV965" s="122"/>
      <c r="CW965" s="122"/>
      <c r="CX965" s="122"/>
      <c r="DH965" s="130"/>
      <c r="EG965" s="132"/>
      <c r="EH965" s="132"/>
    </row>
    <row r="966" s="122" customFormat="1" spans="1:138">
      <c r="A966" s="145"/>
      <c r="BK966" s="128"/>
      <c r="CT966" s="129"/>
      <c r="CU966" s="129"/>
      <c r="CV966" s="122"/>
      <c r="CW966" s="122"/>
      <c r="CX966" s="122"/>
      <c r="DH966" s="130"/>
      <c r="EG966" s="132"/>
      <c r="EH966" s="132"/>
    </row>
    <row r="967" s="122" customFormat="1" spans="1:138">
      <c r="A967" s="145"/>
      <c r="BK967" s="128"/>
      <c r="CT967" s="129"/>
      <c r="CU967" s="129"/>
      <c r="CV967" s="122"/>
      <c r="CW967" s="122"/>
      <c r="CX967" s="122"/>
      <c r="DH967" s="130"/>
      <c r="EG967" s="132"/>
      <c r="EH967" s="132"/>
    </row>
    <row r="968" s="122" customFormat="1" spans="1:138">
      <c r="A968" s="145"/>
      <c r="BK968" s="128"/>
      <c r="CT968" s="129"/>
      <c r="CU968" s="129"/>
      <c r="CV968" s="122"/>
      <c r="CW968" s="122"/>
      <c r="CX968" s="122"/>
      <c r="DH968" s="130"/>
      <c r="EG968" s="132"/>
      <c r="EH968" s="132"/>
    </row>
    <row r="969" s="122" customFormat="1" spans="1:138">
      <c r="A969" s="145"/>
      <c r="BK969" s="128"/>
      <c r="CT969" s="129"/>
      <c r="CU969" s="129"/>
      <c r="CV969" s="122"/>
      <c r="CW969" s="122"/>
      <c r="CX969" s="122"/>
      <c r="DH969" s="130"/>
      <c r="EG969" s="132"/>
      <c r="EH969" s="132"/>
    </row>
    <row r="970" s="122" customFormat="1" spans="1:138">
      <c r="A970" s="145"/>
      <c r="BK970" s="128"/>
      <c r="CT970" s="129"/>
      <c r="CU970" s="129"/>
      <c r="CV970" s="122"/>
      <c r="CW970" s="122"/>
      <c r="CX970" s="122"/>
      <c r="DH970" s="130"/>
      <c r="EG970" s="132"/>
      <c r="EH970" s="132"/>
    </row>
    <row r="971" s="122" customFormat="1" spans="1:138">
      <c r="A971" s="145"/>
      <c r="BK971" s="128"/>
      <c r="CT971" s="129"/>
      <c r="CU971" s="129"/>
      <c r="CV971" s="122"/>
      <c r="CW971" s="122"/>
      <c r="CX971" s="122"/>
      <c r="DH971" s="130"/>
      <c r="EG971" s="132"/>
      <c r="EH971" s="132"/>
    </row>
    <row r="972" s="122" customFormat="1" spans="1:138">
      <c r="A972" s="145"/>
      <c r="BK972" s="128"/>
      <c r="CT972" s="129"/>
      <c r="CU972" s="129"/>
      <c r="CV972" s="122"/>
      <c r="CW972" s="122"/>
      <c r="CX972" s="122"/>
      <c r="DH972" s="130"/>
      <c r="EG972" s="132"/>
      <c r="EH972" s="132"/>
    </row>
    <row r="973" s="122" customFormat="1" spans="1:138">
      <c r="A973" s="145"/>
      <c r="BK973" s="128"/>
      <c r="CT973" s="129"/>
      <c r="CU973" s="129"/>
      <c r="CV973" s="122"/>
      <c r="CW973" s="122"/>
      <c r="CX973" s="122"/>
      <c r="DH973" s="130"/>
      <c r="EG973" s="132"/>
      <c r="EH973" s="132"/>
    </row>
    <row r="974" s="122" customFormat="1" spans="1:138">
      <c r="A974" s="145"/>
      <c r="BK974" s="128"/>
      <c r="CT974" s="129"/>
      <c r="CU974" s="129"/>
      <c r="CV974" s="122"/>
      <c r="CW974" s="122"/>
      <c r="CX974" s="122"/>
      <c r="DH974" s="130"/>
      <c r="EG974" s="132"/>
      <c r="EH974" s="132"/>
    </row>
    <row r="975" s="122" customFormat="1" spans="1:138">
      <c r="A975" s="145"/>
      <c r="BK975" s="128"/>
      <c r="CT975" s="129"/>
      <c r="CU975" s="129"/>
      <c r="CV975" s="122"/>
      <c r="CW975" s="122"/>
      <c r="CX975" s="122"/>
      <c r="DH975" s="130"/>
      <c r="EG975" s="132"/>
      <c r="EH975" s="132"/>
    </row>
    <row r="976" s="122" customFormat="1" spans="1:138">
      <c r="A976" s="145"/>
      <c r="BK976" s="128"/>
      <c r="CT976" s="129"/>
      <c r="CU976" s="129"/>
      <c r="CV976" s="122"/>
      <c r="CW976" s="122"/>
      <c r="CX976" s="122"/>
      <c r="DH976" s="130"/>
      <c r="EG976" s="132"/>
      <c r="EH976" s="132"/>
    </row>
    <row r="977" s="122" customFormat="1" spans="1:138">
      <c r="A977" s="145"/>
      <c r="BK977" s="128"/>
      <c r="CT977" s="129"/>
      <c r="CU977" s="129"/>
      <c r="CV977" s="122"/>
      <c r="CW977" s="122"/>
      <c r="CX977" s="122"/>
      <c r="DH977" s="130"/>
      <c r="EG977" s="132"/>
      <c r="EH977" s="132"/>
    </row>
    <row r="978" s="122" customFormat="1" spans="1:138">
      <c r="A978" s="145"/>
      <c r="BK978" s="128"/>
      <c r="CT978" s="129"/>
      <c r="CU978" s="129"/>
      <c r="CV978" s="122"/>
      <c r="CW978" s="122"/>
      <c r="CX978" s="122"/>
      <c r="DH978" s="130"/>
      <c r="EG978" s="132"/>
      <c r="EH978" s="132"/>
    </row>
    <row r="979" s="122" customFormat="1" spans="1:138">
      <c r="A979" s="145"/>
      <c r="BK979" s="128"/>
      <c r="CT979" s="129"/>
      <c r="CU979" s="129"/>
      <c r="CV979" s="122"/>
      <c r="CW979" s="122"/>
      <c r="CX979" s="122"/>
      <c r="DH979" s="130"/>
      <c r="EG979" s="132"/>
      <c r="EH979" s="132"/>
    </row>
    <row r="980" s="122" customFormat="1" spans="1:138">
      <c r="A980" s="145"/>
      <c r="BK980" s="128"/>
      <c r="CT980" s="129"/>
      <c r="CU980" s="129"/>
      <c r="CV980" s="122"/>
      <c r="CW980" s="122"/>
      <c r="CX980" s="122"/>
      <c r="DH980" s="130"/>
      <c r="EG980" s="132"/>
      <c r="EH980" s="132"/>
    </row>
    <row r="981" s="122" customFormat="1" spans="1:138">
      <c r="A981" s="145"/>
      <c r="BK981" s="128"/>
      <c r="CT981" s="129"/>
      <c r="CU981" s="129"/>
      <c r="CV981" s="122"/>
      <c r="CW981" s="122"/>
      <c r="CX981" s="122"/>
      <c r="DH981" s="130"/>
      <c r="EG981" s="132"/>
      <c r="EH981" s="132"/>
    </row>
    <row r="982" s="122" customFormat="1" spans="1:138">
      <c r="A982" s="145"/>
      <c r="BK982" s="128"/>
      <c r="CT982" s="129"/>
      <c r="CU982" s="129"/>
      <c r="CV982" s="122"/>
      <c r="CW982" s="122"/>
      <c r="CX982" s="122"/>
      <c r="DH982" s="130"/>
      <c r="EG982" s="132"/>
      <c r="EH982" s="132"/>
    </row>
    <row r="983" s="122" customFormat="1" spans="1:138">
      <c r="A983" s="145"/>
      <c r="BK983" s="128"/>
      <c r="CT983" s="129"/>
      <c r="CU983" s="129"/>
      <c r="CV983" s="122"/>
      <c r="CW983" s="122"/>
      <c r="CX983" s="122"/>
      <c r="DH983" s="130"/>
      <c r="EG983" s="132"/>
      <c r="EH983" s="132"/>
    </row>
    <row r="984" s="122" customFormat="1" spans="1:138">
      <c r="A984" s="145"/>
      <c r="BK984" s="128"/>
      <c r="CT984" s="129"/>
      <c r="CU984" s="129"/>
      <c r="CV984" s="122"/>
      <c r="CW984" s="122"/>
      <c r="CX984" s="122"/>
      <c r="DH984" s="130"/>
      <c r="EG984" s="132"/>
      <c r="EH984" s="132"/>
    </row>
    <row r="985" s="122" customFormat="1" spans="1:138">
      <c r="A985" s="145"/>
      <c r="BK985" s="128"/>
      <c r="CT985" s="129"/>
      <c r="CU985" s="129"/>
      <c r="CV985" s="122"/>
      <c r="CW985" s="122"/>
      <c r="CX985" s="122"/>
      <c r="DH985" s="130"/>
      <c r="EG985" s="132"/>
      <c r="EH985" s="132"/>
    </row>
    <row r="986" s="122" customFormat="1" spans="1:138">
      <c r="A986" s="145"/>
      <c r="BK986" s="128"/>
      <c r="CT986" s="129"/>
      <c r="CU986" s="129"/>
      <c r="CV986" s="122"/>
      <c r="CW986" s="122"/>
      <c r="CX986" s="122"/>
      <c r="DH986" s="130"/>
      <c r="EG986" s="132"/>
      <c r="EH986" s="132"/>
    </row>
    <row r="987" s="122" customFormat="1" spans="1:138">
      <c r="A987" s="145"/>
      <c r="BK987" s="128"/>
      <c r="CT987" s="129"/>
      <c r="CU987" s="129"/>
      <c r="CV987" s="122"/>
      <c r="CW987" s="122"/>
      <c r="CX987" s="122"/>
      <c r="DH987" s="130"/>
      <c r="EG987" s="132"/>
      <c r="EH987" s="132"/>
    </row>
    <row r="988" s="122" customFormat="1" spans="1:138">
      <c r="A988" s="145"/>
      <c r="BK988" s="128"/>
      <c r="CT988" s="129"/>
      <c r="CU988" s="129"/>
      <c r="CV988" s="122"/>
      <c r="CW988" s="122"/>
      <c r="CX988" s="122"/>
      <c r="DH988" s="130"/>
      <c r="EG988" s="132"/>
      <c r="EH988" s="132"/>
    </row>
    <row r="989" s="122" customFormat="1" spans="1:138">
      <c r="A989" s="145"/>
      <c r="BK989" s="128"/>
      <c r="CT989" s="129"/>
      <c r="CU989" s="129"/>
      <c r="CV989" s="122"/>
      <c r="CW989" s="122"/>
      <c r="CX989" s="122"/>
      <c r="DH989" s="130"/>
      <c r="EG989" s="132"/>
      <c r="EH989" s="132"/>
    </row>
    <row r="990" s="122" customFormat="1" spans="1:138">
      <c r="A990" s="145"/>
      <c r="BK990" s="128"/>
      <c r="CT990" s="129"/>
      <c r="CU990" s="129"/>
      <c r="CV990" s="122"/>
      <c r="CW990" s="122"/>
      <c r="CX990" s="122"/>
      <c r="DH990" s="130"/>
      <c r="EG990" s="132"/>
      <c r="EH990" s="132"/>
    </row>
    <row r="991" s="122" customFormat="1" spans="1:138">
      <c r="A991" s="145"/>
      <c r="BK991" s="128"/>
      <c r="CT991" s="129"/>
      <c r="CU991" s="129"/>
      <c r="CV991" s="122"/>
      <c r="CW991" s="122"/>
      <c r="CX991" s="122"/>
      <c r="DH991" s="130"/>
      <c r="EG991" s="132"/>
      <c r="EH991" s="132"/>
    </row>
    <row r="992" s="122" customFormat="1" spans="1:138">
      <c r="A992" s="145"/>
      <c r="BK992" s="128"/>
      <c r="CT992" s="129"/>
      <c r="CU992" s="129"/>
      <c r="CV992" s="122"/>
      <c r="CW992" s="122"/>
      <c r="CX992" s="122"/>
      <c r="DH992" s="130"/>
      <c r="EG992" s="132"/>
      <c r="EH992" s="132"/>
    </row>
    <row r="993" s="122" customFormat="1" spans="1:138">
      <c r="A993" s="145"/>
      <c r="BK993" s="128"/>
      <c r="CT993" s="129"/>
      <c r="CU993" s="129"/>
      <c r="CV993" s="122"/>
      <c r="CW993" s="122"/>
      <c r="CX993" s="122"/>
      <c r="DH993" s="130"/>
      <c r="EG993" s="132"/>
      <c r="EH993" s="132"/>
    </row>
    <row r="994" s="122" customFormat="1" spans="1:138">
      <c r="A994" s="145"/>
      <c r="BK994" s="128"/>
      <c r="CT994" s="129"/>
      <c r="CU994" s="129"/>
      <c r="CV994" s="122"/>
      <c r="CW994" s="122"/>
      <c r="CX994" s="122"/>
      <c r="DH994" s="130"/>
      <c r="EG994" s="132"/>
      <c r="EH994" s="132"/>
    </row>
    <row r="995" s="122" customFormat="1" spans="1:138">
      <c r="A995" s="145"/>
      <c r="BK995" s="128"/>
      <c r="CT995" s="129"/>
      <c r="CU995" s="129"/>
      <c r="CV995" s="122"/>
      <c r="CW995" s="122"/>
      <c r="CX995" s="122"/>
      <c r="DH995" s="130"/>
      <c r="EG995" s="132"/>
      <c r="EH995" s="132"/>
    </row>
    <row r="996" s="122" customFormat="1" spans="1:138">
      <c r="A996" s="145"/>
      <c r="BK996" s="128"/>
      <c r="CT996" s="129"/>
      <c r="CU996" s="129"/>
      <c r="CV996" s="122"/>
      <c r="CW996" s="122"/>
      <c r="CX996" s="122"/>
      <c r="DH996" s="130"/>
      <c r="EG996" s="132"/>
      <c r="EH996" s="132"/>
    </row>
    <row r="997" s="122" customFormat="1" spans="1:138">
      <c r="A997" s="145"/>
      <c r="BK997" s="128"/>
      <c r="CT997" s="129"/>
      <c r="CU997" s="129"/>
      <c r="CV997" s="122"/>
      <c r="CW997" s="122"/>
      <c r="CX997" s="122"/>
      <c r="DH997" s="130"/>
      <c r="EG997" s="132"/>
      <c r="EH997" s="132"/>
    </row>
    <row r="998" s="122" customFormat="1" spans="1:138">
      <c r="A998" s="145"/>
      <c r="BK998" s="128"/>
      <c r="CT998" s="129"/>
      <c r="CU998" s="129"/>
      <c r="CV998" s="122"/>
      <c r="CW998" s="122"/>
      <c r="CX998" s="122"/>
      <c r="DH998" s="130"/>
      <c r="EG998" s="132"/>
      <c r="EH998" s="132"/>
    </row>
    <row r="999" s="122" customFormat="1" spans="1:138">
      <c r="A999" s="145"/>
      <c r="BK999" s="128"/>
      <c r="CT999" s="129"/>
      <c r="CU999" s="129"/>
      <c r="CV999" s="122"/>
      <c r="CW999" s="122"/>
      <c r="CX999" s="122"/>
      <c r="DH999" s="130"/>
      <c r="EG999" s="132"/>
      <c r="EH999" s="132"/>
    </row>
    <row r="1000" s="122" customFormat="1" spans="1:138">
      <c r="A1000" s="145"/>
      <c r="BK1000" s="128"/>
      <c r="CT1000" s="129"/>
      <c r="CU1000" s="129"/>
      <c r="CV1000" s="122"/>
      <c r="CW1000" s="122"/>
      <c r="CX1000" s="122"/>
      <c r="DH1000" s="130"/>
      <c r="EG1000" s="132"/>
      <c r="EH1000" s="132"/>
    </row>
    <row r="1001" s="122" customFormat="1" spans="1:138">
      <c r="A1001" s="145"/>
      <c r="BK1001" s="128"/>
      <c r="CT1001" s="129"/>
      <c r="CU1001" s="129"/>
      <c r="CV1001" s="122"/>
      <c r="CW1001" s="122"/>
      <c r="CX1001" s="122"/>
      <c r="DH1001" s="130"/>
      <c r="EG1001" s="132"/>
      <c r="EH1001" s="132"/>
    </row>
    <row r="1002" s="122" customFormat="1" spans="1:138">
      <c r="A1002" s="145"/>
      <c r="BK1002" s="128"/>
      <c r="CT1002" s="129"/>
      <c r="CU1002" s="129"/>
      <c r="CV1002" s="122"/>
      <c r="CW1002" s="122"/>
      <c r="CX1002" s="122"/>
      <c r="DH1002" s="130"/>
      <c r="EG1002" s="132"/>
      <c r="EH1002" s="132"/>
    </row>
    <row r="1003" s="122" customFormat="1" spans="1:138">
      <c r="A1003" s="145"/>
      <c r="BK1003" s="128"/>
      <c r="CT1003" s="129"/>
      <c r="CU1003" s="129"/>
      <c r="CV1003" s="122"/>
      <c r="CW1003" s="122"/>
      <c r="CX1003" s="122"/>
      <c r="DH1003" s="130"/>
      <c r="EG1003" s="132"/>
      <c r="EH1003" s="132"/>
    </row>
    <row r="1004" s="122" customFormat="1" spans="1:138">
      <c r="A1004" s="145"/>
      <c r="BK1004" s="128"/>
      <c r="CT1004" s="129"/>
      <c r="CU1004" s="129"/>
      <c r="CV1004" s="122"/>
      <c r="CW1004" s="122"/>
      <c r="CX1004" s="122"/>
      <c r="DH1004" s="130"/>
      <c r="EG1004" s="132"/>
      <c r="EH1004" s="132"/>
    </row>
    <row r="1005" s="122" customFormat="1" spans="1:138">
      <c r="A1005" s="145"/>
      <c r="BK1005" s="128"/>
      <c r="CT1005" s="129"/>
      <c r="CU1005" s="129"/>
      <c r="CV1005" s="122"/>
      <c r="CW1005" s="122"/>
      <c r="CX1005" s="122"/>
      <c r="DH1005" s="130"/>
      <c r="EG1005" s="132"/>
      <c r="EH1005" s="132"/>
    </row>
    <row r="1006" s="122" customFormat="1" spans="1:138">
      <c r="A1006" s="145"/>
      <c r="BK1006" s="128"/>
      <c r="CT1006" s="129"/>
      <c r="CU1006" s="129"/>
      <c r="CV1006" s="122"/>
      <c r="CW1006" s="122"/>
      <c r="CX1006" s="122"/>
      <c r="DH1006" s="130"/>
      <c r="EG1006" s="132"/>
      <c r="EH1006" s="132"/>
    </row>
    <row r="1007" s="122" customFormat="1" spans="1:138">
      <c r="A1007" s="145"/>
      <c r="BK1007" s="128"/>
      <c r="CT1007" s="129"/>
      <c r="CU1007" s="129"/>
      <c r="CV1007" s="122"/>
      <c r="CW1007" s="122"/>
      <c r="CX1007" s="122"/>
      <c r="DH1007" s="130"/>
      <c r="EG1007" s="132"/>
      <c r="EH1007" s="132"/>
    </row>
    <row r="1008" s="122" customFormat="1" spans="1:138">
      <c r="A1008" s="145"/>
      <c r="BK1008" s="128"/>
      <c r="CT1008" s="129"/>
      <c r="CU1008" s="129"/>
      <c r="CV1008" s="122"/>
      <c r="CW1008" s="122"/>
      <c r="CX1008" s="122"/>
      <c r="DH1008" s="130"/>
      <c r="EG1008" s="132"/>
      <c r="EH1008" s="132"/>
    </row>
    <row r="1009" s="122" customFormat="1" spans="1:138">
      <c r="A1009" s="145"/>
      <c r="BK1009" s="128"/>
      <c r="CT1009" s="129"/>
      <c r="CU1009" s="129"/>
      <c r="CV1009" s="122"/>
      <c r="CW1009" s="122"/>
      <c r="CX1009" s="122"/>
      <c r="DH1009" s="130"/>
      <c r="EG1009" s="132"/>
      <c r="EH1009" s="132"/>
    </row>
    <row r="1010" s="122" customFormat="1" spans="1:138">
      <c r="A1010" s="145"/>
      <c r="BK1010" s="128"/>
      <c r="CT1010" s="129"/>
      <c r="CU1010" s="129"/>
      <c r="CV1010" s="122"/>
      <c r="CW1010" s="122"/>
      <c r="CX1010" s="122"/>
      <c r="DH1010" s="130"/>
      <c r="EG1010" s="132"/>
      <c r="EH1010" s="132"/>
    </row>
    <row r="1011" s="122" customFormat="1" spans="1:138">
      <c r="A1011" s="145"/>
      <c r="BK1011" s="128"/>
      <c r="CT1011" s="129"/>
      <c r="CU1011" s="129"/>
      <c r="CV1011" s="122"/>
      <c r="CW1011" s="122"/>
      <c r="CX1011" s="122"/>
      <c r="DH1011" s="130"/>
      <c r="EG1011" s="132"/>
      <c r="EH1011" s="132"/>
    </row>
    <row r="1012" s="122" customFormat="1" spans="1:138">
      <c r="A1012" s="145"/>
      <c r="BK1012" s="128"/>
      <c r="CT1012" s="129"/>
      <c r="CU1012" s="129"/>
      <c r="CV1012" s="122"/>
      <c r="CW1012" s="122"/>
      <c r="CX1012" s="122"/>
      <c r="DH1012" s="130"/>
      <c r="EG1012" s="132"/>
      <c r="EH1012" s="132"/>
    </row>
    <row r="1013" s="122" customFormat="1" spans="1:138">
      <c r="A1013" s="145"/>
      <c r="BK1013" s="128"/>
      <c r="CT1013" s="129"/>
      <c r="CU1013" s="129"/>
      <c r="CV1013" s="122"/>
      <c r="CW1013" s="122"/>
      <c r="CX1013" s="122"/>
      <c r="DH1013" s="130"/>
      <c r="EG1013" s="132"/>
      <c r="EH1013" s="132"/>
    </row>
    <row r="1014" s="122" customFormat="1" spans="1:138">
      <c r="A1014" s="145"/>
      <c r="BK1014" s="128"/>
      <c r="CT1014" s="129"/>
      <c r="CU1014" s="129"/>
      <c r="CV1014" s="122"/>
      <c r="CW1014" s="122"/>
      <c r="CX1014" s="122"/>
      <c r="DH1014" s="130"/>
      <c r="EG1014" s="132"/>
      <c r="EH1014" s="132"/>
    </row>
    <row r="1015" s="122" customFormat="1" spans="1:138">
      <c r="A1015" s="145"/>
      <c r="BK1015" s="128"/>
      <c r="CT1015" s="129"/>
      <c r="CU1015" s="129"/>
      <c r="CV1015" s="122"/>
      <c r="CW1015" s="122"/>
      <c r="CX1015" s="122"/>
      <c r="DH1015" s="130"/>
      <c r="EG1015" s="132"/>
      <c r="EH1015" s="132"/>
    </row>
    <row r="1016" s="122" customFormat="1" spans="1:138">
      <c r="A1016" s="145"/>
      <c r="BK1016" s="128"/>
      <c r="CT1016" s="129"/>
      <c r="CU1016" s="129"/>
      <c r="CV1016" s="122"/>
      <c r="CW1016" s="122"/>
      <c r="CX1016" s="122"/>
      <c r="DH1016" s="130"/>
      <c r="EG1016" s="132"/>
      <c r="EH1016" s="132"/>
    </row>
    <row r="1017" s="122" customFormat="1" spans="1:138">
      <c r="A1017" s="145"/>
      <c r="BK1017" s="128"/>
      <c r="CT1017" s="129"/>
      <c r="CU1017" s="129"/>
      <c r="CV1017" s="122"/>
      <c r="CW1017" s="122"/>
      <c r="CX1017" s="122"/>
      <c r="DH1017" s="130"/>
      <c r="EG1017" s="132"/>
      <c r="EH1017" s="132"/>
    </row>
    <row r="1018" s="122" customFormat="1" spans="1:138">
      <c r="A1018" s="145"/>
      <c r="BK1018" s="128"/>
      <c r="CT1018" s="129"/>
      <c r="CU1018" s="129"/>
      <c r="CV1018" s="122"/>
      <c r="CW1018" s="122"/>
      <c r="CX1018" s="122"/>
      <c r="DH1018" s="130"/>
      <c r="EG1018" s="132"/>
      <c r="EH1018" s="132"/>
    </row>
    <row r="1019" s="122" customFormat="1" spans="1:138">
      <c r="A1019" s="145"/>
      <c r="BK1019" s="128"/>
      <c r="CT1019" s="129"/>
      <c r="CU1019" s="129"/>
      <c r="CV1019" s="122"/>
      <c r="CW1019" s="122"/>
      <c r="CX1019" s="122"/>
      <c r="DH1019" s="130"/>
      <c r="EG1019" s="132"/>
      <c r="EH1019" s="132"/>
    </row>
    <row r="1020" s="122" customFormat="1" spans="1:138">
      <c r="A1020" s="145"/>
      <c r="BK1020" s="128"/>
      <c r="CT1020" s="129"/>
      <c r="CU1020" s="129"/>
      <c r="CV1020" s="122"/>
      <c r="CW1020" s="122"/>
      <c r="CX1020" s="122"/>
      <c r="DH1020" s="130"/>
      <c r="EG1020" s="132"/>
      <c r="EH1020" s="132"/>
    </row>
    <row r="1021" s="122" customFormat="1" spans="1:138">
      <c r="A1021" s="145"/>
      <c r="BK1021" s="128"/>
      <c r="CT1021" s="129"/>
      <c r="CU1021" s="129"/>
      <c r="CV1021" s="122"/>
      <c r="CW1021" s="122"/>
      <c r="CX1021" s="122"/>
      <c r="DH1021" s="130"/>
      <c r="EG1021" s="132"/>
      <c r="EH1021" s="132"/>
    </row>
    <row r="1022" s="122" customFormat="1" spans="1:138">
      <c r="A1022" s="145"/>
      <c r="BK1022" s="128"/>
      <c r="CT1022" s="129"/>
      <c r="CU1022" s="129"/>
      <c r="CV1022" s="122"/>
      <c r="CW1022" s="122"/>
      <c r="CX1022" s="122"/>
      <c r="DH1022" s="130"/>
      <c r="EG1022" s="132"/>
      <c r="EH1022" s="132"/>
    </row>
    <row r="1023" s="122" customFormat="1" spans="1:138">
      <c r="A1023" s="145"/>
      <c r="BK1023" s="128"/>
      <c r="CT1023" s="129"/>
      <c r="CU1023" s="129"/>
      <c r="CV1023" s="122"/>
      <c r="CW1023" s="122"/>
      <c r="CX1023" s="122"/>
      <c r="DH1023" s="130"/>
      <c r="EG1023" s="132"/>
      <c r="EH1023" s="132"/>
    </row>
    <row r="1024" s="122" customFormat="1" spans="1:138">
      <c r="A1024" s="145"/>
      <c r="BK1024" s="128"/>
      <c r="CT1024" s="129"/>
      <c r="CU1024" s="129"/>
      <c r="CV1024" s="122"/>
      <c r="CW1024" s="122"/>
      <c r="CX1024" s="122"/>
      <c r="DH1024" s="130"/>
      <c r="EG1024" s="132"/>
      <c r="EH1024" s="132"/>
    </row>
    <row r="1025" s="122" customFormat="1" spans="1:138">
      <c r="A1025" s="145"/>
      <c r="BK1025" s="128"/>
      <c r="CT1025" s="129"/>
      <c r="CU1025" s="129"/>
      <c r="CV1025" s="122"/>
      <c r="CW1025" s="122"/>
      <c r="CX1025" s="122"/>
      <c r="DH1025" s="130"/>
      <c r="EG1025" s="132"/>
      <c r="EH1025" s="132"/>
    </row>
    <row r="1026" s="122" customFormat="1" spans="1:138">
      <c r="A1026" s="145"/>
      <c r="BK1026" s="128"/>
      <c r="CT1026" s="129"/>
      <c r="CU1026" s="129"/>
      <c r="CV1026" s="122"/>
      <c r="CW1026" s="122"/>
      <c r="CX1026" s="122"/>
      <c r="DH1026" s="130"/>
      <c r="EG1026" s="132"/>
      <c r="EH1026" s="132"/>
    </row>
    <row r="1027" s="122" customFormat="1" spans="1:138">
      <c r="A1027" s="145"/>
      <c r="BK1027" s="128"/>
      <c r="CT1027" s="129"/>
      <c r="CU1027" s="129"/>
      <c r="CV1027" s="122"/>
      <c r="CW1027" s="122"/>
      <c r="CX1027" s="122"/>
      <c r="DH1027" s="130"/>
      <c r="EG1027" s="132"/>
      <c r="EH1027" s="132"/>
    </row>
    <row r="1028" s="122" customFormat="1" spans="1:138">
      <c r="A1028" s="145"/>
      <c r="BK1028" s="128"/>
      <c r="CT1028" s="129"/>
      <c r="CU1028" s="129"/>
      <c r="CV1028" s="122"/>
      <c r="CW1028" s="122"/>
      <c r="CX1028" s="122"/>
      <c r="DH1028" s="130"/>
      <c r="EG1028" s="132"/>
      <c r="EH1028" s="132"/>
    </row>
    <row r="1029" s="122" customFormat="1" spans="1:138">
      <c r="A1029" s="145"/>
      <c r="BK1029" s="128"/>
      <c r="CT1029" s="129"/>
      <c r="CU1029" s="129"/>
      <c r="CV1029" s="122"/>
      <c r="CW1029" s="122"/>
      <c r="CX1029" s="122"/>
      <c r="DH1029" s="130"/>
      <c r="EG1029" s="132"/>
      <c r="EH1029" s="132"/>
    </row>
    <row r="1030" s="122" customFormat="1" spans="1:138">
      <c r="A1030" s="145"/>
      <c r="BK1030" s="128"/>
      <c r="CT1030" s="129"/>
      <c r="CU1030" s="129"/>
      <c r="CV1030" s="122"/>
      <c r="CW1030" s="122"/>
      <c r="CX1030" s="122"/>
      <c r="DH1030" s="130"/>
      <c r="EG1030" s="132"/>
      <c r="EH1030" s="132"/>
    </row>
    <row r="1031" s="122" customFormat="1" spans="1:138">
      <c r="A1031" s="145"/>
      <c r="BK1031" s="128"/>
      <c r="CT1031" s="129"/>
      <c r="CU1031" s="129"/>
      <c r="CV1031" s="122"/>
      <c r="CW1031" s="122"/>
      <c r="CX1031" s="122"/>
      <c r="DH1031" s="130"/>
      <c r="EG1031" s="132"/>
      <c r="EH1031" s="132"/>
    </row>
    <row r="1032" s="122" customFormat="1" spans="1:138">
      <c r="A1032" s="145"/>
      <c r="BK1032" s="128"/>
      <c r="CT1032" s="129"/>
      <c r="CU1032" s="129"/>
      <c r="CV1032" s="122"/>
      <c r="CW1032" s="122"/>
      <c r="CX1032" s="122"/>
      <c r="DH1032" s="130"/>
      <c r="EG1032" s="132"/>
      <c r="EH1032" s="132"/>
    </row>
    <row r="1033" s="122" customFormat="1" spans="1:138">
      <c r="A1033" s="145"/>
      <c r="BK1033" s="128"/>
      <c r="CT1033" s="129"/>
      <c r="CU1033" s="129"/>
      <c r="CV1033" s="122"/>
      <c r="CW1033" s="122"/>
      <c r="CX1033" s="122"/>
      <c r="DH1033" s="130"/>
      <c r="EG1033" s="132"/>
      <c r="EH1033" s="132"/>
    </row>
    <row r="1034" s="122" customFormat="1" spans="1:138">
      <c r="A1034" s="145"/>
      <c r="BK1034" s="128"/>
      <c r="CT1034" s="129"/>
      <c r="CU1034" s="129"/>
      <c r="CV1034" s="122"/>
      <c r="CW1034" s="122"/>
      <c r="CX1034" s="122"/>
      <c r="DH1034" s="130"/>
      <c r="EG1034" s="132"/>
      <c r="EH1034" s="132"/>
    </row>
    <row r="1035" s="122" customFormat="1" spans="1:138">
      <c r="A1035" s="145"/>
      <c r="BK1035" s="128"/>
      <c r="CT1035" s="129"/>
      <c r="CU1035" s="129"/>
      <c r="CV1035" s="122"/>
      <c r="CW1035" s="122"/>
      <c r="CX1035" s="122"/>
      <c r="DH1035" s="130"/>
      <c r="EG1035" s="132"/>
      <c r="EH1035" s="132"/>
    </row>
    <row r="1036" s="122" customFormat="1" spans="1:138">
      <c r="A1036" s="145"/>
      <c r="BK1036" s="128"/>
      <c r="CT1036" s="129"/>
      <c r="CU1036" s="129"/>
      <c r="CV1036" s="122"/>
      <c r="CW1036" s="122"/>
      <c r="CX1036" s="122"/>
      <c r="DH1036" s="130"/>
      <c r="EG1036" s="132"/>
      <c r="EH1036" s="132"/>
    </row>
    <row r="1037" s="122" customFormat="1" spans="1:138">
      <c r="A1037" s="145"/>
      <c r="BK1037" s="128"/>
      <c r="CT1037" s="129"/>
      <c r="CU1037" s="129"/>
      <c r="CV1037" s="122"/>
      <c r="CW1037" s="122"/>
      <c r="CX1037" s="122"/>
      <c r="DH1037" s="130"/>
      <c r="EG1037" s="132"/>
      <c r="EH1037" s="132"/>
    </row>
    <row r="1038" s="122" customFormat="1" spans="1:138">
      <c r="A1038" s="145"/>
      <c r="BK1038" s="128"/>
      <c r="CT1038" s="129"/>
      <c r="CU1038" s="129"/>
      <c r="CV1038" s="122"/>
      <c r="CW1038" s="122"/>
      <c r="CX1038" s="122"/>
      <c r="DH1038" s="130"/>
      <c r="EG1038" s="132"/>
      <c r="EH1038" s="132"/>
    </row>
    <row r="1039" s="122" customFormat="1" spans="1:138">
      <c r="A1039" s="145"/>
      <c r="BK1039" s="128"/>
      <c r="CT1039" s="129"/>
      <c r="CU1039" s="129"/>
      <c r="CV1039" s="122"/>
      <c r="CW1039" s="122"/>
      <c r="CX1039" s="122"/>
      <c r="DH1039" s="130"/>
      <c r="EG1039" s="132"/>
      <c r="EH1039" s="132"/>
    </row>
    <row r="1040" s="122" customFormat="1" spans="1:138">
      <c r="A1040" s="145"/>
      <c r="BK1040" s="128"/>
      <c r="CT1040" s="129"/>
      <c r="CU1040" s="129"/>
      <c r="CV1040" s="122"/>
      <c r="CW1040" s="122"/>
      <c r="CX1040" s="122"/>
      <c r="DH1040" s="130"/>
      <c r="EG1040" s="132"/>
      <c r="EH1040" s="132"/>
    </row>
    <row r="1041" s="122" customFormat="1" spans="1:138">
      <c r="A1041" s="145"/>
      <c r="BK1041" s="128"/>
      <c r="CT1041" s="129"/>
      <c r="CU1041" s="129"/>
      <c r="CV1041" s="122"/>
      <c r="CW1041" s="122"/>
      <c r="CX1041" s="122"/>
      <c r="DH1041" s="130"/>
      <c r="EG1041" s="132"/>
      <c r="EH1041" s="132"/>
    </row>
    <row r="1042" s="122" customFormat="1" spans="1:138">
      <c r="A1042" s="145"/>
      <c r="BK1042" s="128"/>
      <c r="CT1042" s="129"/>
      <c r="CU1042" s="129"/>
      <c r="CV1042" s="122"/>
      <c r="CW1042" s="122"/>
      <c r="CX1042" s="122"/>
      <c r="DH1042" s="130"/>
      <c r="EG1042" s="132"/>
      <c r="EH1042" s="132"/>
    </row>
    <row r="1043" s="122" customFormat="1" spans="1:138">
      <c r="A1043" s="145"/>
      <c r="BK1043" s="128"/>
      <c r="CT1043" s="129"/>
      <c r="CU1043" s="129"/>
      <c r="CV1043" s="122"/>
      <c r="CW1043" s="122"/>
      <c r="CX1043" s="122"/>
      <c r="DH1043" s="130"/>
      <c r="EG1043" s="132"/>
      <c r="EH1043" s="132"/>
    </row>
    <row r="1044" s="122" customFormat="1" spans="1:138">
      <c r="A1044" s="145"/>
      <c r="BK1044" s="128"/>
      <c r="CT1044" s="129"/>
      <c r="CU1044" s="129"/>
      <c r="CV1044" s="122"/>
      <c r="CW1044" s="122"/>
      <c r="CX1044" s="122"/>
      <c r="DH1044" s="130"/>
      <c r="EG1044" s="132"/>
      <c r="EH1044" s="132"/>
    </row>
    <row r="1045" s="122" customFormat="1" spans="1:138">
      <c r="A1045" s="145"/>
      <c r="BK1045" s="128"/>
      <c r="CT1045" s="129"/>
      <c r="CU1045" s="129"/>
      <c r="CV1045" s="122"/>
      <c r="CW1045" s="122"/>
      <c r="CX1045" s="122"/>
      <c r="DH1045" s="130"/>
      <c r="EG1045" s="132"/>
      <c r="EH1045" s="132"/>
    </row>
    <row r="1046" s="122" customFormat="1" spans="1:138">
      <c r="A1046" s="145"/>
      <c r="BK1046" s="128"/>
      <c r="CT1046" s="129"/>
      <c r="CU1046" s="129"/>
      <c r="CV1046" s="122"/>
      <c r="CW1046" s="122"/>
      <c r="CX1046" s="122"/>
      <c r="DH1046" s="130"/>
      <c r="EG1046" s="132"/>
      <c r="EH1046" s="132"/>
    </row>
    <row r="1047" s="122" customFormat="1" spans="1:138">
      <c r="A1047" s="145"/>
      <c r="BK1047" s="128"/>
      <c r="CT1047" s="129"/>
      <c r="CU1047" s="129"/>
      <c r="CV1047" s="122"/>
      <c r="CW1047" s="122"/>
      <c r="CX1047" s="122"/>
      <c r="DH1047" s="130"/>
      <c r="EG1047" s="132"/>
      <c r="EH1047" s="132"/>
    </row>
    <row r="1048" s="122" customFormat="1" spans="1:138">
      <c r="A1048" s="145"/>
      <c r="BK1048" s="128"/>
      <c r="CT1048" s="129"/>
      <c r="CU1048" s="129"/>
      <c r="CV1048" s="122"/>
      <c r="CW1048" s="122"/>
      <c r="CX1048" s="122"/>
      <c r="DH1048" s="130"/>
      <c r="EG1048" s="132"/>
      <c r="EH1048" s="132"/>
    </row>
    <row r="1049" s="122" customFormat="1" spans="1:138">
      <c r="A1049" s="145"/>
      <c r="BK1049" s="128"/>
      <c r="CT1049" s="129"/>
      <c r="CU1049" s="129"/>
      <c r="CV1049" s="122"/>
      <c r="CW1049" s="122"/>
      <c r="CX1049" s="122"/>
      <c r="DH1049" s="130"/>
      <c r="EG1049" s="132"/>
      <c r="EH1049" s="132"/>
    </row>
    <row r="1050" s="122" customFormat="1" spans="1:138">
      <c r="A1050" s="145"/>
      <c r="BK1050" s="128"/>
      <c r="CT1050" s="129"/>
      <c r="CU1050" s="129"/>
      <c r="CV1050" s="122"/>
      <c r="CW1050" s="122"/>
      <c r="CX1050" s="122"/>
      <c r="DH1050" s="130"/>
      <c r="EG1050" s="132"/>
      <c r="EH1050" s="132"/>
    </row>
    <row r="1051" s="122" customFormat="1" spans="1:138">
      <c r="A1051" s="145"/>
      <c r="BK1051" s="128"/>
      <c r="CT1051" s="129"/>
      <c r="CU1051" s="129"/>
      <c r="CV1051" s="122"/>
      <c r="CW1051" s="122"/>
      <c r="CX1051" s="122"/>
      <c r="DH1051" s="130"/>
      <c r="EG1051" s="132"/>
      <c r="EH1051" s="132"/>
    </row>
    <row r="1052" s="122" customFormat="1" spans="1:138">
      <c r="A1052" s="145"/>
      <c r="BK1052" s="128"/>
      <c r="CT1052" s="129"/>
      <c r="CU1052" s="129"/>
      <c r="CV1052" s="122"/>
      <c r="CW1052" s="122"/>
      <c r="CX1052" s="122"/>
      <c r="DH1052" s="130"/>
      <c r="EG1052" s="132"/>
      <c r="EH1052" s="132"/>
    </row>
    <row r="1053" s="122" customFormat="1" spans="1:138">
      <c r="A1053" s="145"/>
      <c r="BK1053" s="128"/>
      <c r="CT1053" s="129"/>
      <c r="CU1053" s="129"/>
      <c r="CV1053" s="122"/>
      <c r="CW1053" s="122"/>
      <c r="CX1053" s="122"/>
      <c r="DH1053" s="130"/>
      <c r="EG1053" s="132"/>
      <c r="EH1053" s="132"/>
    </row>
    <row r="1054" s="122" customFormat="1" spans="1:138">
      <c r="A1054" s="145"/>
      <c r="BK1054" s="128"/>
      <c r="CT1054" s="129"/>
      <c r="CU1054" s="129"/>
      <c r="CV1054" s="122"/>
      <c r="CW1054" s="122"/>
      <c r="CX1054" s="122"/>
      <c r="DH1054" s="130"/>
      <c r="EG1054" s="132"/>
      <c r="EH1054" s="132"/>
    </row>
    <row r="1055" s="122" customFormat="1" spans="1:138">
      <c r="A1055" s="145"/>
      <c r="BK1055" s="128"/>
      <c r="CT1055" s="129"/>
      <c r="CU1055" s="129"/>
      <c r="CV1055" s="122"/>
      <c r="CW1055" s="122"/>
      <c r="CX1055" s="122"/>
      <c r="DH1055" s="130"/>
      <c r="EG1055" s="132"/>
      <c r="EH1055" s="132"/>
    </row>
    <row r="1056" s="122" customFormat="1" spans="1:138">
      <c r="A1056" s="145"/>
      <c r="BK1056" s="128"/>
      <c r="CT1056" s="129"/>
      <c r="CU1056" s="129"/>
      <c r="CV1056" s="122"/>
      <c r="CW1056" s="122"/>
      <c r="CX1056" s="122"/>
      <c r="DH1056" s="130"/>
      <c r="EG1056" s="132"/>
      <c r="EH1056" s="132"/>
    </row>
    <row r="1057" s="122" customFormat="1" spans="1:138">
      <c r="A1057" s="145"/>
      <c r="BK1057" s="128"/>
      <c r="CT1057" s="129"/>
      <c r="CU1057" s="129"/>
      <c r="CV1057" s="122"/>
      <c r="CW1057" s="122"/>
      <c r="CX1057" s="122"/>
      <c r="DH1057" s="130"/>
      <c r="EG1057" s="132"/>
      <c r="EH1057" s="132"/>
    </row>
    <row r="1058" s="122" customFormat="1" spans="1:138">
      <c r="A1058" s="145"/>
      <c r="BK1058" s="128"/>
      <c r="CT1058" s="129"/>
      <c r="CU1058" s="129"/>
      <c r="CV1058" s="122"/>
      <c r="CW1058" s="122"/>
      <c r="CX1058" s="122"/>
      <c r="DH1058" s="130"/>
      <c r="EG1058" s="132"/>
      <c r="EH1058" s="132"/>
    </row>
    <row r="1059" s="122" customFormat="1" spans="1:138">
      <c r="A1059" s="145"/>
      <c r="BK1059" s="128"/>
      <c r="CT1059" s="129"/>
      <c r="CU1059" s="129"/>
      <c r="CV1059" s="122"/>
      <c r="CW1059" s="122"/>
      <c r="CX1059" s="122"/>
      <c r="DH1059" s="130"/>
      <c r="EG1059" s="132"/>
      <c r="EH1059" s="132"/>
    </row>
    <row r="1060" s="122" customFormat="1" spans="1:138">
      <c r="A1060" s="145"/>
      <c r="BK1060" s="128"/>
      <c r="CT1060" s="129"/>
      <c r="CU1060" s="129"/>
      <c r="CV1060" s="122"/>
      <c r="CW1060" s="122"/>
      <c r="CX1060" s="122"/>
      <c r="DH1060" s="130"/>
      <c r="EG1060" s="132"/>
      <c r="EH1060" s="132"/>
    </row>
    <row r="1061" s="122" customFormat="1" spans="1:138">
      <c r="A1061" s="145"/>
      <c r="BK1061" s="128"/>
      <c r="CT1061" s="129"/>
      <c r="CU1061" s="129"/>
      <c r="CV1061" s="122"/>
      <c r="CW1061" s="122"/>
      <c r="CX1061" s="122"/>
      <c r="DH1061" s="130"/>
      <c r="EG1061" s="132"/>
      <c r="EH1061" s="132"/>
    </row>
    <row r="1062" s="122" customFormat="1" spans="1:138">
      <c r="A1062" s="145"/>
      <c r="BK1062" s="128"/>
      <c r="CT1062" s="129"/>
      <c r="CU1062" s="129"/>
      <c r="CV1062" s="122"/>
      <c r="CW1062" s="122"/>
      <c r="CX1062" s="122"/>
      <c r="DH1062" s="130"/>
      <c r="EG1062" s="132"/>
      <c r="EH1062" s="132"/>
    </row>
    <row r="1063" s="122" customFormat="1" spans="1:138">
      <c r="A1063" s="145"/>
      <c r="BK1063" s="128"/>
      <c r="CT1063" s="129"/>
      <c r="CU1063" s="129"/>
      <c r="CV1063" s="122"/>
      <c r="CW1063" s="122"/>
      <c r="CX1063" s="122"/>
      <c r="DH1063" s="130"/>
      <c r="EG1063" s="132"/>
      <c r="EH1063" s="132"/>
    </row>
    <row r="1064" s="122" customFormat="1" spans="1:138">
      <c r="A1064" s="145"/>
      <c r="BK1064" s="128"/>
      <c r="CT1064" s="129"/>
      <c r="CU1064" s="129"/>
      <c r="CV1064" s="122"/>
      <c r="CW1064" s="122"/>
      <c r="CX1064" s="122"/>
      <c r="DH1064" s="130"/>
      <c r="EG1064" s="132"/>
      <c r="EH1064" s="132"/>
    </row>
    <row r="1065" s="122" customFormat="1" spans="1:138">
      <c r="A1065" s="145"/>
      <c r="BK1065" s="128"/>
      <c r="CT1065" s="129"/>
      <c r="CU1065" s="129"/>
      <c r="CV1065" s="122"/>
      <c r="CW1065" s="122"/>
      <c r="CX1065" s="122"/>
      <c r="DH1065" s="130"/>
      <c r="EG1065" s="132"/>
      <c r="EH1065" s="132"/>
    </row>
    <row r="1066" s="122" customFormat="1" spans="1:138">
      <c r="A1066" s="145"/>
      <c r="BK1066" s="128"/>
      <c r="CT1066" s="129"/>
      <c r="CU1066" s="129"/>
      <c r="CV1066" s="122"/>
      <c r="CW1066" s="122"/>
      <c r="CX1066" s="122"/>
      <c r="DH1066" s="130"/>
      <c r="EG1066" s="132"/>
      <c r="EH1066" s="132"/>
    </row>
    <row r="1067" s="122" customFormat="1" spans="1:138">
      <c r="A1067" s="145"/>
      <c r="BK1067" s="128"/>
      <c r="CT1067" s="129"/>
      <c r="CU1067" s="129"/>
      <c r="CV1067" s="122"/>
      <c r="CW1067" s="122"/>
      <c r="CX1067" s="122"/>
      <c r="DH1067" s="130"/>
      <c r="EG1067" s="132"/>
      <c r="EH1067" s="132"/>
    </row>
    <row r="1068" s="122" customFormat="1" spans="1:138">
      <c r="A1068" s="145"/>
      <c r="BK1068" s="128"/>
      <c r="CT1068" s="129"/>
      <c r="CU1068" s="129"/>
      <c r="CV1068" s="122"/>
      <c r="CW1068" s="122"/>
      <c r="CX1068" s="122"/>
      <c r="DH1068" s="130"/>
      <c r="EG1068" s="132"/>
      <c r="EH1068" s="132"/>
    </row>
    <row r="1069" s="122" customFormat="1" spans="1:138">
      <c r="A1069" s="145"/>
      <c r="BK1069" s="128"/>
      <c r="CT1069" s="129"/>
      <c r="CU1069" s="129"/>
      <c r="CV1069" s="122"/>
      <c r="CW1069" s="122"/>
      <c r="CX1069" s="122"/>
      <c r="DH1069" s="130"/>
      <c r="EG1069" s="132"/>
      <c r="EH1069" s="132"/>
    </row>
    <row r="1070" s="122" customFormat="1" spans="1:138">
      <c r="A1070" s="145"/>
      <c r="BK1070" s="128"/>
      <c r="CT1070" s="129"/>
      <c r="CU1070" s="129"/>
      <c r="CV1070" s="122"/>
      <c r="CW1070" s="122"/>
      <c r="CX1070" s="122"/>
      <c r="DH1070" s="130"/>
      <c r="EG1070" s="132"/>
      <c r="EH1070" s="132"/>
    </row>
    <row r="1071" s="122" customFormat="1" spans="1:138">
      <c r="A1071" s="145"/>
      <c r="BK1071" s="128"/>
      <c r="CT1071" s="129"/>
      <c r="CU1071" s="129"/>
      <c r="CV1071" s="122"/>
      <c r="CW1071" s="122"/>
      <c r="CX1071" s="122"/>
      <c r="DH1071" s="130"/>
      <c r="EG1071" s="132"/>
      <c r="EH1071" s="132"/>
    </row>
    <row r="1072" s="122" customFormat="1" spans="1:138">
      <c r="A1072" s="145"/>
      <c r="BK1072" s="128"/>
      <c r="CT1072" s="129"/>
      <c r="CU1072" s="129"/>
      <c r="CV1072" s="122"/>
      <c r="CW1072" s="122"/>
      <c r="CX1072" s="122"/>
      <c r="DH1072" s="130"/>
      <c r="EG1072" s="132"/>
      <c r="EH1072" s="132"/>
    </row>
    <row r="1073" s="122" customFormat="1" spans="1:138">
      <c r="A1073" s="145"/>
      <c r="BK1073" s="128"/>
      <c r="CT1073" s="129"/>
      <c r="CU1073" s="129"/>
      <c r="CV1073" s="122"/>
      <c r="CW1073" s="122"/>
      <c r="CX1073" s="122"/>
      <c r="DH1073" s="130"/>
      <c r="EG1073" s="132"/>
      <c r="EH1073" s="132"/>
    </row>
    <row r="1074" s="122" customFormat="1" spans="1:138">
      <c r="A1074" s="145"/>
      <c r="BK1074" s="128"/>
      <c r="CT1074" s="129"/>
      <c r="CU1074" s="129"/>
      <c r="CV1074" s="122"/>
      <c r="CW1074" s="122"/>
      <c r="CX1074" s="122"/>
      <c r="DH1074" s="130"/>
      <c r="EG1074" s="132"/>
      <c r="EH1074" s="132"/>
    </row>
    <row r="1075" s="122" customFormat="1" spans="1:138">
      <c r="A1075" s="145"/>
      <c r="BK1075" s="128"/>
      <c r="CT1075" s="129"/>
      <c r="CU1075" s="129"/>
      <c r="CV1075" s="122"/>
      <c r="CW1075" s="122"/>
      <c r="CX1075" s="122"/>
      <c r="DH1075" s="130"/>
      <c r="EG1075" s="132"/>
      <c r="EH1075" s="132"/>
    </row>
    <row r="1076" s="122" customFormat="1" spans="1:138">
      <c r="A1076" s="145"/>
      <c r="BK1076" s="128"/>
      <c r="CT1076" s="129"/>
      <c r="CU1076" s="129"/>
      <c r="CV1076" s="122"/>
      <c r="CW1076" s="122"/>
      <c r="CX1076" s="122"/>
      <c r="DH1076" s="130"/>
      <c r="EG1076" s="132"/>
      <c r="EH1076" s="132"/>
    </row>
    <row r="1077" s="122" customFormat="1" spans="1:138">
      <c r="A1077" s="145"/>
      <c r="BK1077" s="128"/>
      <c r="CT1077" s="129"/>
      <c r="CU1077" s="129"/>
      <c r="CV1077" s="122"/>
      <c r="CW1077" s="122"/>
      <c r="CX1077" s="122"/>
      <c r="DH1077" s="130"/>
      <c r="EG1077" s="132"/>
      <c r="EH1077" s="132"/>
    </row>
    <row r="1078" s="122" customFormat="1" spans="1:138">
      <c r="A1078" s="145"/>
      <c r="BK1078" s="128"/>
      <c r="CT1078" s="129"/>
      <c r="CU1078" s="129"/>
      <c r="CV1078" s="122"/>
      <c r="CW1078" s="122"/>
      <c r="CX1078" s="122"/>
      <c r="DH1078" s="130"/>
      <c r="EG1078" s="132"/>
      <c r="EH1078" s="132"/>
    </row>
    <row r="1079" s="122" customFormat="1" spans="1:138">
      <c r="A1079" s="145"/>
      <c r="BK1079" s="128"/>
      <c r="CT1079" s="129"/>
      <c r="CU1079" s="129"/>
      <c r="CV1079" s="122"/>
      <c r="CW1079" s="122"/>
      <c r="CX1079" s="122"/>
      <c r="DH1079" s="130"/>
      <c r="EG1079" s="132"/>
      <c r="EH1079" s="132"/>
    </row>
    <row r="1080" s="122" customFormat="1" spans="1:138">
      <c r="A1080" s="145"/>
      <c r="BK1080" s="128"/>
      <c r="CT1080" s="129"/>
      <c r="CU1080" s="129"/>
      <c r="CV1080" s="122"/>
      <c r="CW1080" s="122"/>
      <c r="CX1080" s="122"/>
      <c r="DH1080" s="130"/>
      <c r="EG1080" s="132"/>
      <c r="EH1080" s="132"/>
    </row>
    <row r="1081" s="122" customFormat="1" spans="1:138">
      <c r="A1081" s="145"/>
      <c r="BK1081" s="128"/>
      <c r="CT1081" s="129"/>
      <c r="CU1081" s="129"/>
      <c r="CV1081" s="122"/>
      <c r="CW1081" s="122"/>
      <c r="CX1081" s="122"/>
      <c r="DH1081" s="130"/>
      <c r="EG1081" s="132"/>
      <c r="EH1081" s="132"/>
    </row>
    <row r="1082" s="122" customFormat="1" spans="1:138">
      <c r="A1082" s="145"/>
      <c r="BK1082" s="128"/>
      <c r="CT1082" s="129"/>
      <c r="CU1082" s="129"/>
      <c r="CV1082" s="122"/>
      <c r="CW1082" s="122"/>
      <c r="CX1082" s="122"/>
      <c r="DH1082" s="130"/>
      <c r="EG1082" s="132"/>
      <c r="EH1082" s="132"/>
    </row>
    <row r="1083" s="122" customFormat="1" spans="1:138">
      <c r="A1083" s="145"/>
      <c r="BK1083" s="128"/>
      <c r="CT1083" s="129"/>
      <c r="CU1083" s="129"/>
      <c r="CV1083" s="122"/>
      <c r="CW1083" s="122"/>
      <c r="CX1083" s="122"/>
      <c r="DH1083" s="130"/>
      <c r="EG1083" s="132"/>
      <c r="EH1083" s="132"/>
    </row>
    <row r="1084" s="122" customFormat="1" spans="1:138">
      <c r="A1084" s="145"/>
      <c r="BK1084" s="128"/>
      <c r="CT1084" s="129"/>
      <c r="CU1084" s="129"/>
      <c r="CV1084" s="122"/>
      <c r="CW1084" s="122"/>
      <c r="CX1084" s="122"/>
      <c r="DH1084" s="130"/>
      <c r="EG1084" s="132"/>
      <c r="EH1084" s="132"/>
    </row>
    <row r="1085" s="122" customFormat="1" spans="1:138">
      <c r="A1085" s="145"/>
      <c r="BK1085" s="128"/>
      <c r="CT1085" s="129"/>
      <c r="CU1085" s="129"/>
      <c r="CV1085" s="122"/>
      <c r="CW1085" s="122"/>
      <c r="CX1085" s="122"/>
      <c r="DH1085" s="130"/>
      <c r="EG1085" s="132"/>
      <c r="EH1085" s="132"/>
    </row>
    <row r="1086" s="122" customFormat="1" spans="1:138">
      <c r="A1086" s="145"/>
      <c r="BK1086" s="128"/>
      <c r="CT1086" s="129"/>
      <c r="CU1086" s="129"/>
      <c r="CV1086" s="122"/>
      <c r="CW1086" s="122"/>
      <c r="CX1086" s="122"/>
      <c r="DH1086" s="130"/>
      <c r="EG1086" s="132"/>
      <c r="EH1086" s="132"/>
    </row>
    <row r="1087" s="122" customFormat="1" spans="1:138">
      <c r="A1087" s="145"/>
      <c r="BK1087" s="128"/>
      <c r="CT1087" s="129"/>
      <c r="CU1087" s="129"/>
      <c r="CV1087" s="122"/>
      <c r="CW1087" s="122"/>
      <c r="CX1087" s="122"/>
      <c r="DH1087" s="130"/>
      <c r="EG1087" s="132"/>
      <c r="EH1087" s="132"/>
    </row>
    <row r="1088" s="122" customFormat="1" spans="1:138">
      <c r="A1088" s="145"/>
      <c r="BK1088" s="128"/>
      <c r="CT1088" s="129"/>
      <c r="CU1088" s="129"/>
      <c r="CV1088" s="122"/>
      <c r="CW1088" s="122"/>
      <c r="CX1088" s="122"/>
      <c r="DH1088" s="130"/>
      <c r="EG1088" s="132"/>
      <c r="EH1088" s="132"/>
    </row>
    <row r="1089" s="122" customFormat="1" spans="1:138">
      <c r="A1089" s="145"/>
      <c r="BK1089" s="128"/>
      <c r="CT1089" s="129"/>
      <c r="CU1089" s="129"/>
      <c r="CV1089" s="122"/>
      <c r="CW1089" s="122"/>
      <c r="CX1089" s="122"/>
      <c r="DH1089" s="130"/>
      <c r="EG1089" s="132"/>
      <c r="EH1089" s="132"/>
    </row>
    <row r="1090" s="122" customFormat="1" spans="1:138">
      <c r="A1090" s="145"/>
      <c r="BK1090" s="128"/>
      <c r="CT1090" s="129"/>
      <c r="CU1090" s="129"/>
      <c r="CV1090" s="122"/>
      <c r="CW1090" s="122"/>
      <c r="CX1090" s="122"/>
      <c r="DH1090" s="130"/>
      <c r="EG1090" s="132"/>
      <c r="EH1090" s="132"/>
    </row>
    <row r="1091" s="122" customFormat="1" spans="1:138">
      <c r="A1091" s="145"/>
      <c r="BK1091" s="128"/>
      <c r="CT1091" s="129"/>
      <c r="CU1091" s="129"/>
      <c r="CV1091" s="122"/>
      <c r="CW1091" s="122"/>
      <c r="CX1091" s="122"/>
      <c r="DH1091" s="130"/>
      <c r="EG1091" s="132"/>
      <c r="EH1091" s="132"/>
    </row>
    <row r="1092" s="122" customFormat="1" spans="1:138">
      <c r="A1092" s="145"/>
      <c r="BK1092" s="128"/>
      <c r="CT1092" s="129"/>
      <c r="CU1092" s="129"/>
      <c r="CV1092" s="122"/>
      <c r="CW1092" s="122"/>
      <c r="CX1092" s="122"/>
      <c r="DH1092" s="130"/>
      <c r="EG1092" s="132"/>
      <c r="EH1092" s="132"/>
    </row>
    <row r="1093" s="122" customFormat="1" spans="1:138">
      <c r="A1093" s="145"/>
      <c r="BK1093" s="128"/>
      <c r="CT1093" s="129"/>
      <c r="CU1093" s="129"/>
      <c r="CV1093" s="122"/>
      <c r="CW1093" s="122"/>
      <c r="CX1093" s="122"/>
      <c r="DH1093" s="130"/>
      <c r="EG1093" s="132"/>
      <c r="EH1093" s="132"/>
    </row>
    <row r="1094" s="122" customFormat="1" spans="1:138">
      <c r="A1094" s="145"/>
      <c r="BK1094" s="128"/>
      <c r="CT1094" s="129"/>
      <c r="CU1094" s="129"/>
      <c r="CV1094" s="122"/>
      <c r="CW1094" s="122"/>
      <c r="CX1094" s="122"/>
      <c r="DH1094" s="130"/>
      <c r="EG1094" s="132"/>
      <c r="EH1094" s="132"/>
    </row>
    <row r="1095" s="122" customFormat="1" spans="1:138">
      <c r="A1095" s="145"/>
      <c r="BK1095" s="128"/>
      <c r="CT1095" s="129"/>
      <c r="CU1095" s="129"/>
      <c r="CV1095" s="122"/>
      <c r="CW1095" s="122"/>
      <c r="CX1095" s="122"/>
      <c r="DH1095" s="130"/>
      <c r="EG1095" s="132"/>
      <c r="EH1095" s="132"/>
    </row>
    <row r="1096" s="122" customFormat="1" spans="1:138">
      <c r="A1096" s="145"/>
      <c r="BK1096" s="128"/>
      <c r="CT1096" s="129"/>
      <c r="CU1096" s="129"/>
      <c r="CV1096" s="122"/>
      <c r="CW1096" s="122"/>
      <c r="CX1096" s="122"/>
      <c r="DH1096" s="130"/>
      <c r="EG1096" s="132"/>
      <c r="EH1096" s="132"/>
    </row>
    <row r="1097" s="122" customFormat="1" spans="1:138">
      <c r="A1097" s="145"/>
      <c r="BK1097" s="128"/>
      <c r="CT1097" s="129"/>
      <c r="CU1097" s="129"/>
      <c r="CV1097" s="122"/>
      <c r="CW1097" s="122"/>
      <c r="CX1097" s="122"/>
      <c r="DH1097" s="130"/>
      <c r="EG1097" s="132"/>
      <c r="EH1097" s="132"/>
    </row>
    <row r="1098" s="122" customFormat="1" spans="1:138">
      <c r="A1098" s="145"/>
      <c r="BK1098" s="128"/>
      <c r="CT1098" s="129"/>
      <c r="CU1098" s="129"/>
      <c r="CV1098" s="122"/>
      <c r="CW1098" s="122"/>
      <c r="CX1098" s="122"/>
      <c r="DH1098" s="130"/>
      <c r="EG1098" s="132"/>
      <c r="EH1098" s="132"/>
    </row>
    <row r="1099" s="122" customFormat="1" spans="1:138">
      <c r="A1099" s="145"/>
      <c r="BK1099" s="128"/>
      <c r="CT1099" s="129"/>
      <c r="CU1099" s="129"/>
      <c r="CV1099" s="122"/>
      <c r="CW1099" s="122"/>
      <c r="CX1099" s="122"/>
      <c r="DH1099" s="130"/>
      <c r="EG1099" s="132"/>
      <c r="EH1099" s="132"/>
    </row>
    <row r="1100" s="122" customFormat="1" spans="1:138">
      <c r="A1100" s="145"/>
      <c r="BK1100" s="128"/>
      <c r="CT1100" s="129"/>
      <c r="CU1100" s="129"/>
      <c r="CV1100" s="122"/>
      <c r="CW1100" s="122"/>
      <c r="CX1100" s="122"/>
      <c r="DH1100" s="130"/>
      <c r="EG1100" s="132"/>
      <c r="EH1100" s="132"/>
    </row>
    <row r="1101" s="122" customFormat="1" spans="1:138">
      <c r="A1101" s="145"/>
      <c r="BK1101" s="128"/>
      <c r="CT1101" s="129"/>
      <c r="CU1101" s="129"/>
      <c r="CV1101" s="122"/>
      <c r="CW1101" s="122"/>
      <c r="CX1101" s="122"/>
      <c r="DH1101" s="130"/>
      <c r="EG1101" s="132"/>
      <c r="EH1101" s="132"/>
    </row>
    <row r="1102" s="122" customFormat="1" spans="1:138">
      <c r="A1102" s="145"/>
      <c r="BK1102" s="128"/>
      <c r="CT1102" s="129"/>
      <c r="CU1102" s="129"/>
      <c r="CV1102" s="122"/>
      <c r="CW1102" s="122"/>
      <c r="CX1102" s="122"/>
      <c r="DH1102" s="130"/>
      <c r="EG1102" s="132"/>
      <c r="EH1102" s="132"/>
    </row>
    <row r="1103" s="122" customFormat="1" spans="1:138">
      <c r="A1103" s="145"/>
      <c r="BK1103" s="128"/>
      <c r="CT1103" s="129"/>
      <c r="CU1103" s="129"/>
      <c r="CV1103" s="122"/>
      <c r="CW1103" s="122"/>
      <c r="CX1103" s="122"/>
      <c r="DH1103" s="130"/>
      <c r="EG1103" s="132"/>
      <c r="EH1103" s="132"/>
    </row>
    <row r="1104" s="122" customFormat="1" spans="1:138">
      <c r="A1104" s="145"/>
      <c r="BK1104" s="128"/>
      <c r="CT1104" s="129"/>
      <c r="CU1104" s="129"/>
      <c r="CV1104" s="122"/>
      <c r="CW1104" s="122"/>
      <c r="CX1104" s="122"/>
      <c r="DH1104" s="130"/>
      <c r="EG1104" s="132"/>
      <c r="EH1104" s="132"/>
    </row>
    <row r="1105" s="122" customFormat="1" spans="1:138">
      <c r="A1105" s="145"/>
      <c r="BK1105" s="128"/>
      <c r="CT1105" s="129"/>
      <c r="CU1105" s="129"/>
      <c r="CV1105" s="122"/>
      <c r="CW1105" s="122"/>
      <c r="CX1105" s="122"/>
      <c r="DH1105" s="130"/>
      <c r="EG1105" s="132"/>
      <c r="EH1105" s="132"/>
    </row>
    <row r="1106" s="122" customFormat="1" spans="1:138">
      <c r="A1106" s="145"/>
      <c r="BK1106" s="128"/>
      <c r="CT1106" s="129"/>
      <c r="CU1106" s="129"/>
      <c r="CV1106" s="122"/>
      <c r="CW1106" s="122"/>
      <c r="CX1106" s="122"/>
      <c r="DH1106" s="130"/>
      <c r="EG1106" s="132"/>
      <c r="EH1106" s="132"/>
    </row>
    <row r="1107" s="122" customFormat="1" spans="1:138">
      <c r="A1107" s="145"/>
      <c r="BK1107" s="128"/>
      <c r="CT1107" s="129"/>
      <c r="CU1107" s="129"/>
      <c r="CV1107" s="122"/>
      <c r="CW1107" s="122"/>
      <c r="CX1107" s="122"/>
      <c r="DH1107" s="130"/>
      <c r="EG1107" s="132"/>
      <c r="EH1107" s="132"/>
    </row>
    <row r="1108" s="122" customFormat="1" spans="1:138">
      <c r="A1108" s="145"/>
      <c r="BK1108" s="128"/>
      <c r="CT1108" s="129"/>
      <c r="CU1108" s="129"/>
      <c r="CV1108" s="122"/>
      <c r="CW1108" s="122"/>
      <c r="CX1108" s="122"/>
      <c r="DH1108" s="130"/>
      <c r="EG1108" s="132"/>
      <c r="EH1108" s="132"/>
    </row>
    <row r="1109" s="122" customFormat="1" spans="1:138">
      <c r="A1109" s="145"/>
      <c r="BK1109" s="128"/>
      <c r="CT1109" s="129"/>
      <c r="CU1109" s="129"/>
      <c r="CV1109" s="122"/>
      <c r="CW1109" s="122"/>
      <c r="CX1109" s="122"/>
      <c r="DH1109" s="130"/>
      <c r="EG1109" s="132"/>
      <c r="EH1109" s="132"/>
    </row>
    <row r="1110" s="122" customFormat="1" spans="1:138">
      <c r="A1110" s="145"/>
      <c r="BK1110" s="128"/>
      <c r="CT1110" s="129"/>
      <c r="CU1110" s="129"/>
      <c r="CV1110" s="122"/>
      <c r="CW1110" s="122"/>
      <c r="CX1110" s="122"/>
      <c r="DH1110" s="130"/>
      <c r="EG1110" s="132"/>
      <c r="EH1110" s="132"/>
    </row>
    <row r="1111" s="122" customFormat="1" spans="1:138">
      <c r="A1111" s="145"/>
      <c r="BK1111" s="128"/>
      <c r="CT1111" s="129"/>
      <c r="CU1111" s="129"/>
      <c r="CV1111" s="122"/>
      <c r="CW1111" s="122"/>
      <c r="CX1111" s="122"/>
      <c r="DH1111" s="130"/>
      <c r="EG1111" s="132"/>
      <c r="EH1111" s="132"/>
    </row>
    <row r="1112" s="122" customFormat="1" spans="1:138">
      <c r="A1112" s="145"/>
      <c r="BK1112" s="128"/>
      <c r="CT1112" s="129"/>
      <c r="CU1112" s="129"/>
      <c r="CV1112" s="122"/>
      <c r="CW1112" s="122"/>
      <c r="CX1112" s="122"/>
      <c r="DH1112" s="130"/>
      <c r="EG1112" s="132"/>
      <c r="EH1112" s="132"/>
    </row>
    <row r="1113" s="122" customFormat="1" spans="1:138">
      <c r="A1113" s="145"/>
      <c r="BK1113" s="128"/>
      <c r="CT1113" s="129"/>
      <c r="CU1113" s="129"/>
      <c r="CV1113" s="122"/>
      <c r="CW1113" s="122"/>
      <c r="CX1113" s="122"/>
      <c r="DH1113" s="130"/>
      <c r="EG1113" s="132"/>
      <c r="EH1113" s="132"/>
    </row>
    <row r="1114" s="122" customFormat="1" spans="1:138">
      <c r="A1114" s="145"/>
      <c r="BK1114" s="128"/>
      <c r="CT1114" s="129"/>
      <c r="CU1114" s="129"/>
      <c r="CV1114" s="122"/>
      <c r="CW1114" s="122"/>
      <c r="CX1114" s="122"/>
      <c r="DH1114" s="130"/>
      <c r="EG1114" s="132"/>
      <c r="EH1114" s="132"/>
    </row>
    <row r="1115" s="122" customFormat="1" spans="1:138">
      <c r="A1115" s="145"/>
      <c r="BK1115" s="128"/>
      <c r="CT1115" s="129"/>
      <c r="CU1115" s="129"/>
      <c r="CV1115" s="122"/>
      <c r="CW1115" s="122"/>
      <c r="CX1115" s="122"/>
      <c r="DH1115" s="130"/>
      <c r="EG1115" s="132"/>
      <c r="EH1115" s="132"/>
    </row>
    <row r="1116" s="122" customFormat="1" spans="1:138">
      <c r="A1116" s="145"/>
      <c r="BK1116" s="128"/>
      <c r="CT1116" s="129"/>
      <c r="CU1116" s="129"/>
      <c r="CV1116" s="122"/>
      <c r="CW1116" s="122"/>
      <c r="CX1116" s="122"/>
      <c r="DH1116" s="130"/>
      <c r="EG1116" s="132"/>
      <c r="EH1116" s="132"/>
    </row>
    <row r="1117" s="122" customFormat="1" spans="1:138">
      <c r="A1117" s="145"/>
      <c r="BK1117" s="128"/>
      <c r="CT1117" s="129"/>
      <c r="CU1117" s="129"/>
      <c r="CV1117" s="122"/>
      <c r="CW1117" s="122"/>
      <c r="CX1117" s="122"/>
      <c r="DH1117" s="130"/>
      <c r="EG1117" s="132"/>
      <c r="EH1117" s="132"/>
    </row>
    <row r="1118" s="122" customFormat="1" spans="1:138">
      <c r="A1118" s="145"/>
      <c r="BK1118" s="128"/>
      <c r="CT1118" s="129"/>
      <c r="CU1118" s="129"/>
      <c r="CV1118" s="122"/>
      <c r="CW1118" s="122"/>
      <c r="CX1118" s="122"/>
      <c r="DH1118" s="130"/>
      <c r="EG1118" s="132"/>
      <c r="EH1118" s="132"/>
    </row>
    <row r="1119" s="122" customFormat="1" spans="1:138">
      <c r="A1119" s="145"/>
      <c r="BK1119" s="128"/>
      <c r="CT1119" s="129"/>
      <c r="CU1119" s="129"/>
      <c r="CV1119" s="122"/>
      <c r="CW1119" s="122"/>
      <c r="CX1119" s="122"/>
      <c r="DH1119" s="130"/>
      <c r="EG1119" s="132"/>
      <c r="EH1119" s="132"/>
    </row>
    <row r="1120" s="122" customFormat="1" spans="1:138">
      <c r="A1120" s="145"/>
      <c r="BK1120" s="128"/>
      <c r="CT1120" s="129"/>
      <c r="CU1120" s="129"/>
      <c r="CV1120" s="122"/>
      <c r="CW1120" s="122"/>
      <c r="CX1120" s="122"/>
      <c r="DH1120" s="130"/>
      <c r="EG1120" s="132"/>
      <c r="EH1120" s="132"/>
    </row>
    <row r="1121" s="122" customFormat="1" spans="1:138">
      <c r="A1121" s="145"/>
      <c r="BK1121" s="128"/>
      <c r="CT1121" s="129"/>
      <c r="CU1121" s="129"/>
      <c r="CV1121" s="122"/>
      <c r="CW1121" s="122"/>
      <c r="CX1121" s="122"/>
      <c r="DH1121" s="130"/>
      <c r="EG1121" s="132"/>
      <c r="EH1121" s="132"/>
    </row>
    <row r="1122" s="122" customFormat="1" spans="1:138">
      <c r="A1122" s="145"/>
      <c r="BK1122" s="128"/>
      <c r="CT1122" s="129"/>
      <c r="CU1122" s="129"/>
      <c r="CV1122" s="122"/>
      <c r="CW1122" s="122"/>
      <c r="CX1122" s="122"/>
      <c r="DH1122" s="130"/>
      <c r="EG1122" s="132"/>
      <c r="EH1122" s="132"/>
    </row>
    <row r="1123" s="122" customFormat="1" spans="1:138">
      <c r="A1123" s="145"/>
      <c r="BK1123" s="128"/>
      <c r="CT1123" s="129"/>
      <c r="CU1123" s="129"/>
      <c r="CV1123" s="122"/>
      <c r="CW1123" s="122"/>
      <c r="CX1123" s="122"/>
      <c r="DH1123" s="130"/>
      <c r="EG1123" s="132"/>
      <c r="EH1123" s="132"/>
    </row>
    <row r="1124" s="122" customFormat="1" spans="1:138">
      <c r="A1124" s="145"/>
      <c r="BK1124" s="128"/>
      <c r="CT1124" s="129"/>
      <c r="CU1124" s="129"/>
      <c r="CV1124" s="122"/>
      <c r="CW1124" s="122"/>
      <c r="CX1124" s="122"/>
      <c r="DH1124" s="130"/>
      <c r="EG1124" s="132"/>
      <c r="EH1124" s="132"/>
    </row>
    <row r="1125" s="122" customFormat="1" spans="1:138">
      <c r="A1125" s="145"/>
      <c r="BK1125" s="128"/>
      <c r="CT1125" s="129"/>
      <c r="CU1125" s="129"/>
      <c r="CV1125" s="122"/>
      <c r="CW1125" s="122"/>
      <c r="CX1125" s="122"/>
      <c r="DH1125" s="130"/>
      <c r="EG1125" s="132"/>
      <c r="EH1125" s="132"/>
    </row>
    <row r="1126" s="122" customFormat="1" spans="1:138">
      <c r="A1126" s="145"/>
      <c r="BK1126" s="128"/>
      <c r="CT1126" s="129"/>
      <c r="CU1126" s="129"/>
      <c r="CV1126" s="122"/>
      <c r="CW1126" s="122"/>
      <c r="CX1126" s="122"/>
      <c r="DH1126" s="130"/>
      <c r="EG1126" s="132"/>
      <c r="EH1126" s="132"/>
    </row>
    <row r="1127" s="122" customFormat="1" spans="1:138">
      <c r="A1127" s="145"/>
      <c r="BK1127" s="128"/>
      <c r="CT1127" s="129"/>
      <c r="CU1127" s="129"/>
      <c r="CV1127" s="122"/>
      <c r="CW1127" s="122"/>
      <c r="CX1127" s="122"/>
      <c r="DH1127" s="130"/>
      <c r="EG1127" s="132"/>
      <c r="EH1127" s="132"/>
    </row>
    <row r="1128" s="122" customFormat="1" spans="1:138">
      <c r="A1128" s="145"/>
      <c r="BK1128" s="128"/>
      <c r="CT1128" s="129"/>
      <c r="CU1128" s="129"/>
      <c r="CV1128" s="122"/>
      <c r="CW1128" s="122"/>
      <c r="CX1128" s="122"/>
      <c r="DH1128" s="130"/>
      <c r="EG1128" s="132"/>
      <c r="EH1128" s="132"/>
    </row>
    <row r="1129" s="122" customFormat="1" spans="1:138">
      <c r="A1129" s="145"/>
      <c r="BK1129" s="128"/>
      <c r="CT1129" s="129"/>
      <c r="CU1129" s="129"/>
      <c r="CV1129" s="122"/>
      <c r="CW1129" s="122"/>
      <c r="CX1129" s="122"/>
      <c r="DH1129" s="130"/>
      <c r="EG1129" s="132"/>
      <c r="EH1129" s="132"/>
    </row>
    <row r="1130" s="122" customFormat="1" spans="1:138">
      <c r="A1130" s="145"/>
      <c r="BK1130" s="128"/>
      <c r="CT1130" s="129"/>
      <c r="CU1130" s="129"/>
      <c r="CV1130" s="122"/>
      <c r="CW1130" s="122"/>
      <c r="CX1130" s="122"/>
      <c r="DH1130" s="130"/>
      <c r="EG1130" s="132"/>
      <c r="EH1130" s="132"/>
    </row>
    <row r="1131" s="122" customFormat="1" spans="1:138">
      <c r="A1131" s="145"/>
      <c r="BK1131" s="128"/>
      <c r="CT1131" s="129"/>
      <c r="CU1131" s="129"/>
      <c r="CV1131" s="122"/>
      <c r="CW1131" s="122"/>
      <c r="CX1131" s="122"/>
      <c r="DH1131" s="130"/>
      <c r="EG1131" s="132"/>
      <c r="EH1131" s="132"/>
    </row>
    <row r="1132" s="122" customFormat="1" spans="1:138">
      <c r="A1132" s="145"/>
      <c r="BK1132" s="128"/>
      <c r="CT1132" s="129"/>
      <c r="CU1132" s="129"/>
      <c r="CV1132" s="122"/>
      <c r="CW1132" s="122"/>
      <c r="CX1132" s="122"/>
      <c r="DH1132" s="130"/>
      <c r="EG1132" s="132"/>
      <c r="EH1132" s="132"/>
    </row>
    <row r="1133" s="122" customFormat="1" spans="1:138">
      <c r="A1133" s="145"/>
      <c r="BK1133" s="128"/>
      <c r="CT1133" s="129"/>
      <c r="CU1133" s="129"/>
      <c r="CV1133" s="122"/>
      <c r="CW1133" s="122"/>
      <c r="CX1133" s="122"/>
      <c r="DH1133" s="130"/>
      <c r="EG1133" s="132"/>
      <c r="EH1133" s="132"/>
    </row>
    <row r="1134" s="122" customFormat="1" spans="1:138">
      <c r="A1134" s="145"/>
      <c r="BK1134" s="128"/>
      <c r="CT1134" s="129"/>
      <c r="CU1134" s="129"/>
      <c r="CV1134" s="122"/>
      <c r="CW1134" s="122"/>
      <c r="CX1134" s="122"/>
      <c r="DH1134" s="130"/>
      <c r="EG1134" s="132"/>
      <c r="EH1134" s="132"/>
    </row>
    <row r="1135" s="122" customFormat="1" spans="1:138">
      <c r="A1135" s="145"/>
      <c r="BK1135" s="128"/>
      <c r="CT1135" s="129"/>
      <c r="CU1135" s="129"/>
      <c r="CV1135" s="122"/>
      <c r="CW1135" s="122"/>
      <c r="CX1135" s="122"/>
      <c r="DH1135" s="130"/>
      <c r="EG1135" s="132"/>
      <c r="EH1135" s="132"/>
    </row>
    <row r="1136" s="122" customFormat="1" spans="1:138">
      <c r="A1136" s="145"/>
      <c r="BK1136" s="128"/>
      <c r="CT1136" s="129"/>
      <c r="CU1136" s="129"/>
      <c r="CV1136" s="122"/>
      <c r="CW1136" s="122"/>
      <c r="CX1136" s="122"/>
      <c r="DH1136" s="130"/>
      <c r="EG1136" s="132"/>
      <c r="EH1136" s="132"/>
    </row>
    <row r="1137" s="122" customFormat="1" spans="1:138">
      <c r="A1137" s="145"/>
      <c r="BK1137" s="128"/>
      <c r="CT1137" s="129"/>
      <c r="CU1137" s="129"/>
      <c r="CV1137" s="122"/>
      <c r="CW1137" s="122"/>
      <c r="CX1137" s="122"/>
      <c r="DH1137" s="130"/>
      <c r="EG1137" s="132"/>
      <c r="EH1137" s="132"/>
    </row>
    <row r="1138" s="122" customFormat="1" spans="1:138">
      <c r="A1138" s="145"/>
      <c r="BK1138" s="128"/>
      <c r="CT1138" s="129"/>
      <c r="CU1138" s="129"/>
      <c r="CV1138" s="122"/>
      <c r="CW1138" s="122"/>
      <c r="CX1138" s="122"/>
      <c r="DH1138" s="130"/>
      <c r="EG1138" s="132"/>
      <c r="EH1138" s="132"/>
    </row>
    <row r="1139" s="122" customFormat="1" spans="1:138">
      <c r="A1139" s="145"/>
      <c r="BK1139" s="128"/>
      <c r="CT1139" s="129"/>
      <c r="CU1139" s="129"/>
      <c r="CV1139" s="122"/>
      <c r="CW1139" s="122"/>
      <c r="CX1139" s="122"/>
      <c r="DH1139" s="130"/>
      <c r="EG1139" s="132"/>
      <c r="EH1139" s="132"/>
    </row>
    <row r="1140" s="122" customFormat="1" spans="1:138">
      <c r="A1140" s="145"/>
      <c r="BK1140" s="128"/>
      <c r="CT1140" s="129"/>
      <c r="CU1140" s="129"/>
      <c r="CV1140" s="122"/>
      <c r="CW1140" s="122"/>
      <c r="CX1140" s="122"/>
      <c r="DH1140" s="130"/>
      <c r="EG1140" s="132"/>
      <c r="EH1140" s="132"/>
    </row>
    <row r="1141" s="122" customFormat="1" spans="1:138">
      <c r="A1141" s="145"/>
      <c r="BK1141" s="128"/>
      <c r="CT1141" s="129"/>
      <c r="CU1141" s="129"/>
      <c r="CV1141" s="122"/>
      <c r="CW1141" s="122"/>
      <c r="CX1141" s="122"/>
      <c r="DH1141" s="130"/>
      <c r="EG1141" s="132"/>
      <c r="EH1141" s="132"/>
    </row>
    <row r="1142" s="122" customFormat="1" spans="1:138">
      <c r="A1142" s="145"/>
      <c r="BK1142" s="128"/>
      <c r="CT1142" s="129"/>
      <c r="CU1142" s="129"/>
      <c r="CV1142" s="122"/>
      <c r="CW1142" s="122"/>
      <c r="CX1142" s="122"/>
      <c r="DH1142" s="130"/>
      <c r="EG1142" s="132"/>
      <c r="EH1142" s="132"/>
    </row>
    <row r="1143" s="122" customFormat="1" spans="1:138">
      <c r="A1143" s="145"/>
      <c r="BK1143" s="128"/>
      <c r="CT1143" s="129"/>
      <c r="CU1143" s="129"/>
      <c r="CV1143" s="122"/>
      <c r="CW1143" s="122"/>
      <c r="CX1143" s="122"/>
      <c r="DH1143" s="130"/>
      <c r="EG1143" s="132"/>
      <c r="EH1143" s="132"/>
    </row>
    <row r="1144" s="122" customFormat="1" spans="1:138">
      <c r="A1144" s="145"/>
      <c r="BK1144" s="128"/>
      <c r="CT1144" s="129"/>
      <c r="CU1144" s="129"/>
      <c r="CV1144" s="122"/>
      <c r="CW1144" s="122"/>
      <c r="CX1144" s="122"/>
      <c r="DH1144" s="130"/>
      <c r="EG1144" s="132"/>
      <c r="EH1144" s="132"/>
    </row>
    <row r="1145" s="122" customFormat="1" spans="1:138">
      <c r="A1145" s="145"/>
      <c r="BK1145" s="128"/>
      <c r="CT1145" s="129"/>
      <c r="CU1145" s="129"/>
      <c r="CV1145" s="122"/>
      <c r="CW1145" s="122"/>
      <c r="CX1145" s="122"/>
      <c r="DH1145" s="130"/>
      <c r="EG1145" s="132"/>
      <c r="EH1145" s="132"/>
    </row>
    <row r="1146" s="122" customFormat="1" spans="1:138">
      <c r="A1146" s="145"/>
      <c r="BK1146" s="128"/>
      <c r="CT1146" s="129"/>
      <c r="CU1146" s="129"/>
      <c r="CV1146" s="122"/>
      <c r="CW1146" s="122"/>
      <c r="CX1146" s="122"/>
      <c r="DH1146" s="130"/>
      <c r="EG1146" s="132"/>
      <c r="EH1146" s="132"/>
    </row>
    <row r="1147" s="122" customFormat="1" spans="1:138">
      <c r="A1147" s="145"/>
      <c r="BK1147" s="128"/>
      <c r="CT1147" s="129"/>
      <c r="CU1147" s="129"/>
      <c r="CV1147" s="122"/>
      <c r="CW1147" s="122"/>
      <c r="CX1147" s="122"/>
      <c r="DH1147" s="130"/>
      <c r="EG1147" s="132"/>
      <c r="EH1147" s="132"/>
    </row>
    <row r="1148" s="122" customFormat="1" spans="1:138">
      <c r="A1148" s="145"/>
      <c r="BK1148" s="128"/>
      <c r="CT1148" s="129"/>
      <c r="CU1148" s="129"/>
      <c r="CV1148" s="122"/>
      <c r="CW1148" s="122"/>
      <c r="CX1148" s="122"/>
      <c r="DH1148" s="130"/>
      <c r="EG1148" s="132"/>
      <c r="EH1148" s="132"/>
    </row>
    <row r="1149" s="122" customFormat="1" spans="1:138">
      <c r="A1149" s="145"/>
      <c r="BK1149" s="128"/>
      <c r="CT1149" s="129"/>
      <c r="CU1149" s="129"/>
      <c r="CV1149" s="122"/>
      <c r="CW1149" s="122"/>
      <c r="CX1149" s="122"/>
      <c r="DH1149" s="130"/>
      <c r="EG1149" s="132"/>
      <c r="EH1149" s="132"/>
    </row>
    <row r="1150" s="122" customFormat="1" spans="1:138">
      <c r="A1150" s="145"/>
      <c r="BK1150" s="128"/>
      <c r="CT1150" s="129"/>
      <c r="CU1150" s="129"/>
      <c r="CV1150" s="122"/>
      <c r="CW1150" s="122"/>
      <c r="CX1150" s="122"/>
      <c r="DH1150" s="130"/>
      <c r="EG1150" s="132"/>
      <c r="EH1150" s="132"/>
    </row>
    <row r="1151" s="122" customFormat="1" spans="1:138">
      <c r="A1151" s="145"/>
      <c r="BK1151" s="128"/>
      <c r="CT1151" s="129"/>
      <c r="CU1151" s="129"/>
      <c r="CV1151" s="122"/>
      <c r="CW1151" s="122"/>
      <c r="CX1151" s="122"/>
      <c r="DH1151" s="130"/>
      <c r="EG1151" s="132"/>
      <c r="EH1151" s="132"/>
    </row>
    <row r="1152" s="122" customFormat="1" spans="1:138">
      <c r="A1152" s="145"/>
      <c r="BK1152" s="128"/>
      <c r="CT1152" s="129"/>
      <c r="CU1152" s="129"/>
      <c r="CV1152" s="122"/>
      <c r="CW1152" s="122"/>
      <c r="CX1152" s="122"/>
      <c r="DH1152" s="130"/>
      <c r="EG1152" s="132"/>
      <c r="EH1152" s="132"/>
    </row>
    <row r="1153" s="122" customFormat="1" spans="1:138">
      <c r="A1153" s="145"/>
      <c r="BK1153" s="128"/>
      <c r="CT1153" s="129"/>
      <c r="CU1153" s="129"/>
      <c r="CV1153" s="122"/>
      <c r="CW1153" s="122"/>
      <c r="CX1153" s="122"/>
      <c r="DH1153" s="130"/>
      <c r="EG1153" s="132"/>
      <c r="EH1153" s="132"/>
    </row>
    <row r="1154" s="122" customFormat="1" spans="1:138">
      <c r="A1154" s="145"/>
      <c r="BK1154" s="128"/>
      <c r="CT1154" s="129"/>
      <c r="CU1154" s="129"/>
      <c r="CV1154" s="122"/>
      <c r="CW1154" s="122"/>
      <c r="CX1154" s="122"/>
      <c r="DH1154" s="130"/>
      <c r="EG1154" s="132"/>
      <c r="EH1154" s="132"/>
    </row>
    <row r="1155" s="122" customFormat="1" spans="1:138">
      <c r="A1155" s="145"/>
      <c r="BK1155" s="128"/>
      <c r="CT1155" s="129"/>
      <c r="CU1155" s="129"/>
      <c r="CV1155" s="122"/>
      <c r="CW1155" s="122"/>
      <c r="CX1155" s="122"/>
      <c r="DH1155" s="130"/>
      <c r="EG1155" s="132"/>
      <c r="EH1155" s="132"/>
    </row>
    <row r="1156" s="122" customFormat="1" spans="1:138">
      <c r="A1156" s="145"/>
      <c r="BK1156" s="128"/>
      <c r="CT1156" s="129"/>
      <c r="CU1156" s="129"/>
      <c r="CV1156" s="122"/>
      <c r="CW1156" s="122"/>
      <c r="CX1156" s="122"/>
      <c r="DH1156" s="130"/>
      <c r="EG1156" s="132"/>
      <c r="EH1156" s="132"/>
    </row>
    <row r="1157" s="122" customFormat="1" spans="1:138">
      <c r="A1157" s="145"/>
      <c r="BK1157" s="128"/>
      <c r="CT1157" s="129"/>
      <c r="CU1157" s="129"/>
      <c r="CV1157" s="122"/>
      <c r="CW1157" s="122"/>
      <c r="CX1157" s="122"/>
      <c r="DH1157" s="130"/>
      <c r="EG1157" s="132"/>
      <c r="EH1157" s="132"/>
    </row>
    <row r="1158" s="122" customFormat="1" spans="1:138">
      <c r="A1158" s="145"/>
      <c r="BK1158" s="128"/>
      <c r="CT1158" s="129"/>
      <c r="CU1158" s="129"/>
      <c r="CV1158" s="122"/>
      <c r="CW1158" s="122"/>
      <c r="CX1158" s="122"/>
      <c r="DH1158" s="130"/>
      <c r="EG1158" s="132"/>
      <c r="EH1158" s="132"/>
    </row>
    <row r="1159" s="122" customFormat="1" spans="1:138">
      <c r="A1159" s="145"/>
      <c r="BK1159" s="128"/>
      <c r="CT1159" s="129"/>
      <c r="CU1159" s="129"/>
      <c r="CV1159" s="122"/>
      <c r="CW1159" s="122"/>
      <c r="CX1159" s="122"/>
      <c r="DH1159" s="130"/>
      <c r="EG1159" s="132"/>
      <c r="EH1159" s="132"/>
    </row>
    <row r="1160" s="122" customFormat="1" spans="1:138">
      <c r="A1160" s="145"/>
      <c r="BK1160" s="128"/>
      <c r="CT1160" s="129"/>
      <c r="CU1160" s="129"/>
      <c r="CV1160" s="122"/>
      <c r="CW1160" s="122"/>
      <c r="CX1160" s="122"/>
      <c r="DH1160" s="130"/>
      <c r="EG1160" s="132"/>
      <c r="EH1160" s="132"/>
    </row>
    <row r="1161" s="122" customFormat="1" spans="1:138">
      <c r="A1161" s="145"/>
      <c r="BK1161" s="128"/>
      <c r="CT1161" s="129"/>
      <c r="CU1161" s="129"/>
      <c r="CV1161" s="122"/>
      <c r="CW1161" s="122"/>
      <c r="CX1161" s="122"/>
      <c r="DH1161" s="130"/>
      <c r="EG1161" s="132"/>
      <c r="EH1161" s="132"/>
    </row>
    <row r="1162" s="122" customFormat="1" spans="1:138">
      <c r="A1162" s="145"/>
      <c r="BK1162" s="128"/>
      <c r="CT1162" s="129"/>
      <c r="CU1162" s="129"/>
      <c r="CV1162" s="122"/>
      <c r="CW1162" s="122"/>
      <c r="CX1162" s="122"/>
      <c r="DH1162" s="130"/>
      <c r="EG1162" s="132"/>
      <c r="EH1162" s="132"/>
    </row>
    <row r="1163" s="122" customFormat="1" spans="1:138">
      <c r="A1163" s="145"/>
      <c r="BK1163" s="128"/>
      <c r="CT1163" s="129"/>
      <c r="CU1163" s="129"/>
      <c r="CV1163" s="122"/>
      <c r="CW1163" s="122"/>
      <c r="CX1163" s="122"/>
      <c r="DH1163" s="130"/>
      <c r="EG1163" s="132"/>
      <c r="EH1163" s="132"/>
    </row>
    <row r="1164" s="122" customFormat="1" spans="1:138">
      <c r="A1164" s="145"/>
      <c r="BK1164" s="128"/>
      <c r="CT1164" s="129"/>
      <c r="CU1164" s="129"/>
      <c r="CV1164" s="122"/>
      <c r="CW1164" s="122"/>
      <c r="CX1164" s="122"/>
      <c r="DH1164" s="130"/>
      <c r="EG1164" s="132"/>
      <c r="EH1164" s="132"/>
    </row>
    <row r="1165" s="122" customFormat="1" spans="1:138">
      <c r="A1165" s="145"/>
      <c r="BK1165" s="128"/>
      <c r="CT1165" s="129"/>
      <c r="CU1165" s="129"/>
      <c r="CV1165" s="122"/>
      <c r="CW1165" s="122"/>
      <c r="CX1165" s="122"/>
      <c r="DH1165" s="130"/>
      <c r="EG1165" s="132"/>
      <c r="EH1165" s="132"/>
    </row>
    <row r="1166" s="122" customFormat="1" spans="1:138">
      <c r="A1166" s="145"/>
      <c r="BK1166" s="128"/>
      <c r="CT1166" s="129"/>
      <c r="CU1166" s="129"/>
      <c r="CV1166" s="122"/>
      <c r="CW1166" s="122"/>
      <c r="CX1166" s="122"/>
      <c r="DH1166" s="130"/>
      <c r="EG1166" s="132"/>
      <c r="EH1166" s="132"/>
    </row>
    <row r="1167" s="122" customFormat="1" spans="1:138">
      <c r="A1167" s="145"/>
      <c r="BK1167" s="128"/>
      <c r="CT1167" s="129"/>
      <c r="CU1167" s="129"/>
      <c r="CV1167" s="122"/>
      <c r="CW1167" s="122"/>
      <c r="CX1167" s="122"/>
      <c r="DH1167" s="130"/>
      <c r="EG1167" s="132"/>
      <c r="EH1167" s="132"/>
    </row>
    <row r="1168" s="122" customFormat="1" spans="1:138">
      <c r="A1168" s="145"/>
      <c r="BK1168" s="128"/>
      <c r="CT1168" s="129"/>
      <c r="CU1168" s="129"/>
      <c r="CV1168" s="122"/>
      <c r="CW1168" s="122"/>
      <c r="CX1168" s="122"/>
      <c r="DH1168" s="130"/>
      <c r="EG1168" s="132"/>
      <c r="EH1168" s="132"/>
    </row>
    <row r="1169" s="122" customFormat="1" spans="1:138">
      <c r="A1169" s="145"/>
      <c r="BK1169" s="128"/>
      <c r="CT1169" s="129"/>
      <c r="CU1169" s="129"/>
      <c r="CV1169" s="122"/>
      <c r="CW1169" s="122"/>
      <c r="CX1169" s="122"/>
      <c r="DH1169" s="130"/>
      <c r="EG1169" s="132"/>
      <c r="EH1169" s="132"/>
    </row>
    <row r="1170" s="122" customFormat="1" spans="1:138">
      <c r="A1170" s="145"/>
      <c r="BK1170" s="128"/>
      <c r="CT1170" s="129"/>
      <c r="CU1170" s="129"/>
      <c r="CV1170" s="122"/>
      <c r="CW1170" s="122"/>
      <c r="CX1170" s="122"/>
      <c r="DH1170" s="130"/>
      <c r="EG1170" s="132"/>
      <c r="EH1170" s="132"/>
    </row>
    <row r="1171" s="122" customFormat="1" spans="1:138">
      <c r="A1171" s="145"/>
      <c r="BK1171" s="128"/>
      <c r="CT1171" s="129"/>
      <c r="CU1171" s="129"/>
      <c r="CV1171" s="122"/>
      <c r="CW1171" s="122"/>
      <c r="CX1171" s="122"/>
      <c r="DH1171" s="130"/>
      <c r="EG1171" s="132"/>
      <c r="EH1171" s="132"/>
    </row>
    <row r="1172" s="122" customFormat="1" spans="1:138">
      <c r="A1172" s="145"/>
      <c r="BK1172" s="128"/>
      <c r="CT1172" s="129"/>
      <c r="CU1172" s="129"/>
      <c r="CV1172" s="122"/>
      <c r="CW1172" s="122"/>
      <c r="CX1172" s="122"/>
      <c r="DH1172" s="130"/>
      <c r="EG1172" s="132"/>
      <c r="EH1172" s="132"/>
    </row>
    <row r="1173" s="122" customFormat="1" spans="1:138">
      <c r="A1173" s="145"/>
      <c r="BK1173" s="128"/>
      <c r="CT1173" s="129"/>
      <c r="CU1173" s="129"/>
      <c r="CV1173" s="122"/>
      <c r="CW1173" s="122"/>
      <c r="CX1173" s="122"/>
      <c r="DH1173" s="130"/>
      <c r="EG1173" s="132"/>
      <c r="EH1173" s="132"/>
    </row>
    <row r="1174" s="122" customFormat="1" spans="1:138">
      <c r="A1174" s="145"/>
      <c r="BK1174" s="128"/>
      <c r="CT1174" s="129"/>
      <c r="CU1174" s="129"/>
      <c r="CV1174" s="122"/>
      <c r="CW1174" s="122"/>
      <c r="CX1174" s="122"/>
      <c r="DH1174" s="130"/>
      <c r="EG1174" s="132"/>
      <c r="EH1174" s="132"/>
    </row>
    <row r="1175" s="122" customFormat="1" spans="1:138">
      <c r="A1175" s="145"/>
      <c r="BK1175" s="128"/>
      <c r="CT1175" s="129"/>
      <c r="CU1175" s="129"/>
      <c r="CV1175" s="122"/>
      <c r="CW1175" s="122"/>
      <c r="CX1175" s="122"/>
      <c r="DH1175" s="130"/>
      <c r="EG1175" s="132"/>
      <c r="EH1175" s="132"/>
    </row>
    <row r="1176" s="122" customFormat="1" spans="1:138">
      <c r="A1176" s="145"/>
      <c r="BK1176" s="128"/>
      <c r="CT1176" s="129"/>
      <c r="CU1176" s="129"/>
      <c r="CV1176" s="122"/>
      <c r="CW1176" s="122"/>
      <c r="CX1176" s="122"/>
      <c r="DH1176" s="130"/>
      <c r="EG1176" s="132"/>
      <c r="EH1176" s="132"/>
    </row>
    <row r="1177" s="122" customFormat="1" spans="1:138">
      <c r="A1177" s="145"/>
      <c r="BK1177" s="128"/>
      <c r="CT1177" s="129"/>
      <c r="CU1177" s="129"/>
      <c r="CV1177" s="122"/>
      <c r="CW1177" s="122"/>
      <c r="CX1177" s="122"/>
      <c r="DH1177" s="130"/>
      <c r="EG1177" s="132"/>
      <c r="EH1177" s="132"/>
    </row>
    <row r="1178" s="122" customFormat="1" spans="1:138">
      <c r="A1178" s="145"/>
      <c r="BK1178" s="128"/>
      <c r="CT1178" s="129"/>
      <c r="CU1178" s="129"/>
      <c r="CV1178" s="122"/>
      <c r="CW1178" s="122"/>
      <c r="CX1178" s="122"/>
      <c r="DH1178" s="130"/>
      <c r="EG1178" s="132"/>
      <c r="EH1178" s="132"/>
    </row>
    <row r="1179" s="122" customFormat="1" spans="1:138">
      <c r="A1179" s="145"/>
      <c r="BK1179" s="128"/>
      <c r="CT1179" s="129"/>
      <c r="CU1179" s="129"/>
      <c r="CV1179" s="122"/>
      <c r="CW1179" s="122"/>
      <c r="CX1179" s="122"/>
      <c r="DH1179" s="130"/>
      <c r="EG1179" s="132"/>
      <c r="EH1179" s="132"/>
    </row>
    <row r="1180" s="122" customFormat="1" spans="1:138">
      <c r="A1180" s="145"/>
      <c r="BK1180" s="128"/>
      <c r="CT1180" s="129"/>
      <c r="CU1180" s="129"/>
      <c r="CV1180" s="122"/>
      <c r="CW1180" s="122"/>
      <c r="CX1180" s="122"/>
      <c r="DH1180" s="130"/>
      <c r="EG1180" s="132"/>
      <c r="EH1180" s="132"/>
    </row>
    <row r="1181" s="122" customFormat="1" spans="1:138">
      <c r="A1181" s="145"/>
      <c r="BK1181" s="128"/>
      <c r="CT1181" s="129"/>
      <c r="CU1181" s="129"/>
      <c r="CV1181" s="122"/>
      <c r="CW1181" s="122"/>
      <c r="CX1181" s="122"/>
      <c r="DH1181" s="130"/>
      <c r="EG1181" s="132"/>
      <c r="EH1181" s="132"/>
    </row>
    <row r="1182" s="122" customFormat="1" spans="1:138">
      <c r="A1182" s="145"/>
      <c r="BK1182" s="128"/>
      <c r="CT1182" s="129"/>
      <c r="CU1182" s="129"/>
      <c r="CV1182" s="122"/>
      <c r="CW1182" s="122"/>
      <c r="CX1182" s="122"/>
      <c r="DH1182" s="130"/>
      <c r="EG1182" s="132"/>
      <c r="EH1182" s="132"/>
    </row>
    <row r="1183" s="122" customFormat="1" spans="1:138">
      <c r="A1183" s="145"/>
      <c r="BK1183" s="128"/>
      <c r="CT1183" s="129"/>
      <c r="CU1183" s="129"/>
      <c r="CV1183" s="122"/>
      <c r="CW1183" s="122"/>
      <c r="CX1183" s="122"/>
      <c r="DH1183" s="130"/>
      <c r="EG1183" s="132"/>
      <c r="EH1183" s="132"/>
    </row>
    <row r="1184" s="122" customFormat="1" spans="1:138">
      <c r="A1184" s="145"/>
      <c r="BK1184" s="128"/>
      <c r="CT1184" s="129"/>
      <c r="CU1184" s="129"/>
      <c r="CV1184" s="122"/>
      <c r="CW1184" s="122"/>
      <c r="CX1184" s="122"/>
      <c r="DH1184" s="130"/>
      <c r="EG1184" s="132"/>
      <c r="EH1184" s="132"/>
    </row>
    <row r="1185" s="122" customFormat="1" spans="1:138">
      <c r="A1185" s="145"/>
      <c r="BK1185" s="128"/>
      <c r="CT1185" s="129"/>
      <c r="CU1185" s="129"/>
      <c r="CV1185" s="122"/>
      <c r="CW1185" s="122"/>
      <c r="CX1185" s="122"/>
      <c r="DH1185" s="130"/>
      <c r="EG1185" s="132"/>
      <c r="EH1185" s="132"/>
    </row>
    <row r="1186" s="122" customFormat="1" spans="1:138">
      <c r="A1186" s="145"/>
      <c r="BK1186" s="128"/>
      <c r="CT1186" s="129"/>
      <c r="CU1186" s="129"/>
      <c r="CV1186" s="122"/>
      <c r="CW1186" s="122"/>
      <c r="CX1186" s="122"/>
      <c r="DH1186" s="130"/>
      <c r="EG1186" s="132"/>
      <c r="EH1186" s="132"/>
    </row>
    <row r="1187" s="122" customFormat="1" spans="1:138">
      <c r="A1187" s="145"/>
      <c r="BK1187" s="128"/>
      <c r="CT1187" s="129"/>
      <c r="CU1187" s="129"/>
      <c r="CV1187" s="122"/>
      <c r="CW1187" s="122"/>
      <c r="CX1187" s="122"/>
      <c r="DH1187" s="130"/>
      <c r="EG1187" s="132"/>
      <c r="EH1187" s="132"/>
    </row>
    <row r="1188" s="122" customFormat="1" spans="1:138">
      <c r="A1188" s="145"/>
      <c r="BK1188" s="128"/>
      <c r="CT1188" s="129"/>
      <c r="CU1188" s="129"/>
      <c r="CV1188" s="122"/>
      <c r="CW1188" s="122"/>
      <c r="CX1188" s="122"/>
      <c r="DH1188" s="130"/>
      <c r="EG1188" s="132"/>
      <c r="EH1188" s="132"/>
    </row>
    <row r="1189" s="122" customFormat="1" spans="1:138">
      <c r="A1189" s="145"/>
      <c r="BK1189" s="128"/>
      <c r="CT1189" s="129"/>
      <c r="CU1189" s="129"/>
      <c r="CV1189" s="122"/>
      <c r="CW1189" s="122"/>
      <c r="CX1189" s="122"/>
      <c r="DH1189" s="130"/>
      <c r="EG1189" s="132"/>
      <c r="EH1189" s="132"/>
    </row>
    <row r="1190" s="122" customFormat="1" spans="1:138">
      <c r="A1190" s="145"/>
      <c r="BK1190" s="128"/>
      <c r="CT1190" s="129"/>
      <c r="CU1190" s="129"/>
      <c r="CV1190" s="122"/>
      <c r="CW1190" s="122"/>
      <c r="CX1190" s="122"/>
      <c r="DH1190" s="130"/>
      <c r="EG1190" s="132"/>
      <c r="EH1190" s="132"/>
    </row>
    <row r="1191" s="122" customFormat="1" spans="1:138">
      <c r="A1191" s="145"/>
      <c r="BK1191" s="128"/>
      <c r="CT1191" s="129"/>
      <c r="CU1191" s="129"/>
      <c r="CV1191" s="122"/>
      <c r="CW1191" s="122"/>
      <c r="CX1191" s="122"/>
      <c r="DH1191" s="130"/>
      <c r="EG1191" s="132"/>
      <c r="EH1191" s="132"/>
    </row>
    <row r="1192" s="122" customFormat="1" spans="1:138">
      <c r="A1192" s="145"/>
      <c r="BK1192" s="128"/>
      <c r="CT1192" s="129"/>
      <c r="CU1192" s="129"/>
      <c r="CV1192" s="122"/>
      <c r="CW1192" s="122"/>
      <c r="CX1192" s="122"/>
      <c r="DH1192" s="130"/>
      <c r="EG1192" s="132"/>
      <c r="EH1192" s="132"/>
    </row>
    <row r="1193" s="122" customFormat="1" spans="1:138">
      <c r="A1193" s="145"/>
      <c r="BK1193" s="128"/>
      <c r="CT1193" s="129"/>
      <c r="CU1193" s="129"/>
      <c r="CV1193" s="122"/>
      <c r="CW1193" s="122"/>
      <c r="CX1193" s="122"/>
      <c r="DH1193" s="130"/>
      <c r="EG1193" s="132"/>
      <c r="EH1193" s="132"/>
    </row>
    <row r="1194" s="122" customFormat="1" spans="1:138">
      <c r="A1194" s="145"/>
      <c r="BK1194" s="128"/>
      <c r="CT1194" s="129"/>
      <c r="CU1194" s="129"/>
      <c r="CV1194" s="122"/>
      <c r="CW1194" s="122"/>
      <c r="CX1194" s="122"/>
      <c r="DH1194" s="130"/>
      <c r="EG1194" s="132"/>
      <c r="EH1194" s="132"/>
    </row>
    <row r="1195" s="122" customFormat="1" spans="1:138">
      <c r="A1195" s="145"/>
      <c r="BK1195" s="128"/>
      <c r="CT1195" s="129"/>
      <c r="CU1195" s="129"/>
      <c r="CV1195" s="122"/>
      <c r="CW1195" s="122"/>
      <c r="CX1195" s="122"/>
      <c r="DH1195" s="130"/>
      <c r="EG1195" s="132"/>
      <c r="EH1195" s="132"/>
    </row>
    <row r="1196" s="122" customFormat="1" spans="1:138">
      <c r="A1196" s="145"/>
      <c r="BK1196" s="128"/>
      <c r="CT1196" s="129"/>
      <c r="CU1196" s="129"/>
      <c r="CV1196" s="122"/>
      <c r="CW1196" s="122"/>
      <c r="CX1196" s="122"/>
      <c r="DH1196" s="130"/>
      <c r="EG1196" s="132"/>
      <c r="EH1196" s="132"/>
    </row>
    <row r="1197" s="122" customFormat="1" spans="1:138">
      <c r="A1197" s="145"/>
      <c r="BK1197" s="128"/>
      <c r="CT1197" s="129"/>
      <c r="CU1197" s="129"/>
      <c r="CV1197" s="122"/>
      <c r="CW1197" s="122"/>
      <c r="CX1197" s="122"/>
      <c r="DH1197" s="130"/>
      <c r="EG1197" s="132"/>
      <c r="EH1197" s="132"/>
    </row>
    <row r="1198" s="122" customFormat="1" spans="1:138">
      <c r="A1198" s="145"/>
      <c r="BK1198" s="128"/>
      <c r="CT1198" s="129"/>
      <c r="CU1198" s="129"/>
      <c r="CV1198" s="122"/>
      <c r="CW1198" s="122"/>
      <c r="CX1198" s="122"/>
      <c r="DH1198" s="130"/>
      <c r="EG1198" s="132"/>
      <c r="EH1198" s="132"/>
    </row>
    <row r="1199" s="122" customFormat="1" spans="1:138">
      <c r="A1199" s="145"/>
      <c r="BK1199" s="128"/>
      <c r="CT1199" s="129"/>
      <c r="CU1199" s="129"/>
      <c r="CV1199" s="122"/>
      <c r="CW1199" s="122"/>
      <c r="CX1199" s="122"/>
      <c r="DH1199" s="130"/>
      <c r="EG1199" s="132"/>
      <c r="EH1199" s="132"/>
    </row>
    <row r="1200" s="122" customFormat="1" spans="1:138">
      <c r="A1200" s="145"/>
      <c r="BK1200" s="128"/>
      <c r="CT1200" s="129"/>
      <c r="CU1200" s="129"/>
      <c r="CV1200" s="122"/>
      <c r="CW1200" s="122"/>
      <c r="CX1200" s="122"/>
      <c r="DH1200" s="130"/>
      <c r="EG1200" s="132"/>
      <c r="EH1200" s="132"/>
    </row>
    <row r="1201" s="122" customFormat="1" spans="1:138">
      <c r="A1201" s="145"/>
      <c r="BK1201" s="128"/>
      <c r="CT1201" s="129"/>
      <c r="CU1201" s="129"/>
      <c r="CV1201" s="122"/>
      <c r="CW1201" s="122"/>
      <c r="CX1201" s="122"/>
      <c r="DH1201" s="130"/>
      <c r="EG1201" s="132"/>
      <c r="EH1201" s="132"/>
    </row>
    <row r="1202" s="122" customFormat="1" spans="1:138">
      <c r="A1202" s="145"/>
      <c r="BK1202" s="128"/>
      <c r="CT1202" s="129"/>
      <c r="CU1202" s="129"/>
      <c r="CV1202" s="122"/>
      <c r="CW1202" s="122"/>
      <c r="CX1202" s="122"/>
      <c r="DH1202" s="130"/>
      <c r="EG1202" s="132"/>
      <c r="EH1202" s="132"/>
    </row>
    <row r="1203" s="122" customFormat="1" spans="1:138">
      <c r="A1203" s="145"/>
      <c r="BK1203" s="128"/>
      <c r="CT1203" s="129"/>
      <c r="CU1203" s="129"/>
      <c r="CV1203" s="122"/>
      <c r="CW1203" s="122"/>
      <c r="CX1203" s="122"/>
      <c r="DH1203" s="130"/>
      <c r="EG1203" s="132"/>
      <c r="EH1203" s="132"/>
    </row>
    <row r="1204" s="122" customFormat="1" spans="1:138">
      <c r="A1204" s="145"/>
      <c r="BK1204" s="128"/>
      <c r="CT1204" s="129"/>
      <c r="CU1204" s="129"/>
      <c r="CV1204" s="122"/>
      <c r="CW1204" s="122"/>
      <c r="CX1204" s="122"/>
      <c r="DH1204" s="130"/>
      <c r="EG1204" s="132"/>
      <c r="EH1204" s="132"/>
    </row>
    <row r="1205" s="122" customFormat="1" spans="1:138">
      <c r="A1205" s="145"/>
      <c r="BK1205" s="128"/>
      <c r="CT1205" s="129"/>
      <c r="CU1205" s="129"/>
      <c r="CV1205" s="122"/>
      <c r="CW1205" s="122"/>
      <c r="CX1205" s="122"/>
      <c r="DH1205" s="130"/>
      <c r="EG1205" s="132"/>
      <c r="EH1205" s="132"/>
    </row>
    <row r="1206" s="122" customFormat="1" spans="1:138">
      <c r="A1206" s="145"/>
      <c r="BK1206" s="128"/>
      <c r="CT1206" s="129"/>
      <c r="CU1206" s="129"/>
      <c r="CV1206" s="122"/>
      <c r="CW1206" s="122"/>
      <c r="CX1206" s="122"/>
      <c r="DH1206" s="130"/>
      <c r="EG1206" s="132"/>
      <c r="EH1206" s="132"/>
    </row>
    <row r="1207" s="122" customFormat="1" spans="1:138">
      <c r="A1207" s="145"/>
      <c r="BK1207" s="128"/>
      <c r="CT1207" s="129"/>
      <c r="CU1207" s="129"/>
      <c r="CV1207" s="122"/>
      <c r="CW1207" s="122"/>
      <c r="CX1207" s="122"/>
      <c r="DH1207" s="130"/>
      <c r="EG1207" s="132"/>
      <c r="EH1207" s="132"/>
    </row>
    <row r="1208" s="122" customFormat="1" spans="1:138">
      <c r="A1208" s="145"/>
      <c r="BK1208" s="128"/>
      <c r="CT1208" s="129"/>
      <c r="CU1208" s="129"/>
      <c r="CV1208" s="122"/>
      <c r="CW1208" s="122"/>
      <c r="CX1208" s="122"/>
      <c r="DH1208" s="130"/>
      <c r="EG1208" s="132"/>
      <c r="EH1208" s="132"/>
    </row>
    <row r="1209" s="122" customFormat="1" spans="1:138">
      <c r="A1209" s="145"/>
      <c r="BK1209" s="128"/>
      <c r="CT1209" s="129"/>
      <c r="CU1209" s="129"/>
      <c r="CV1209" s="122"/>
      <c r="CW1209" s="122"/>
      <c r="CX1209" s="122"/>
      <c r="DH1209" s="130"/>
      <c r="EG1209" s="132"/>
      <c r="EH1209" s="132"/>
    </row>
    <row r="1210" s="122" customFormat="1" spans="1:138">
      <c r="A1210" s="145"/>
      <c r="BK1210" s="128"/>
      <c r="CT1210" s="129"/>
      <c r="CU1210" s="129"/>
      <c r="CV1210" s="122"/>
      <c r="CW1210" s="122"/>
      <c r="CX1210" s="122"/>
      <c r="DH1210" s="130"/>
      <c r="EG1210" s="132"/>
      <c r="EH1210" s="132"/>
    </row>
    <row r="1211" s="122" customFormat="1" spans="1:138">
      <c r="A1211" s="145"/>
      <c r="BK1211" s="128"/>
      <c r="CT1211" s="129"/>
      <c r="CU1211" s="129"/>
      <c r="CV1211" s="122"/>
      <c r="CW1211" s="122"/>
      <c r="CX1211" s="122"/>
      <c r="DH1211" s="130"/>
      <c r="EG1211" s="132"/>
      <c r="EH1211" s="132"/>
    </row>
    <row r="1212" s="122" customFormat="1" spans="1:138">
      <c r="A1212" s="145"/>
      <c r="BK1212" s="128"/>
      <c r="CT1212" s="129"/>
      <c r="CU1212" s="129"/>
      <c r="CV1212" s="122"/>
      <c r="CW1212" s="122"/>
      <c r="CX1212" s="122"/>
      <c r="DH1212" s="130"/>
      <c r="EG1212" s="132"/>
      <c r="EH1212" s="132"/>
    </row>
    <row r="1213" s="122" customFormat="1" spans="1:138">
      <c r="A1213" s="145"/>
      <c r="BK1213" s="128"/>
      <c r="CT1213" s="129"/>
      <c r="CU1213" s="129"/>
      <c r="CV1213" s="122"/>
      <c r="CW1213" s="122"/>
      <c r="CX1213" s="122"/>
      <c r="DH1213" s="130"/>
      <c r="EG1213" s="132"/>
      <c r="EH1213" s="132"/>
    </row>
    <row r="1214" s="122" customFormat="1" spans="1:138">
      <c r="A1214" s="145"/>
      <c r="BK1214" s="128"/>
      <c r="CT1214" s="129"/>
      <c r="CU1214" s="129"/>
      <c r="CV1214" s="122"/>
      <c r="CW1214" s="122"/>
      <c r="CX1214" s="122"/>
      <c r="DH1214" s="130"/>
      <c r="EG1214" s="132"/>
      <c r="EH1214" s="132"/>
    </row>
    <row r="1215" s="122" customFormat="1" spans="1:138">
      <c r="A1215" s="145"/>
      <c r="BK1215" s="128"/>
      <c r="CT1215" s="129"/>
      <c r="CU1215" s="129"/>
      <c r="CV1215" s="122"/>
      <c r="CW1215" s="122"/>
      <c r="CX1215" s="122"/>
      <c r="DH1215" s="130"/>
      <c r="EG1215" s="132"/>
      <c r="EH1215" s="132"/>
    </row>
    <row r="1216" s="122" customFormat="1" spans="1:138">
      <c r="A1216" s="145"/>
      <c r="BK1216" s="128"/>
      <c r="CT1216" s="129"/>
      <c r="CU1216" s="129"/>
      <c r="CV1216" s="122"/>
      <c r="CW1216" s="122"/>
      <c r="CX1216" s="122"/>
      <c r="DH1216" s="130"/>
      <c r="EG1216" s="132"/>
      <c r="EH1216" s="132"/>
    </row>
    <row r="1217" s="122" customFormat="1" spans="1:138">
      <c r="A1217" s="145"/>
      <c r="BK1217" s="128"/>
      <c r="CT1217" s="129"/>
      <c r="CU1217" s="129"/>
      <c r="CV1217" s="122"/>
      <c r="CW1217" s="122"/>
      <c r="CX1217" s="122"/>
      <c r="DH1217" s="130"/>
      <c r="EG1217" s="132"/>
      <c r="EH1217" s="132"/>
    </row>
    <row r="1218" s="122" customFormat="1" spans="1:138">
      <c r="A1218" s="145"/>
      <c r="BK1218" s="128"/>
      <c r="CT1218" s="129"/>
      <c r="CU1218" s="129"/>
      <c r="CV1218" s="122"/>
      <c r="CW1218" s="122"/>
      <c r="CX1218" s="122"/>
      <c r="DH1218" s="130"/>
      <c r="EG1218" s="132"/>
      <c r="EH1218" s="132"/>
    </row>
    <row r="1219" s="122" customFormat="1" spans="1:138">
      <c r="A1219" s="145"/>
      <c r="BK1219" s="128"/>
      <c r="CT1219" s="129"/>
      <c r="CU1219" s="129"/>
      <c r="CV1219" s="122"/>
      <c r="CW1219" s="122"/>
      <c r="CX1219" s="122"/>
      <c r="DH1219" s="130"/>
      <c r="EG1219" s="132"/>
      <c r="EH1219" s="132"/>
    </row>
    <row r="1220" s="122" customFormat="1" spans="1:138">
      <c r="A1220" s="145"/>
      <c r="BK1220" s="128"/>
      <c r="CT1220" s="129"/>
      <c r="CU1220" s="129"/>
      <c r="CV1220" s="122"/>
      <c r="CW1220" s="122"/>
      <c r="CX1220" s="122"/>
      <c r="DH1220" s="130"/>
      <c r="EG1220" s="132"/>
      <c r="EH1220" s="132"/>
    </row>
    <row r="1221" s="122" customFormat="1" spans="1:138">
      <c r="A1221" s="145"/>
      <c r="BK1221" s="128"/>
      <c r="CT1221" s="129"/>
      <c r="CU1221" s="129"/>
      <c r="CV1221" s="122"/>
      <c r="CW1221" s="122"/>
      <c r="CX1221" s="122"/>
      <c r="DH1221" s="130"/>
      <c r="EG1221" s="132"/>
      <c r="EH1221" s="132"/>
    </row>
    <row r="1222" s="122" customFormat="1" spans="1:138">
      <c r="A1222" s="145"/>
      <c r="BK1222" s="128"/>
      <c r="CT1222" s="129"/>
      <c r="CU1222" s="129"/>
      <c r="CV1222" s="122"/>
      <c r="CW1222" s="122"/>
      <c r="CX1222" s="122"/>
      <c r="DH1222" s="130"/>
      <c r="EG1222" s="132"/>
      <c r="EH1222" s="132"/>
    </row>
    <row r="1223" s="122" customFormat="1" spans="1:138">
      <c r="A1223" s="145"/>
      <c r="BK1223" s="128"/>
      <c r="CT1223" s="129"/>
      <c r="CU1223" s="129"/>
      <c r="CV1223" s="122"/>
      <c r="CW1223" s="122"/>
      <c r="CX1223" s="122"/>
      <c r="DH1223" s="130"/>
      <c r="EG1223" s="132"/>
      <c r="EH1223" s="132"/>
    </row>
    <row r="1224" s="122" customFormat="1" spans="1:138">
      <c r="A1224" s="145"/>
      <c r="BK1224" s="128"/>
      <c r="CT1224" s="129"/>
      <c r="CU1224" s="129"/>
      <c r="CV1224" s="122"/>
      <c r="CW1224" s="122"/>
      <c r="CX1224" s="122"/>
      <c r="DH1224" s="130"/>
      <c r="EG1224" s="132"/>
      <c r="EH1224" s="132"/>
    </row>
    <row r="1225" s="122" customFormat="1" spans="1:138">
      <c r="A1225" s="145"/>
      <c r="BK1225" s="128"/>
      <c r="CT1225" s="129"/>
      <c r="CU1225" s="129"/>
      <c r="CV1225" s="122"/>
      <c r="CW1225" s="122"/>
      <c r="CX1225" s="122"/>
      <c r="DH1225" s="130"/>
      <c r="EG1225" s="132"/>
      <c r="EH1225" s="132"/>
    </row>
    <row r="1226" s="122" customFormat="1" spans="1:138">
      <c r="A1226" s="145"/>
      <c r="BK1226" s="128"/>
      <c r="CT1226" s="129"/>
      <c r="CU1226" s="129"/>
      <c r="CV1226" s="122"/>
      <c r="CW1226" s="122"/>
      <c r="CX1226" s="122"/>
      <c r="DH1226" s="130"/>
      <c r="EG1226" s="132"/>
      <c r="EH1226" s="132"/>
    </row>
    <row r="1227" s="122" customFormat="1" spans="1:138">
      <c r="A1227" s="145"/>
      <c r="BK1227" s="128"/>
      <c r="CT1227" s="129"/>
      <c r="CU1227" s="129"/>
      <c r="CV1227" s="122"/>
      <c r="CW1227" s="122"/>
      <c r="CX1227" s="122"/>
      <c r="DH1227" s="130"/>
      <c r="EG1227" s="132"/>
      <c r="EH1227" s="132"/>
    </row>
    <row r="1228" s="122" customFormat="1" spans="1:138">
      <c r="A1228" s="145"/>
      <c r="BK1228" s="128"/>
      <c r="CT1228" s="129"/>
      <c r="CU1228" s="129"/>
      <c r="CV1228" s="122"/>
      <c r="CW1228" s="122"/>
      <c r="CX1228" s="122"/>
      <c r="DH1228" s="130"/>
      <c r="EG1228" s="132"/>
      <c r="EH1228" s="132"/>
    </row>
    <row r="1229" s="122" customFormat="1" spans="1:138">
      <c r="A1229" s="145"/>
      <c r="BK1229" s="128"/>
      <c r="CT1229" s="129"/>
      <c r="CU1229" s="129"/>
      <c r="CV1229" s="122"/>
      <c r="CW1229" s="122"/>
      <c r="CX1229" s="122"/>
      <c r="DH1229" s="130"/>
      <c r="EG1229" s="132"/>
      <c r="EH1229" s="132"/>
    </row>
    <row r="1230" s="122" customFormat="1" spans="1:138">
      <c r="A1230" s="145"/>
      <c r="BK1230" s="128"/>
      <c r="CT1230" s="129"/>
      <c r="CU1230" s="129"/>
      <c r="CV1230" s="122"/>
      <c r="CW1230" s="122"/>
      <c r="CX1230" s="122"/>
      <c r="DH1230" s="130"/>
      <c r="EG1230" s="132"/>
      <c r="EH1230" s="132"/>
    </row>
    <row r="1231" s="122" customFormat="1" spans="1:138">
      <c r="A1231" s="145"/>
      <c r="BK1231" s="128"/>
      <c r="CT1231" s="129"/>
      <c r="CU1231" s="129"/>
      <c r="CV1231" s="122"/>
      <c r="CW1231" s="122"/>
      <c r="CX1231" s="122"/>
      <c r="DH1231" s="130"/>
      <c r="EG1231" s="132"/>
      <c r="EH1231" s="132"/>
    </row>
    <row r="1232" s="122" customFormat="1" spans="1:138">
      <c r="A1232" s="145"/>
      <c r="BK1232" s="128"/>
      <c r="CT1232" s="129"/>
      <c r="CU1232" s="129"/>
      <c r="CV1232" s="122"/>
      <c r="CW1232" s="122"/>
      <c r="CX1232" s="122"/>
      <c r="DH1232" s="130"/>
      <c r="EG1232" s="132"/>
      <c r="EH1232" s="132"/>
    </row>
    <row r="1233" s="122" customFormat="1" spans="1:138">
      <c r="A1233" s="145"/>
      <c r="BK1233" s="128"/>
      <c r="CT1233" s="129"/>
      <c r="CU1233" s="129"/>
      <c r="CV1233" s="122"/>
      <c r="CW1233" s="122"/>
      <c r="CX1233" s="122"/>
      <c r="DH1233" s="130"/>
      <c r="EG1233" s="132"/>
      <c r="EH1233" s="132"/>
    </row>
    <row r="1234" s="122" customFormat="1" spans="1:138">
      <c r="A1234" s="145"/>
      <c r="BK1234" s="128"/>
      <c r="CT1234" s="129"/>
      <c r="CU1234" s="129"/>
      <c r="CV1234" s="122"/>
      <c r="CW1234" s="122"/>
      <c r="CX1234" s="122"/>
      <c r="DH1234" s="130"/>
      <c r="EG1234" s="132"/>
      <c r="EH1234" s="132"/>
    </row>
    <row r="1235" s="122" customFormat="1" spans="1:138">
      <c r="A1235" s="145"/>
      <c r="BK1235" s="128"/>
      <c r="CT1235" s="129"/>
      <c r="CU1235" s="129"/>
      <c r="CV1235" s="122"/>
      <c r="CW1235" s="122"/>
      <c r="CX1235" s="122"/>
      <c r="DH1235" s="130"/>
      <c r="EG1235" s="132"/>
      <c r="EH1235" s="132"/>
    </row>
    <row r="1236" s="122" customFormat="1" spans="1:138">
      <c r="A1236" s="145"/>
      <c r="BK1236" s="128"/>
      <c r="CT1236" s="129"/>
      <c r="CU1236" s="129"/>
      <c r="CV1236" s="122"/>
      <c r="CW1236" s="122"/>
      <c r="CX1236" s="122"/>
      <c r="DH1236" s="130"/>
      <c r="EG1236" s="132"/>
      <c r="EH1236" s="132"/>
    </row>
    <row r="1237" s="122" customFormat="1" spans="1:138">
      <c r="A1237" s="145"/>
      <c r="BK1237" s="128"/>
      <c r="CT1237" s="129"/>
      <c r="CU1237" s="129"/>
      <c r="CV1237" s="122"/>
      <c r="CW1237" s="122"/>
      <c r="CX1237" s="122"/>
      <c r="DH1237" s="130"/>
      <c r="EG1237" s="132"/>
      <c r="EH1237" s="132"/>
    </row>
    <row r="1238" s="122" customFormat="1" spans="1:138">
      <c r="A1238" s="145"/>
      <c r="BK1238" s="128"/>
      <c r="CT1238" s="129"/>
      <c r="CU1238" s="129"/>
      <c r="CV1238" s="122"/>
      <c r="CW1238" s="122"/>
      <c r="CX1238" s="122"/>
      <c r="DH1238" s="130"/>
      <c r="EG1238" s="132"/>
      <c r="EH1238" s="132"/>
    </row>
    <row r="1239" s="122" customFormat="1" spans="1:138">
      <c r="A1239" s="145"/>
      <c r="BK1239" s="128"/>
      <c r="CT1239" s="129"/>
      <c r="CU1239" s="129"/>
      <c r="CV1239" s="122"/>
      <c r="CW1239" s="122"/>
      <c r="CX1239" s="122"/>
      <c r="DH1239" s="130"/>
      <c r="EG1239" s="132"/>
      <c r="EH1239" s="132"/>
    </row>
    <row r="1240" s="122" customFormat="1" spans="1:138">
      <c r="A1240" s="145"/>
      <c r="BK1240" s="128"/>
      <c r="CT1240" s="129"/>
      <c r="CU1240" s="129"/>
      <c r="CV1240" s="122"/>
      <c r="CW1240" s="122"/>
      <c r="CX1240" s="122"/>
      <c r="DH1240" s="130"/>
      <c r="EG1240" s="132"/>
      <c r="EH1240" s="132"/>
    </row>
    <row r="1241" s="122" customFormat="1" spans="1:138">
      <c r="A1241" s="145"/>
      <c r="BK1241" s="128"/>
      <c r="CT1241" s="129"/>
      <c r="CU1241" s="129"/>
      <c r="CV1241" s="122"/>
      <c r="CW1241" s="122"/>
      <c r="CX1241" s="122"/>
      <c r="DH1241" s="130"/>
      <c r="EG1241" s="132"/>
      <c r="EH1241" s="132"/>
    </row>
    <row r="1242" s="122" customFormat="1" spans="1:138">
      <c r="A1242" s="145"/>
      <c r="BK1242" s="128"/>
      <c r="CT1242" s="129"/>
      <c r="CU1242" s="129"/>
      <c r="CV1242" s="122"/>
      <c r="CW1242" s="122"/>
      <c r="CX1242" s="122"/>
      <c r="DH1242" s="130"/>
      <c r="EG1242" s="132"/>
      <c r="EH1242" s="132"/>
    </row>
    <row r="1243" s="122" customFormat="1" spans="1:138">
      <c r="A1243" s="145"/>
      <c r="BK1243" s="128"/>
      <c r="CT1243" s="129"/>
      <c r="CU1243" s="129"/>
      <c r="CV1243" s="122"/>
      <c r="CW1243" s="122"/>
      <c r="CX1243" s="122"/>
      <c r="DH1243" s="130"/>
      <c r="EG1243" s="132"/>
      <c r="EH1243" s="132"/>
    </row>
    <row r="1244" s="122" customFormat="1" spans="1:138">
      <c r="A1244" s="145"/>
      <c r="BK1244" s="128"/>
      <c r="CT1244" s="129"/>
      <c r="CU1244" s="129"/>
      <c r="CV1244" s="122"/>
      <c r="CW1244" s="122"/>
      <c r="CX1244" s="122"/>
      <c r="DH1244" s="130"/>
      <c r="EG1244" s="132"/>
      <c r="EH1244" s="132"/>
    </row>
    <row r="1245" s="122" customFormat="1" spans="1:138">
      <c r="A1245" s="145"/>
      <c r="BK1245" s="128"/>
      <c r="CT1245" s="129"/>
      <c r="CU1245" s="129"/>
      <c r="CV1245" s="122"/>
      <c r="CW1245" s="122"/>
      <c r="CX1245" s="122"/>
      <c r="DH1245" s="130"/>
      <c r="EG1245" s="132"/>
      <c r="EH1245" s="132"/>
    </row>
    <row r="1246" s="122" customFormat="1" spans="1:138">
      <c r="A1246" s="145"/>
      <c r="BK1246" s="128"/>
      <c r="CT1246" s="129"/>
      <c r="CU1246" s="129"/>
      <c r="CV1246" s="122"/>
      <c r="CW1246" s="122"/>
      <c r="CX1246" s="122"/>
      <c r="DH1246" s="130"/>
      <c r="EG1246" s="132"/>
      <c r="EH1246" s="132"/>
    </row>
    <row r="1247" s="122" customFormat="1" spans="1:138">
      <c r="A1247" s="145"/>
      <c r="BK1247" s="128"/>
      <c r="CT1247" s="129"/>
      <c r="CU1247" s="129"/>
      <c r="CV1247" s="122"/>
      <c r="CW1247" s="122"/>
      <c r="CX1247" s="122"/>
      <c r="DH1247" s="130"/>
      <c r="EG1247" s="132"/>
      <c r="EH1247" s="132"/>
    </row>
    <row r="1248" s="122" customFormat="1" spans="1:138">
      <c r="A1248" s="145"/>
      <c r="BK1248" s="128"/>
      <c r="CT1248" s="129"/>
      <c r="CU1248" s="129"/>
      <c r="CV1248" s="122"/>
      <c r="CW1248" s="122"/>
      <c r="CX1248" s="122"/>
      <c r="DH1248" s="130"/>
      <c r="EG1248" s="132"/>
      <c r="EH1248" s="132"/>
    </row>
    <row r="1249" s="122" customFormat="1" spans="1:138">
      <c r="A1249" s="145"/>
      <c r="BK1249" s="128"/>
      <c r="CT1249" s="129"/>
      <c r="CU1249" s="129"/>
      <c r="CV1249" s="122"/>
      <c r="CW1249" s="122"/>
      <c r="CX1249" s="122"/>
      <c r="DH1249" s="130"/>
      <c r="EG1249" s="132"/>
      <c r="EH1249" s="132"/>
    </row>
    <row r="1250" s="122" customFormat="1" spans="1:138">
      <c r="A1250" s="145"/>
      <c r="BK1250" s="128"/>
      <c r="CT1250" s="129"/>
      <c r="CU1250" s="129"/>
      <c r="CV1250" s="122"/>
      <c r="CW1250" s="122"/>
      <c r="CX1250" s="122"/>
      <c r="DH1250" s="130"/>
      <c r="EG1250" s="132"/>
      <c r="EH1250" s="132"/>
    </row>
    <row r="1251" s="122" customFormat="1" spans="1:138">
      <c r="A1251" s="145"/>
      <c r="BK1251" s="128"/>
      <c r="CT1251" s="129"/>
      <c r="CU1251" s="129"/>
      <c r="CV1251" s="122"/>
      <c r="CW1251" s="122"/>
      <c r="CX1251" s="122"/>
      <c r="DH1251" s="130"/>
      <c r="EG1251" s="132"/>
      <c r="EH1251" s="132"/>
    </row>
    <row r="1252" s="122" customFormat="1" spans="1:138">
      <c r="A1252" s="145"/>
      <c r="BK1252" s="128"/>
      <c r="CT1252" s="129"/>
      <c r="CU1252" s="129"/>
      <c r="CV1252" s="122"/>
      <c r="CW1252" s="122"/>
      <c r="CX1252" s="122"/>
      <c r="DH1252" s="130"/>
      <c r="EG1252" s="132"/>
      <c r="EH1252" s="132"/>
    </row>
    <row r="1253" s="122" customFormat="1" spans="1:138">
      <c r="A1253" s="145"/>
      <c r="BK1253" s="128"/>
      <c r="CT1253" s="129"/>
      <c r="CU1253" s="129"/>
      <c r="CV1253" s="122"/>
      <c r="CW1253" s="122"/>
      <c r="CX1253" s="122"/>
      <c r="DH1253" s="130"/>
      <c r="EG1253" s="132"/>
      <c r="EH1253" s="132"/>
    </row>
    <row r="1254" s="122" customFormat="1" spans="1:138">
      <c r="A1254" s="145"/>
      <c r="BK1254" s="128"/>
      <c r="CT1254" s="129"/>
      <c r="CU1254" s="129"/>
      <c r="CV1254" s="122"/>
      <c r="CW1254" s="122"/>
      <c r="CX1254" s="122"/>
      <c r="DH1254" s="130"/>
      <c r="EG1254" s="132"/>
      <c r="EH1254" s="132"/>
    </row>
    <row r="1255" s="122" customFormat="1" spans="1:138">
      <c r="A1255" s="145"/>
      <c r="BK1255" s="128"/>
      <c r="CT1255" s="129"/>
      <c r="CU1255" s="129"/>
      <c r="CV1255" s="122"/>
      <c r="CW1255" s="122"/>
      <c r="CX1255" s="122"/>
      <c r="DH1255" s="130"/>
      <c r="EG1255" s="132"/>
      <c r="EH1255" s="132"/>
    </row>
    <row r="1256" s="122" customFormat="1" spans="1:138">
      <c r="A1256" s="145"/>
      <c r="BK1256" s="128"/>
      <c r="CT1256" s="129"/>
      <c r="CU1256" s="129"/>
      <c r="CV1256" s="122"/>
      <c r="CW1256" s="122"/>
      <c r="CX1256" s="122"/>
      <c r="DH1256" s="130"/>
      <c r="EG1256" s="132"/>
      <c r="EH1256" s="132"/>
    </row>
    <row r="1257" s="122" customFormat="1" spans="1:138">
      <c r="A1257" s="145"/>
      <c r="BK1257" s="128"/>
      <c r="CT1257" s="129"/>
      <c r="CU1257" s="129"/>
      <c r="CV1257" s="122"/>
      <c r="CW1257" s="122"/>
      <c r="CX1257" s="122"/>
      <c r="DH1257" s="130"/>
      <c r="EG1257" s="132"/>
      <c r="EH1257" s="132"/>
    </row>
    <row r="1258" s="122" customFormat="1" spans="1:138">
      <c r="A1258" s="145"/>
      <c r="BK1258" s="128"/>
      <c r="CT1258" s="129"/>
      <c r="CU1258" s="129"/>
      <c r="CV1258" s="122"/>
      <c r="CW1258" s="122"/>
      <c r="CX1258" s="122"/>
      <c r="DH1258" s="130"/>
      <c r="EG1258" s="132"/>
      <c r="EH1258" s="132"/>
    </row>
    <row r="1259" s="122" customFormat="1" spans="1:138">
      <c r="A1259" s="145"/>
      <c r="BK1259" s="128"/>
      <c r="CT1259" s="129"/>
      <c r="CU1259" s="129"/>
      <c r="CV1259" s="122"/>
      <c r="CW1259" s="122"/>
      <c r="CX1259" s="122"/>
      <c r="DH1259" s="130"/>
      <c r="EG1259" s="132"/>
      <c r="EH1259" s="132"/>
    </row>
    <row r="1260" s="122" customFormat="1" spans="1:138">
      <c r="A1260" s="145"/>
      <c r="BK1260" s="128"/>
      <c r="CT1260" s="129"/>
      <c r="CU1260" s="129"/>
      <c r="CV1260" s="122"/>
      <c r="CW1260" s="122"/>
      <c r="CX1260" s="122"/>
      <c r="DH1260" s="130"/>
      <c r="EG1260" s="132"/>
      <c r="EH1260" s="132"/>
    </row>
    <row r="1261" s="122" customFormat="1" spans="1:138">
      <c r="A1261" s="145"/>
      <c r="BK1261" s="128"/>
      <c r="CT1261" s="129"/>
      <c r="CU1261" s="129"/>
      <c r="CV1261" s="122"/>
      <c r="CW1261" s="122"/>
      <c r="CX1261" s="122"/>
      <c r="DH1261" s="130"/>
      <c r="EG1261" s="132"/>
      <c r="EH1261" s="132"/>
    </row>
    <row r="1262" s="122" customFormat="1" spans="1:138">
      <c r="A1262" s="145"/>
      <c r="BK1262" s="128"/>
      <c r="CT1262" s="129"/>
      <c r="CU1262" s="129"/>
      <c r="CV1262" s="122"/>
      <c r="CW1262" s="122"/>
      <c r="CX1262" s="122"/>
      <c r="DH1262" s="130"/>
      <c r="EG1262" s="132"/>
      <c r="EH1262" s="132"/>
    </row>
    <row r="1263" s="122" customFormat="1" spans="1:138">
      <c r="A1263" s="145"/>
      <c r="BK1263" s="128"/>
      <c r="CT1263" s="129"/>
      <c r="CU1263" s="129"/>
      <c r="CV1263" s="122"/>
      <c r="CW1263" s="122"/>
      <c r="CX1263" s="122"/>
      <c r="DH1263" s="130"/>
      <c r="EG1263" s="132"/>
      <c r="EH1263" s="132"/>
    </row>
    <row r="1264" s="122" customFormat="1" spans="1:138">
      <c r="A1264" s="145"/>
      <c r="BK1264" s="128"/>
      <c r="CT1264" s="129"/>
      <c r="CU1264" s="129"/>
      <c r="CV1264" s="122"/>
      <c r="CW1264" s="122"/>
      <c r="CX1264" s="122"/>
      <c r="DH1264" s="130"/>
      <c r="EG1264" s="132"/>
      <c r="EH1264" s="132"/>
    </row>
    <row r="1265" s="122" customFormat="1" spans="1:138">
      <c r="A1265" s="145"/>
      <c r="BK1265" s="128"/>
      <c r="CT1265" s="129"/>
      <c r="CU1265" s="129"/>
      <c r="CV1265" s="122"/>
      <c r="CW1265" s="122"/>
      <c r="CX1265" s="122"/>
      <c r="DH1265" s="130"/>
      <c r="EG1265" s="132"/>
      <c r="EH1265" s="132"/>
    </row>
    <row r="1266" s="122" customFormat="1" spans="1:138">
      <c r="A1266" s="145"/>
      <c r="BK1266" s="128"/>
      <c r="CT1266" s="129"/>
      <c r="CU1266" s="129"/>
      <c r="CV1266" s="122"/>
      <c r="CW1266" s="122"/>
      <c r="CX1266" s="122"/>
      <c r="DH1266" s="130"/>
      <c r="EG1266" s="132"/>
      <c r="EH1266" s="132"/>
    </row>
    <row r="1267" s="122" customFormat="1" spans="1:138">
      <c r="A1267" s="145"/>
      <c r="BK1267" s="128"/>
      <c r="CT1267" s="129"/>
      <c r="CU1267" s="129"/>
      <c r="CV1267" s="122"/>
      <c r="CW1267" s="122"/>
      <c r="CX1267" s="122"/>
      <c r="DH1267" s="130"/>
      <c r="EG1267" s="132"/>
      <c r="EH1267" s="132"/>
    </row>
    <row r="1268" s="122" customFormat="1" spans="1:138">
      <c r="A1268" s="145"/>
      <c r="BK1268" s="128"/>
      <c r="CT1268" s="129"/>
      <c r="CU1268" s="129"/>
      <c r="CV1268" s="122"/>
      <c r="CW1268" s="122"/>
      <c r="CX1268" s="122"/>
      <c r="DH1268" s="130"/>
      <c r="EG1268" s="132"/>
      <c r="EH1268" s="132"/>
    </row>
    <row r="1269" s="122" customFormat="1" spans="1:138">
      <c r="A1269" s="145"/>
      <c r="BK1269" s="128"/>
      <c r="CT1269" s="129"/>
      <c r="CU1269" s="129"/>
      <c r="CV1269" s="122"/>
      <c r="CW1269" s="122"/>
      <c r="CX1269" s="122"/>
      <c r="DH1269" s="130"/>
      <c r="EG1269" s="132"/>
      <c r="EH1269" s="132"/>
    </row>
    <row r="1270" s="122" customFormat="1" spans="1:138">
      <c r="A1270" s="145"/>
      <c r="BK1270" s="128"/>
      <c r="CT1270" s="129"/>
      <c r="CU1270" s="129"/>
      <c r="CV1270" s="122"/>
      <c r="CW1270" s="122"/>
      <c r="CX1270" s="122"/>
      <c r="DH1270" s="130"/>
      <c r="EG1270" s="132"/>
      <c r="EH1270" s="132"/>
    </row>
    <row r="1271" s="122" customFormat="1" spans="1:138">
      <c r="A1271" s="145"/>
      <c r="BK1271" s="128"/>
      <c r="CT1271" s="129"/>
      <c r="CU1271" s="129"/>
      <c r="CV1271" s="122"/>
      <c r="CW1271" s="122"/>
      <c r="CX1271" s="122"/>
      <c r="DH1271" s="130"/>
      <c r="EG1271" s="132"/>
      <c r="EH1271" s="132"/>
    </row>
    <row r="1272" s="122" customFormat="1" spans="1:138">
      <c r="A1272" s="145"/>
      <c r="BK1272" s="128"/>
      <c r="CT1272" s="129"/>
      <c r="CU1272" s="129"/>
      <c r="CV1272" s="122"/>
      <c r="CW1272" s="122"/>
      <c r="CX1272" s="122"/>
      <c r="DH1272" s="130"/>
      <c r="EG1272" s="132"/>
      <c r="EH1272" s="132"/>
    </row>
    <row r="1273" s="122" customFormat="1" spans="1:138">
      <c r="A1273" s="145"/>
      <c r="BK1273" s="128"/>
      <c r="CT1273" s="129"/>
      <c r="CU1273" s="129"/>
      <c r="CV1273" s="122"/>
      <c r="CW1273" s="122"/>
      <c r="CX1273" s="122"/>
      <c r="DH1273" s="130"/>
      <c r="EG1273" s="132"/>
      <c r="EH1273" s="132"/>
    </row>
    <row r="1274" s="122" customFormat="1" spans="1:138">
      <c r="A1274" s="145"/>
      <c r="BK1274" s="128"/>
      <c r="CT1274" s="129"/>
      <c r="CU1274" s="129"/>
      <c r="CV1274" s="122"/>
      <c r="CW1274" s="122"/>
      <c r="CX1274" s="122"/>
      <c r="DH1274" s="130"/>
      <c r="EG1274" s="132"/>
      <c r="EH1274" s="132"/>
    </row>
    <row r="1275" s="122" customFormat="1" spans="1:138">
      <c r="A1275" s="145"/>
      <c r="BK1275" s="128"/>
      <c r="CT1275" s="129"/>
      <c r="CU1275" s="129"/>
      <c r="CV1275" s="122"/>
      <c r="CW1275" s="122"/>
      <c r="CX1275" s="122"/>
      <c r="DH1275" s="130"/>
      <c r="EG1275" s="132"/>
      <c r="EH1275" s="132"/>
    </row>
    <row r="1276" s="122" customFormat="1" spans="1:138">
      <c r="A1276" s="145"/>
      <c r="BK1276" s="128"/>
      <c r="CT1276" s="129"/>
      <c r="CU1276" s="129"/>
      <c r="CV1276" s="122"/>
      <c r="CW1276" s="122"/>
      <c r="CX1276" s="122"/>
      <c r="DH1276" s="130"/>
      <c r="EG1276" s="132"/>
      <c r="EH1276" s="132"/>
    </row>
    <row r="1277" s="122" customFormat="1" spans="1:138">
      <c r="A1277" s="145"/>
      <c r="BK1277" s="128"/>
      <c r="CT1277" s="129"/>
      <c r="CU1277" s="129"/>
      <c r="CV1277" s="122"/>
      <c r="CW1277" s="122"/>
      <c r="CX1277" s="122"/>
      <c r="DH1277" s="130"/>
      <c r="EG1277" s="132"/>
      <c r="EH1277" s="132"/>
    </row>
    <row r="1278" s="122" customFormat="1" spans="1:138">
      <c r="A1278" s="145"/>
      <c r="BK1278" s="128"/>
      <c r="CT1278" s="129"/>
      <c r="CU1278" s="129"/>
      <c r="CV1278" s="122"/>
      <c r="CW1278" s="122"/>
      <c r="CX1278" s="122"/>
      <c r="DH1278" s="130"/>
      <c r="EG1278" s="132"/>
      <c r="EH1278" s="132"/>
    </row>
    <row r="1279" s="122" customFormat="1" spans="1:138">
      <c r="A1279" s="145"/>
      <c r="BK1279" s="128"/>
      <c r="CT1279" s="129"/>
      <c r="CU1279" s="129"/>
      <c r="CV1279" s="122"/>
      <c r="CW1279" s="122"/>
      <c r="CX1279" s="122"/>
      <c r="DH1279" s="130"/>
      <c r="EG1279" s="132"/>
      <c r="EH1279" s="132"/>
    </row>
    <row r="1280" s="122" customFormat="1" spans="1:138">
      <c r="A1280" s="145"/>
      <c r="BK1280" s="128"/>
      <c r="CT1280" s="129"/>
      <c r="CU1280" s="129"/>
      <c r="CV1280" s="122"/>
      <c r="CW1280" s="122"/>
      <c r="CX1280" s="122"/>
      <c r="DH1280" s="130"/>
      <c r="EG1280" s="132"/>
      <c r="EH1280" s="132"/>
    </row>
    <row r="1281" s="122" customFormat="1" spans="1:138">
      <c r="A1281" s="145"/>
      <c r="BK1281" s="128"/>
      <c r="CT1281" s="129"/>
      <c r="CU1281" s="129"/>
      <c r="CV1281" s="122"/>
      <c r="CW1281" s="122"/>
      <c r="CX1281" s="122"/>
      <c r="DH1281" s="130"/>
      <c r="EG1281" s="132"/>
      <c r="EH1281" s="132"/>
    </row>
    <row r="1282" s="122" customFormat="1" spans="1:138">
      <c r="A1282" s="145"/>
      <c r="BK1282" s="128"/>
      <c r="CT1282" s="129"/>
      <c r="CU1282" s="129"/>
      <c r="CV1282" s="122"/>
      <c r="CW1282" s="122"/>
      <c r="CX1282" s="122"/>
      <c r="DH1282" s="130"/>
      <c r="EG1282" s="132"/>
      <c r="EH1282" s="132"/>
    </row>
    <row r="1283" s="122" customFormat="1" spans="1:138">
      <c r="A1283" s="145"/>
      <c r="BK1283" s="128"/>
      <c r="CT1283" s="129"/>
      <c r="CU1283" s="129"/>
      <c r="CV1283" s="122"/>
      <c r="CW1283" s="122"/>
      <c r="CX1283" s="122"/>
      <c r="DH1283" s="130"/>
      <c r="EG1283" s="132"/>
      <c r="EH1283" s="132"/>
    </row>
    <row r="1284" s="122" customFormat="1" spans="1:138">
      <c r="A1284" s="145"/>
      <c r="BK1284" s="128"/>
      <c r="CT1284" s="129"/>
      <c r="CU1284" s="129"/>
      <c r="CV1284" s="122"/>
      <c r="CW1284" s="122"/>
      <c r="CX1284" s="122"/>
      <c r="DH1284" s="130"/>
      <c r="EG1284" s="132"/>
      <c r="EH1284" s="132"/>
    </row>
    <row r="1285" s="122" customFormat="1" spans="1:138">
      <c r="A1285" s="145"/>
      <c r="BK1285" s="128"/>
      <c r="CT1285" s="129"/>
      <c r="CU1285" s="129"/>
      <c r="CV1285" s="122"/>
      <c r="CW1285" s="122"/>
      <c r="CX1285" s="122"/>
      <c r="DH1285" s="130"/>
      <c r="EG1285" s="132"/>
      <c r="EH1285" s="132"/>
    </row>
    <row r="1286" s="122" customFormat="1" spans="1:138">
      <c r="A1286" s="145"/>
      <c r="BK1286" s="128"/>
      <c r="CT1286" s="129"/>
      <c r="CU1286" s="129"/>
      <c r="CV1286" s="122"/>
      <c r="CW1286" s="122"/>
      <c r="CX1286" s="122"/>
      <c r="DH1286" s="130"/>
      <c r="EG1286" s="132"/>
      <c r="EH1286" s="132"/>
    </row>
    <row r="1287" s="122" customFormat="1" spans="1:138">
      <c r="A1287" s="145"/>
      <c r="BK1287" s="128"/>
      <c r="CT1287" s="129"/>
      <c r="CU1287" s="129"/>
      <c r="CV1287" s="122"/>
      <c r="CW1287" s="122"/>
      <c r="CX1287" s="122"/>
      <c r="DH1287" s="130"/>
      <c r="EG1287" s="132"/>
      <c r="EH1287" s="132"/>
    </row>
    <row r="1288" s="122" customFormat="1" spans="1:138">
      <c r="A1288" s="145"/>
      <c r="BK1288" s="128"/>
      <c r="CT1288" s="129"/>
      <c r="CU1288" s="129"/>
      <c r="CV1288" s="122"/>
      <c r="CW1288" s="122"/>
      <c r="CX1288" s="122"/>
      <c r="DH1288" s="130"/>
      <c r="EG1288" s="132"/>
      <c r="EH1288" s="132"/>
    </row>
    <row r="1289" s="122" customFormat="1" spans="1:138">
      <c r="A1289" s="145"/>
      <c r="BK1289" s="128"/>
      <c r="CT1289" s="129"/>
      <c r="CU1289" s="129"/>
      <c r="CV1289" s="122"/>
      <c r="CW1289" s="122"/>
      <c r="CX1289" s="122"/>
      <c r="DH1289" s="130"/>
      <c r="EG1289" s="132"/>
      <c r="EH1289" s="132"/>
    </row>
    <row r="1290" s="122" customFormat="1" spans="1:138">
      <c r="A1290" s="145"/>
      <c r="BK1290" s="128"/>
      <c r="CT1290" s="129"/>
      <c r="CU1290" s="129"/>
      <c r="CV1290" s="122"/>
      <c r="CW1290" s="122"/>
      <c r="CX1290" s="122"/>
      <c r="DH1290" s="130"/>
      <c r="EG1290" s="132"/>
      <c r="EH1290" s="132"/>
    </row>
    <row r="1291" s="122" customFormat="1" spans="1:138">
      <c r="A1291" s="145"/>
      <c r="BK1291" s="128"/>
      <c r="CT1291" s="129"/>
      <c r="CU1291" s="129"/>
      <c r="CV1291" s="122"/>
      <c r="CW1291" s="122"/>
      <c r="CX1291" s="122"/>
      <c r="DH1291" s="130"/>
      <c r="EG1291" s="132"/>
      <c r="EH1291" s="132"/>
    </row>
    <row r="1292" s="122" customFormat="1" spans="1:138">
      <c r="A1292" s="145"/>
      <c r="BK1292" s="128"/>
      <c r="CT1292" s="129"/>
      <c r="CU1292" s="129"/>
      <c r="CV1292" s="122"/>
      <c r="CW1292" s="122"/>
      <c r="CX1292" s="122"/>
      <c r="DH1292" s="130"/>
      <c r="EG1292" s="132"/>
      <c r="EH1292" s="132"/>
    </row>
    <row r="1293" s="122" customFormat="1" spans="1:138">
      <c r="A1293" s="145"/>
      <c r="BK1293" s="128"/>
      <c r="CT1293" s="129"/>
      <c r="CU1293" s="129"/>
      <c r="CV1293" s="122"/>
      <c r="CW1293" s="122"/>
      <c r="CX1293" s="122"/>
      <c r="DH1293" s="130"/>
      <c r="EG1293" s="132"/>
      <c r="EH1293" s="132"/>
    </row>
    <row r="1294" s="122" customFormat="1" spans="1:138">
      <c r="A1294" s="145"/>
      <c r="BK1294" s="128"/>
      <c r="CT1294" s="129"/>
      <c r="CU1294" s="129"/>
      <c r="CV1294" s="122"/>
      <c r="CW1294" s="122"/>
      <c r="CX1294" s="122"/>
      <c r="DH1294" s="130"/>
      <c r="EG1294" s="132"/>
      <c r="EH1294" s="132"/>
    </row>
    <row r="1295" s="122" customFormat="1" spans="1:138">
      <c r="A1295" s="145"/>
      <c r="BK1295" s="128"/>
      <c r="CT1295" s="129"/>
      <c r="CU1295" s="129"/>
      <c r="CV1295" s="122"/>
      <c r="CW1295" s="122"/>
      <c r="CX1295" s="122"/>
      <c r="DH1295" s="130"/>
      <c r="EG1295" s="132"/>
      <c r="EH1295" s="132"/>
    </row>
    <row r="1296" s="122" customFormat="1" spans="1:138">
      <c r="A1296" s="145"/>
      <c r="BK1296" s="128"/>
      <c r="CT1296" s="129"/>
      <c r="CU1296" s="129"/>
      <c r="CV1296" s="122"/>
      <c r="CW1296" s="122"/>
      <c r="CX1296" s="122"/>
      <c r="DH1296" s="130"/>
      <c r="EG1296" s="132"/>
      <c r="EH1296" s="132"/>
    </row>
    <row r="1297" s="122" customFormat="1" spans="1:138">
      <c r="A1297" s="145"/>
      <c r="BK1297" s="128"/>
      <c r="CT1297" s="129"/>
      <c r="CU1297" s="129"/>
      <c r="CV1297" s="122"/>
      <c r="CW1297" s="122"/>
      <c r="CX1297" s="122"/>
      <c r="DH1297" s="130"/>
      <c r="EG1297" s="132"/>
      <c r="EH1297" s="132"/>
    </row>
    <row r="1298" s="122" customFormat="1" spans="1:138">
      <c r="A1298" s="145"/>
      <c r="BK1298" s="128"/>
      <c r="CT1298" s="129"/>
      <c r="CU1298" s="129"/>
      <c r="CV1298" s="122"/>
      <c r="CW1298" s="122"/>
      <c r="CX1298" s="122"/>
      <c r="DH1298" s="130"/>
      <c r="EG1298" s="132"/>
      <c r="EH1298" s="132"/>
    </row>
    <row r="1299" s="122" customFormat="1" spans="1:138">
      <c r="A1299" s="145"/>
      <c r="BK1299" s="128"/>
      <c r="CT1299" s="129"/>
      <c r="CU1299" s="129"/>
      <c r="CV1299" s="122"/>
      <c r="CW1299" s="122"/>
      <c r="CX1299" s="122"/>
      <c r="DH1299" s="130"/>
      <c r="EG1299" s="132"/>
      <c r="EH1299" s="132"/>
    </row>
    <row r="1300" s="122" customFormat="1" spans="1:138">
      <c r="A1300" s="145"/>
      <c r="BK1300" s="128"/>
      <c r="CT1300" s="129"/>
      <c r="CU1300" s="129"/>
      <c r="CV1300" s="122"/>
      <c r="CW1300" s="122"/>
      <c r="CX1300" s="122"/>
      <c r="DH1300" s="130"/>
      <c r="EG1300" s="132"/>
      <c r="EH1300" s="132"/>
    </row>
    <row r="1301" s="122" customFormat="1" spans="1:138">
      <c r="A1301" s="145"/>
      <c r="BK1301" s="128"/>
      <c r="CT1301" s="129"/>
      <c r="CU1301" s="129"/>
      <c r="CV1301" s="122"/>
      <c r="CW1301" s="122"/>
      <c r="CX1301" s="122"/>
      <c r="DH1301" s="130"/>
      <c r="EG1301" s="132"/>
      <c r="EH1301" s="132"/>
    </row>
    <row r="1302" s="122" customFormat="1" spans="1:138">
      <c r="A1302" s="145"/>
      <c r="BK1302" s="128"/>
      <c r="CT1302" s="129"/>
      <c r="CU1302" s="129"/>
      <c r="CV1302" s="122"/>
      <c r="CW1302" s="122"/>
      <c r="CX1302" s="122"/>
      <c r="DH1302" s="130"/>
      <c r="EG1302" s="132"/>
      <c r="EH1302" s="132"/>
    </row>
    <row r="1303" s="122" customFormat="1" spans="1:138">
      <c r="A1303" s="145"/>
      <c r="BK1303" s="128"/>
      <c r="CT1303" s="129"/>
      <c r="CU1303" s="129"/>
      <c r="CV1303" s="122"/>
      <c r="CW1303" s="122"/>
      <c r="CX1303" s="122"/>
      <c r="DH1303" s="130"/>
      <c r="EG1303" s="132"/>
      <c r="EH1303" s="132"/>
    </row>
    <row r="1304" s="122" customFormat="1" spans="1:138">
      <c r="A1304" s="145"/>
      <c r="BK1304" s="128"/>
      <c r="CT1304" s="129"/>
      <c r="CU1304" s="129"/>
      <c r="CV1304" s="122"/>
      <c r="CW1304" s="122"/>
      <c r="CX1304" s="122"/>
      <c r="DH1304" s="130"/>
      <c r="EG1304" s="132"/>
      <c r="EH1304" s="132"/>
    </row>
    <row r="1305" s="122" customFormat="1" spans="1:138">
      <c r="A1305" s="145"/>
      <c r="BK1305" s="128"/>
      <c r="CT1305" s="129"/>
      <c r="CU1305" s="129"/>
      <c r="CV1305" s="122"/>
      <c r="CW1305" s="122"/>
      <c r="CX1305" s="122"/>
      <c r="DH1305" s="130"/>
      <c r="EG1305" s="132"/>
      <c r="EH1305" s="132"/>
    </row>
    <row r="1306" s="122" customFormat="1" spans="1:138">
      <c r="A1306" s="145"/>
      <c r="BK1306" s="128"/>
      <c r="CT1306" s="129"/>
      <c r="CU1306" s="129"/>
      <c r="CV1306" s="122"/>
      <c r="CW1306" s="122"/>
      <c r="CX1306" s="122"/>
      <c r="DH1306" s="130"/>
      <c r="EG1306" s="132"/>
      <c r="EH1306" s="132"/>
    </row>
    <row r="1307" s="122" customFormat="1" spans="1:138">
      <c r="A1307" s="145"/>
      <c r="BK1307" s="128"/>
      <c r="CT1307" s="129"/>
      <c r="CU1307" s="129"/>
      <c r="CV1307" s="122"/>
      <c r="CW1307" s="122"/>
      <c r="CX1307" s="122"/>
      <c r="DH1307" s="130"/>
      <c r="EG1307" s="132"/>
      <c r="EH1307" s="132"/>
    </row>
    <row r="1308" s="122" customFormat="1" spans="1:138">
      <c r="A1308" s="145"/>
      <c r="BK1308" s="128"/>
      <c r="CT1308" s="129"/>
      <c r="CU1308" s="129"/>
      <c r="CV1308" s="122"/>
      <c r="CW1308" s="122"/>
      <c r="CX1308" s="122"/>
      <c r="DH1308" s="130"/>
      <c r="EG1308" s="132"/>
      <c r="EH1308" s="132"/>
    </row>
    <row r="1309" s="122" customFormat="1" spans="1:138">
      <c r="A1309" s="145"/>
      <c r="BK1309" s="128"/>
      <c r="CT1309" s="129"/>
      <c r="CU1309" s="129"/>
      <c r="CV1309" s="122"/>
      <c r="CW1309" s="122"/>
      <c r="CX1309" s="122"/>
      <c r="DH1309" s="130"/>
      <c r="EG1309" s="132"/>
      <c r="EH1309" s="132"/>
    </row>
    <row r="1310" s="122" customFormat="1" spans="1:138">
      <c r="A1310" s="145"/>
      <c r="BK1310" s="128"/>
      <c r="CT1310" s="129"/>
      <c r="CU1310" s="129"/>
      <c r="CV1310" s="122"/>
      <c r="CW1310" s="122"/>
      <c r="CX1310" s="122"/>
      <c r="DH1310" s="130"/>
      <c r="EG1310" s="132"/>
      <c r="EH1310" s="132"/>
    </row>
    <row r="1311" s="122" customFormat="1" spans="1:138">
      <c r="A1311" s="145"/>
      <c r="BK1311" s="128"/>
      <c r="CT1311" s="129"/>
      <c r="CU1311" s="129"/>
      <c r="CV1311" s="122"/>
      <c r="CW1311" s="122"/>
      <c r="CX1311" s="122"/>
      <c r="DH1311" s="130"/>
      <c r="EG1311" s="132"/>
      <c r="EH1311" s="132"/>
    </row>
    <row r="1312" s="122" customFormat="1" spans="1:138">
      <c r="A1312" s="145"/>
      <c r="BK1312" s="128"/>
      <c r="CT1312" s="129"/>
      <c r="CU1312" s="129"/>
      <c r="CV1312" s="122"/>
      <c r="CW1312" s="122"/>
      <c r="CX1312" s="122"/>
      <c r="DH1312" s="130"/>
      <c r="EG1312" s="132"/>
      <c r="EH1312" s="132"/>
    </row>
    <row r="1313" s="122" customFormat="1" spans="1:138">
      <c r="A1313" s="145"/>
      <c r="BK1313" s="128"/>
      <c r="CT1313" s="129"/>
      <c r="CU1313" s="129"/>
      <c r="CV1313" s="122"/>
      <c r="CW1313" s="122"/>
      <c r="CX1313" s="122"/>
      <c r="DH1313" s="130"/>
      <c r="EG1313" s="132"/>
      <c r="EH1313" s="132"/>
    </row>
    <row r="1314" s="122" customFormat="1" spans="1:138">
      <c r="A1314" s="145"/>
      <c r="BK1314" s="128"/>
      <c r="CT1314" s="129"/>
      <c r="CU1314" s="129"/>
      <c r="CV1314" s="122"/>
      <c r="CW1314" s="122"/>
      <c r="CX1314" s="122"/>
      <c r="DH1314" s="130"/>
      <c r="EG1314" s="132"/>
      <c r="EH1314" s="132"/>
    </row>
    <row r="1315" s="122" customFormat="1" spans="1:138">
      <c r="A1315" s="145"/>
      <c r="BK1315" s="128"/>
      <c r="CT1315" s="129"/>
      <c r="CU1315" s="129"/>
      <c r="CV1315" s="122"/>
      <c r="CW1315" s="122"/>
      <c r="CX1315" s="122"/>
      <c r="DH1315" s="130"/>
      <c r="EG1315" s="132"/>
      <c r="EH1315" s="132"/>
    </row>
    <row r="1316" s="122" customFormat="1" spans="1:138">
      <c r="A1316" s="145"/>
      <c r="BK1316" s="128"/>
      <c r="CT1316" s="129"/>
      <c r="CU1316" s="129"/>
      <c r="CV1316" s="122"/>
      <c r="CW1316" s="122"/>
      <c r="CX1316" s="122"/>
      <c r="DH1316" s="130"/>
      <c r="EG1316" s="132"/>
      <c r="EH1316" s="132"/>
    </row>
    <row r="1317" s="122" customFormat="1" spans="1:138">
      <c r="A1317" s="145"/>
      <c r="BK1317" s="128"/>
      <c r="CT1317" s="129"/>
      <c r="CU1317" s="129"/>
      <c r="CV1317" s="122"/>
      <c r="CW1317" s="122"/>
      <c r="CX1317" s="122"/>
      <c r="DH1317" s="130"/>
      <c r="EG1317" s="132"/>
      <c r="EH1317" s="132"/>
    </row>
    <row r="1318" s="122" customFormat="1" spans="1:138">
      <c r="A1318" s="145"/>
      <c r="BK1318" s="128"/>
      <c r="CT1318" s="129"/>
      <c r="CU1318" s="129"/>
      <c r="CV1318" s="122"/>
      <c r="CW1318" s="122"/>
      <c r="CX1318" s="122"/>
      <c r="DH1318" s="130"/>
      <c r="EG1318" s="132"/>
      <c r="EH1318" s="132"/>
    </row>
    <row r="1319" s="122" customFormat="1" spans="1:138">
      <c r="A1319" s="145"/>
      <c r="BK1319" s="128"/>
      <c r="CT1319" s="129"/>
      <c r="CU1319" s="129"/>
      <c r="CV1319" s="122"/>
      <c r="CW1319" s="122"/>
      <c r="CX1319" s="122"/>
      <c r="DH1319" s="130"/>
      <c r="EG1319" s="132"/>
      <c r="EH1319" s="132"/>
    </row>
    <row r="1320" s="122" customFormat="1" spans="1:138">
      <c r="A1320" s="145"/>
      <c r="BK1320" s="128"/>
      <c r="CT1320" s="129"/>
      <c r="CU1320" s="129"/>
      <c r="CV1320" s="122"/>
      <c r="CW1320" s="122"/>
      <c r="CX1320" s="122"/>
      <c r="DH1320" s="130"/>
      <c r="EG1320" s="132"/>
      <c r="EH1320" s="132"/>
    </row>
    <row r="1321" s="122" customFormat="1" spans="1:138">
      <c r="A1321" s="145"/>
      <c r="BK1321" s="128"/>
      <c r="CT1321" s="129"/>
      <c r="CU1321" s="129"/>
      <c r="CV1321" s="122"/>
      <c r="CW1321" s="122"/>
      <c r="CX1321" s="122"/>
      <c r="DH1321" s="130"/>
      <c r="EG1321" s="132"/>
      <c r="EH1321" s="132"/>
    </row>
    <row r="1322" s="122" customFormat="1" spans="1:138">
      <c r="A1322" s="145"/>
      <c r="BK1322" s="128"/>
      <c r="CT1322" s="129"/>
      <c r="CU1322" s="129"/>
      <c r="CV1322" s="122"/>
      <c r="CW1322" s="122"/>
      <c r="CX1322" s="122"/>
      <c r="DH1322" s="130"/>
      <c r="EG1322" s="132"/>
      <c r="EH1322" s="132"/>
    </row>
    <row r="1323" s="122" customFormat="1" spans="1:138">
      <c r="A1323" s="145"/>
      <c r="BK1323" s="128"/>
      <c r="CT1323" s="129"/>
      <c r="CU1323" s="129"/>
      <c r="CV1323" s="122"/>
      <c r="CW1323" s="122"/>
      <c r="CX1323" s="122"/>
      <c r="DH1323" s="130"/>
      <c r="EG1323" s="132"/>
      <c r="EH1323" s="132"/>
    </row>
    <row r="1324" s="122" customFormat="1" spans="1:138">
      <c r="A1324" s="145"/>
      <c r="BK1324" s="128"/>
      <c r="CT1324" s="129"/>
      <c r="CU1324" s="129"/>
      <c r="CV1324" s="122"/>
      <c r="CW1324" s="122"/>
      <c r="CX1324" s="122"/>
      <c r="DH1324" s="130"/>
      <c r="EG1324" s="132"/>
      <c r="EH1324" s="132"/>
    </row>
    <row r="1325" s="122" customFormat="1" spans="1:138">
      <c r="A1325" s="145"/>
      <c r="BK1325" s="128"/>
      <c r="CT1325" s="129"/>
      <c r="CU1325" s="129"/>
      <c r="CV1325" s="122"/>
      <c r="CW1325" s="122"/>
      <c r="CX1325" s="122"/>
      <c r="DH1325" s="130"/>
      <c r="EG1325" s="132"/>
      <c r="EH1325" s="132"/>
    </row>
    <row r="1326" s="122" customFormat="1" spans="1:138">
      <c r="A1326" s="145"/>
      <c r="BK1326" s="128"/>
      <c r="CT1326" s="129"/>
      <c r="CU1326" s="129"/>
      <c r="CV1326" s="122"/>
      <c r="CW1326" s="122"/>
      <c r="CX1326" s="122"/>
      <c r="DH1326" s="130"/>
      <c r="EG1326" s="132"/>
      <c r="EH1326" s="132"/>
    </row>
    <row r="1327" s="122" customFormat="1" spans="1:138">
      <c r="A1327" s="145"/>
      <c r="BK1327" s="128"/>
      <c r="CT1327" s="129"/>
      <c r="CU1327" s="129"/>
      <c r="CV1327" s="122"/>
      <c r="CW1327" s="122"/>
      <c r="CX1327" s="122"/>
      <c r="DH1327" s="130"/>
      <c r="EG1327" s="132"/>
      <c r="EH1327" s="132"/>
    </row>
    <row r="1328" s="122" customFormat="1" spans="1:138">
      <c r="A1328" s="145"/>
      <c r="BK1328" s="128"/>
      <c r="CT1328" s="129"/>
      <c r="CU1328" s="129"/>
      <c r="CV1328" s="122"/>
      <c r="CW1328" s="122"/>
      <c r="CX1328" s="122"/>
      <c r="DH1328" s="130"/>
      <c r="EG1328" s="132"/>
      <c r="EH1328" s="132"/>
    </row>
    <row r="1329" s="122" customFormat="1" spans="1:138">
      <c r="A1329" s="145"/>
      <c r="BK1329" s="128"/>
      <c r="CT1329" s="129"/>
      <c r="CU1329" s="129"/>
      <c r="CV1329" s="122"/>
      <c r="CW1329" s="122"/>
      <c r="CX1329" s="122"/>
      <c r="DH1329" s="130"/>
      <c r="EG1329" s="132"/>
      <c r="EH1329" s="132"/>
    </row>
    <row r="1330" s="122" customFormat="1" spans="1:138">
      <c r="A1330" s="145"/>
      <c r="BK1330" s="128"/>
      <c r="CT1330" s="129"/>
      <c r="CU1330" s="129"/>
      <c r="CV1330" s="122"/>
      <c r="CW1330" s="122"/>
      <c r="CX1330" s="122"/>
      <c r="DH1330" s="130"/>
      <c r="EG1330" s="132"/>
      <c r="EH1330" s="132"/>
    </row>
    <row r="1331" s="122" customFormat="1" spans="1:138">
      <c r="A1331" s="145"/>
      <c r="BK1331" s="128"/>
      <c r="CT1331" s="129"/>
      <c r="CU1331" s="129"/>
      <c r="CV1331" s="122"/>
      <c r="CW1331" s="122"/>
      <c r="CX1331" s="122"/>
      <c r="DH1331" s="130"/>
      <c r="EG1331" s="132"/>
      <c r="EH1331" s="132"/>
    </row>
    <row r="1332" s="122" customFormat="1" spans="1:138">
      <c r="A1332" s="145"/>
      <c r="BK1332" s="128"/>
      <c r="CT1332" s="129"/>
      <c r="CU1332" s="129"/>
      <c r="CV1332" s="122"/>
      <c r="CW1332" s="122"/>
      <c r="CX1332" s="122"/>
      <c r="DH1332" s="130"/>
      <c r="EG1332" s="132"/>
      <c r="EH1332" s="132"/>
    </row>
    <row r="1333" s="122" customFormat="1" spans="1:138">
      <c r="A1333" s="145"/>
      <c r="BK1333" s="128"/>
      <c r="CT1333" s="129"/>
      <c r="CU1333" s="129"/>
      <c r="CV1333" s="122"/>
      <c r="CW1333" s="122"/>
      <c r="CX1333" s="122"/>
      <c r="DH1333" s="130"/>
      <c r="EG1333" s="132"/>
      <c r="EH1333" s="132"/>
    </row>
    <row r="1334" s="122" customFormat="1" spans="1:138">
      <c r="A1334" s="145"/>
      <c r="BK1334" s="128"/>
      <c r="CT1334" s="129"/>
      <c r="CU1334" s="129"/>
      <c r="CV1334" s="122"/>
      <c r="CW1334" s="122"/>
      <c r="CX1334" s="122"/>
      <c r="DH1334" s="130"/>
      <c r="EG1334" s="132"/>
      <c r="EH1334" s="132"/>
    </row>
    <row r="1335" s="122" customFormat="1" spans="1:138">
      <c r="A1335" s="145"/>
      <c r="BK1335" s="128"/>
      <c r="CT1335" s="129"/>
      <c r="CU1335" s="129"/>
      <c r="CV1335" s="122"/>
      <c r="CW1335" s="122"/>
      <c r="CX1335" s="122"/>
      <c r="DH1335" s="130"/>
      <c r="EG1335" s="132"/>
      <c r="EH1335" s="132"/>
    </row>
    <row r="1336" s="122" customFormat="1" spans="1:138">
      <c r="A1336" s="145"/>
      <c r="BK1336" s="128"/>
      <c r="CT1336" s="129"/>
      <c r="CU1336" s="129"/>
      <c r="CV1336" s="122"/>
      <c r="CW1336" s="122"/>
      <c r="CX1336" s="122"/>
      <c r="DH1336" s="130"/>
      <c r="EG1336" s="132"/>
      <c r="EH1336" s="132"/>
    </row>
    <row r="1337" s="122" customFormat="1" spans="1:138">
      <c r="A1337" s="145"/>
      <c r="BK1337" s="128"/>
      <c r="CT1337" s="129"/>
      <c r="CU1337" s="129"/>
      <c r="CV1337" s="122"/>
      <c r="CW1337" s="122"/>
      <c r="CX1337" s="122"/>
      <c r="DH1337" s="130"/>
      <c r="EG1337" s="132"/>
      <c r="EH1337" s="132"/>
    </row>
    <row r="1338" s="122" customFormat="1" spans="1:138">
      <c r="A1338" s="145"/>
      <c r="BK1338" s="128"/>
      <c r="CT1338" s="129"/>
      <c r="CU1338" s="129"/>
      <c r="CV1338" s="122"/>
      <c r="CW1338" s="122"/>
      <c r="CX1338" s="122"/>
      <c r="DH1338" s="130"/>
      <c r="EG1338" s="132"/>
      <c r="EH1338" s="132"/>
    </row>
    <row r="1339" s="122" customFormat="1" spans="1:138">
      <c r="A1339" s="145"/>
      <c r="BK1339" s="128"/>
      <c r="CT1339" s="129"/>
      <c r="CU1339" s="129"/>
      <c r="CV1339" s="122"/>
      <c r="CW1339" s="122"/>
      <c r="CX1339" s="122"/>
      <c r="DH1339" s="130"/>
      <c r="EG1339" s="132"/>
      <c r="EH1339" s="132"/>
    </row>
    <row r="1340" s="122" customFormat="1" spans="1:138">
      <c r="A1340" s="145"/>
      <c r="BK1340" s="128"/>
      <c r="CT1340" s="129"/>
      <c r="CU1340" s="129"/>
      <c r="CV1340" s="122"/>
      <c r="CW1340" s="122"/>
      <c r="CX1340" s="122"/>
      <c r="DH1340" s="130"/>
      <c r="EG1340" s="132"/>
      <c r="EH1340" s="132"/>
    </row>
    <row r="1341" s="122" customFormat="1" spans="1:138">
      <c r="A1341" s="145"/>
      <c r="BK1341" s="128"/>
      <c r="CT1341" s="129"/>
      <c r="CU1341" s="129"/>
      <c r="CV1341" s="122"/>
      <c r="CW1341" s="122"/>
      <c r="CX1341" s="122"/>
      <c r="DH1341" s="130"/>
      <c r="EG1341" s="132"/>
      <c r="EH1341" s="132"/>
    </row>
    <row r="1342" s="122" customFormat="1" spans="1:138">
      <c r="A1342" s="145"/>
      <c r="BK1342" s="128"/>
      <c r="CT1342" s="129"/>
      <c r="CU1342" s="129"/>
      <c r="CV1342" s="122"/>
      <c r="CW1342" s="122"/>
      <c r="CX1342" s="122"/>
      <c r="DH1342" s="130"/>
      <c r="EG1342" s="132"/>
      <c r="EH1342" s="132"/>
    </row>
    <row r="1343" s="122" customFormat="1" spans="1:138">
      <c r="A1343" s="145"/>
      <c r="BK1343" s="128"/>
      <c r="CT1343" s="129"/>
      <c r="CU1343" s="129"/>
      <c r="CV1343" s="122"/>
      <c r="CW1343" s="122"/>
      <c r="CX1343" s="122"/>
      <c r="DH1343" s="130"/>
      <c r="EG1343" s="132"/>
      <c r="EH1343" s="132"/>
    </row>
    <row r="1344" s="122" customFormat="1" spans="1:138">
      <c r="A1344" s="145"/>
      <c r="BK1344" s="128"/>
      <c r="CT1344" s="129"/>
      <c r="CU1344" s="129"/>
      <c r="CV1344" s="122"/>
      <c r="CW1344" s="122"/>
      <c r="CX1344" s="122"/>
      <c r="DH1344" s="130"/>
      <c r="EG1344" s="132"/>
      <c r="EH1344" s="132"/>
    </row>
    <row r="1345" s="122" customFormat="1" spans="1:138">
      <c r="A1345" s="145"/>
      <c r="BK1345" s="128"/>
      <c r="CT1345" s="129"/>
      <c r="CU1345" s="129"/>
      <c r="CV1345" s="122"/>
      <c r="CW1345" s="122"/>
      <c r="CX1345" s="122"/>
      <c r="DH1345" s="130"/>
      <c r="EG1345" s="132"/>
      <c r="EH1345" s="132"/>
    </row>
    <row r="1346" s="122" customFormat="1" spans="1:138">
      <c r="A1346" s="145"/>
      <c r="BK1346" s="128"/>
      <c r="CT1346" s="129"/>
      <c r="CU1346" s="129"/>
      <c r="CV1346" s="122"/>
      <c r="CW1346" s="122"/>
      <c r="CX1346" s="122"/>
      <c r="DH1346" s="130"/>
      <c r="EG1346" s="132"/>
      <c r="EH1346" s="132"/>
    </row>
    <row r="1347" s="122" customFormat="1" spans="1:138">
      <c r="A1347" s="145"/>
      <c r="BK1347" s="128"/>
      <c r="CT1347" s="129"/>
      <c r="CU1347" s="129"/>
      <c r="CV1347" s="122"/>
      <c r="CW1347" s="122"/>
      <c r="CX1347" s="122"/>
      <c r="DH1347" s="130"/>
      <c r="EG1347" s="132"/>
      <c r="EH1347" s="132"/>
    </row>
    <row r="1348" s="122" customFormat="1" spans="1:138">
      <c r="A1348" s="145"/>
      <c r="BK1348" s="128"/>
      <c r="CT1348" s="129"/>
      <c r="CU1348" s="129"/>
      <c r="CV1348" s="122"/>
      <c r="CW1348" s="122"/>
      <c r="CX1348" s="122"/>
      <c r="DH1348" s="130"/>
      <c r="EG1348" s="132"/>
      <c r="EH1348" s="132"/>
    </row>
    <row r="1349" s="122" customFormat="1" spans="1:138">
      <c r="A1349" s="145"/>
      <c r="BK1349" s="128"/>
      <c r="CT1349" s="129"/>
      <c r="CU1349" s="129"/>
      <c r="CV1349" s="122"/>
      <c r="CW1349" s="122"/>
      <c r="CX1349" s="122"/>
      <c r="DH1349" s="130"/>
      <c r="EG1349" s="132"/>
      <c r="EH1349" s="132"/>
    </row>
    <row r="1350" s="122" customFormat="1" spans="1:138">
      <c r="A1350" s="145"/>
      <c r="BK1350" s="128"/>
      <c r="CT1350" s="129"/>
      <c r="CU1350" s="129"/>
      <c r="CV1350" s="122"/>
      <c r="CW1350" s="122"/>
      <c r="CX1350" s="122"/>
      <c r="DH1350" s="130"/>
      <c r="EG1350" s="132"/>
      <c r="EH1350" s="132"/>
    </row>
    <row r="1351" s="122" customFormat="1" spans="1:138">
      <c r="A1351" s="145"/>
      <c r="BK1351" s="128"/>
      <c r="CT1351" s="129"/>
      <c r="CU1351" s="129"/>
      <c r="CV1351" s="122"/>
      <c r="CW1351" s="122"/>
      <c r="CX1351" s="122"/>
      <c r="DH1351" s="130"/>
      <c r="EG1351" s="132"/>
      <c r="EH1351" s="132"/>
    </row>
    <row r="1352" s="122" customFormat="1" spans="1:138">
      <c r="A1352" s="145"/>
      <c r="BK1352" s="128"/>
      <c r="CT1352" s="129"/>
      <c r="CU1352" s="129"/>
      <c r="CV1352" s="122"/>
      <c r="CW1352" s="122"/>
      <c r="CX1352" s="122"/>
      <c r="DH1352" s="130"/>
      <c r="EG1352" s="132"/>
      <c r="EH1352" s="132"/>
    </row>
    <row r="1353" s="122" customFormat="1" spans="1:138">
      <c r="A1353" s="145"/>
      <c r="BK1353" s="128"/>
      <c r="CT1353" s="129"/>
      <c r="CU1353" s="129"/>
      <c r="CV1353" s="122"/>
      <c r="CW1353" s="122"/>
      <c r="CX1353" s="122"/>
      <c r="DH1353" s="130"/>
      <c r="EG1353" s="132"/>
      <c r="EH1353" s="132"/>
    </row>
  </sheetData>
  <sheetProtection formatCells="0" formatColumns="0" formatRows="0" insertRows="0" insertColumns="0" insertHyperlinks="0" deleteColumns="0" deleteRows="0" sort="0" autoFilter="0" pivotTables="0"/>
  <conditionalFormatting sqref="AV45:AV1048576">
    <cfRule type="colorScale" priority="1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X45:AX1048576">
    <cfRule type="colorScale" priority="1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DH3:DH42">
    <cfRule type="colorScale" priority="4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J3:DJ42">
    <cfRule type="colorScale" priority="3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L3:DL42">
    <cfRule type="colorScale" priority="2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DO1:DO44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CW3:DC42">
    <cfRule type="colorScale" priority="5">
      <colorScale>
        <cfvo type="min"/>
        <cfvo type="percentile" val="50"/>
        <cfvo type="max"/>
        <color rgb="FFF9686A"/>
        <color rgb="FFEDC97E"/>
        <color rgb="FF62BF7A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zoomScale="120" zoomScaleNormal="120" workbookViewId="0">
      <selection activeCell="D5" sqref="D5"/>
    </sheetView>
  </sheetViews>
  <sheetFormatPr defaultColWidth="9" defaultRowHeight="14" outlineLevelCol="7"/>
  <cols>
    <col min="1" max="1" width="25.2545454545455" style="106" customWidth="1"/>
    <col min="2" max="2" width="20.5" style="106" customWidth="1"/>
    <col min="3" max="3" width="36.4181818181818" style="106" customWidth="1"/>
    <col min="4" max="4" width="32.5" style="106" customWidth="1"/>
    <col min="5" max="5" width="16.6636363636364" style="107" customWidth="1"/>
    <col min="6" max="6" width="21.4272727272727" style="106" customWidth="1"/>
    <col min="7" max="16384" width="9" style="106"/>
  </cols>
  <sheetData>
    <row r="1" spans="1:5">
      <c r="A1" s="108" t="s">
        <v>666</v>
      </c>
      <c r="B1" s="108" t="s">
        <v>667</v>
      </c>
      <c r="C1" s="108" t="s">
        <v>668</v>
      </c>
      <c r="D1" s="109" t="s">
        <v>669</v>
      </c>
      <c r="E1" s="110" t="s">
        <v>670</v>
      </c>
    </row>
    <row r="2" s="105" customFormat="1" spans="5:5">
      <c r="E2" s="107"/>
    </row>
    <row r="3" ht="28" spans="1:4">
      <c r="A3" s="111" t="s">
        <v>671</v>
      </c>
      <c r="B3" s="111" t="s">
        <v>672</v>
      </c>
      <c r="C3" s="111" t="s">
        <v>306</v>
      </c>
      <c r="D3" s="112" t="s">
        <v>306</v>
      </c>
    </row>
    <row r="4" spans="1:4">
      <c r="A4" s="111"/>
      <c r="B4" s="111"/>
      <c r="C4" s="111" t="s">
        <v>673</v>
      </c>
      <c r="D4" s="112" t="s">
        <v>673</v>
      </c>
    </row>
    <row r="5" spans="1:4">
      <c r="A5" s="111"/>
      <c r="B5" s="111"/>
      <c r="C5" s="111" t="s">
        <v>674</v>
      </c>
      <c r="D5" s="112" t="s">
        <v>674</v>
      </c>
    </row>
    <row r="6" spans="1:4">
      <c r="A6" s="111"/>
      <c r="B6" s="111"/>
      <c r="C6" s="111" t="s">
        <v>675</v>
      </c>
      <c r="D6" s="111" t="s">
        <v>675</v>
      </c>
    </row>
    <row r="7" ht="28" spans="1:5">
      <c r="A7" s="111"/>
      <c r="B7" s="111" t="s">
        <v>676</v>
      </c>
      <c r="C7" s="111" t="s">
        <v>677</v>
      </c>
      <c r="D7" s="112" t="s">
        <v>678</v>
      </c>
      <c r="E7" s="110" t="s">
        <v>679</v>
      </c>
    </row>
    <row r="8" ht="28" spans="1:4">
      <c r="A8" s="111"/>
      <c r="B8" s="111"/>
      <c r="C8" s="111" t="s">
        <v>680</v>
      </c>
      <c r="D8" s="112" t="s">
        <v>681</v>
      </c>
    </row>
    <row r="9" ht="42" spans="1:5">
      <c r="A9" s="111"/>
      <c r="B9" s="111"/>
      <c r="C9" s="111"/>
      <c r="D9" s="111" t="s">
        <v>682</v>
      </c>
      <c r="E9" s="110" t="s">
        <v>683</v>
      </c>
    </row>
    <row r="10" spans="1:4">
      <c r="A10" s="111"/>
      <c r="B10" s="112" t="s">
        <v>684</v>
      </c>
      <c r="C10" s="111" t="s">
        <v>685</v>
      </c>
      <c r="D10" s="111" t="s">
        <v>685</v>
      </c>
    </row>
    <row r="11" spans="1:4">
      <c r="A11" s="111"/>
      <c r="B11" s="111"/>
      <c r="C11" s="111" t="s">
        <v>686</v>
      </c>
      <c r="D11" s="111" t="s">
        <v>686</v>
      </c>
    </row>
    <row r="12" ht="28" spans="1:4">
      <c r="A12" s="111"/>
      <c r="B12" s="111"/>
      <c r="C12" s="111" t="s">
        <v>687</v>
      </c>
      <c r="D12" s="111"/>
    </row>
    <row r="14" ht="28" spans="1:8">
      <c r="A14" s="113" t="s">
        <v>688</v>
      </c>
      <c r="B14" s="113" t="s">
        <v>689</v>
      </c>
      <c r="C14" s="113" t="s">
        <v>690</v>
      </c>
      <c r="D14" s="113" t="s">
        <v>690</v>
      </c>
      <c r="E14" s="110" t="s">
        <v>691</v>
      </c>
      <c r="F14" s="114" t="s">
        <v>692</v>
      </c>
      <c r="G14" s="115"/>
      <c r="H14" s="115"/>
    </row>
    <row r="15" ht="56" spans="1:8">
      <c r="A15" s="113"/>
      <c r="B15" s="113" t="s">
        <v>693</v>
      </c>
      <c r="C15" s="113" t="s">
        <v>694</v>
      </c>
      <c r="D15" s="113" t="s">
        <v>694</v>
      </c>
      <c r="E15" s="110" t="s">
        <v>351</v>
      </c>
      <c r="F15" s="114" t="s">
        <v>695</v>
      </c>
      <c r="G15" s="115"/>
      <c r="H15" s="115"/>
    </row>
    <row r="16" ht="28" spans="1:8">
      <c r="A16" s="113"/>
      <c r="B16" s="113"/>
      <c r="C16" s="113" t="s">
        <v>696</v>
      </c>
      <c r="D16" s="113" t="s">
        <v>696</v>
      </c>
      <c r="E16" s="110" t="s">
        <v>697</v>
      </c>
      <c r="F16" s="114" t="s">
        <v>698</v>
      </c>
      <c r="G16" s="115"/>
      <c r="H16" s="115"/>
    </row>
    <row r="17" ht="28" spans="1:8">
      <c r="A17" s="113"/>
      <c r="B17" s="113"/>
      <c r="C17" s="113"/>
      <c r="D17" s="113"/>
      <c r="E17" s="110" t="s">
        <v>699</v>
      </c>
      <c r="F17" s="115" t="s">
        <v>699</v>
      </c>
      <c r="G17" s="115"/>
      <c r="H17" s="115"/>
    </row>
    <row r="18" s="105" customFormat="1" spans="5:8">
      <c r="E18" s="107"/>
      <c r="F18" s="116"/>
      <c r="G18" s="117"/>
      <c r="H18" s="117"/>
    </row>
    <row r="19" spans="1:8">
      <c r="A19" s="118" t="s">
        <v>700</v>
      </c>
      <c r="B19" s="118" t="s">
        <v>701</v>
      </c>
      <c r="C19" s="118" t="s">
        <v>702</v>
      </c>
      <c r="D19" s="118" t="s">
        <v>702</v>
      </c>
      <c r="F19" s="114"/>
      <c r="G19" s="115"/>
      <c r="H19" s="115"/>
    </row>
    <row r="20" spans="1:8">
      <c r="A20" s="118"/>
      <c r="B20" s="118"/>
      <c r="C20" s="118" t="s">
        <v>703</v>
      </c>
      <c r="D20" s="118" t="s">
        <v>703</v>
      </c>
      <c r="F20" s="115"/>
      <c r="G20" s="115"/>
      <c r="H20" s="115"/>
    </row>
    <row r="21" ht="28" spans="1:8">
      <c r="A21" s="118"/>
      <c r="B21" s="118"/>
      <c r="C21" s="118" t="s">
        <v>704</v>
      </c>
      <c r="D21" s="118" t="s">
        <v>704</v>
      </c>
      <c r="F21" s="115"/>
      <c r="G21" s="115"/>
      <c r="H21" s="115"/>
    </row>
    <row r="22" spans="1:4">
      <c r="A22" s="118"/>
      <c r="B22" s="118"/>
      <c r="C22" s="118" t="s">
        <v>705</v>
      </c>
      <c r="D22" s="118"/>
    </row>
    <row r="23" ht="42" spans="1:5">
      <c r="A23" s="118"/>
      <c r="B23" s="118" t="s">
        <v>706</v>
      </c>
      <c r="C23" s="118" t="s">
        <v>707</v>
      </c>
      <c r="D23" s="118" t="s">
        <v>707</v>
      </c>
      <c r="E23" s="110" t="s">
        <v>708</v>
      </c>
    </row>
    <row r="24" spans="1:4">
      <c r="A24" s="118"/>
      <c r="B24" s="118" t="s">
        <v>709</v>
      </c>
      <c r="C24" s="118" t="s">
        <v>710</v>
      </c>
      <c r="D24" s="118" t="s">
        <v>710</v>
      </c>
    </row>
    <row r="25" spans="1:4">
      <c r="A25" s="118"/>
      <c r="B25" s="118" t="s">
        <v>711</v>
      </c>
      <c r="C25" s="118" t="s">
        <v>712</v>
      </c>
      <c r="D25" s="118" t="s">
        <v>712</v>
      </c>
    </row>
    <row r="26" ht="28" spans="1:4">
      <c r="A26" s="118"/>
      <c r="B26" s="118"/>
      <c r="C26" s="118" t="s">
        <v>713</v>
      </c>
      <c r="D26" s="118" t="s">
        <v>713</v>
      </c>
    </row>
    <row r="27" ht="28" spans="1:4">
      <c r="A27" s="118"/>
      <c r="B27" s="118" t="s">
        <v>714</v>
      </c>
      <c r="C27" s="118" t="s">
        <v>715</v>
      </c>
      <c r="D27" s="118" t="s">
        <v>715</v>
      </c>
    </row>
    <row r="28" spans="1:4">
      <c r="A28" s="118"/>
      <c r="B28" s="118" t="s">
        <v>716</v>
      </c>
      <c r="C28" s="118" t="s">
        <v>717</v>
      </c>
      <c r="D28" s="118" t="s">
        <v>717</v>
      </c>
    </row>
    <row r="29" ht="28" spans="1:4">
      <c r="A29" s="118"/>
      <c r="B29" s="118"/>
      <c r="C29" s="118" t="s">
        <v>718</v>
      </c>
      <c r="D29" s="118" t="s">
        <v>718</v>
      </c>
    </row>
    <row r="30" ht="28" spans="1:4">
      <c r="A30" s="118"/>
      <c r="B30" s="118"/>
      <c r="C30" s="118" t="s">
        <v>719</v>
      </c>
      <c r="D30" s="118" t="s">
        <v>719</v>
      </c>
    </row>
    <row r="31" ht="28" spans="1:4">
      <c r="A31" s="118"/>
      <c r="B31" s="118"/>
      <c r="C31" s="118" t="s">
        <v>720</v>
      </c>
      <c r="D31" s="118" t="s">
        <v>720</v>
      </c>
    </row>
    <row r="32" spans="1:4">
      <c r="A32" s="118"/>
      <c r="B32" s="118" t="s">
        <v>721</v>
      </c>
      <c r="C32" s="118" t="s">
        <v>722</v>
      </c>
      <c r="D32" s="118" t="s">
        <v>722</v>
      </c>
    </row>
    <row r="33" spans="1:4">
      <c r="A33" s="118"/>
      <c r="B33" s="118"/>
      <c r="C33" s="118" t="s">
        <v>723</v>
      </c>
      <c r="D33" s="118" t="s">
        <v>723</v>
      </c>
    </row>
    <row r="35" ht="28" spans="1:4">
      <c r="A35" s="119" t="s">
        <v>724</v>
      </c>
      <c r="B35" s="119" t="s">
        <v>725</v>
      </c>
      <c r="C35" s="120" t="s">
        <v>726</v>
      </c>
      <c r="D35" s="120" t="s">
        <v>726</v>
      </c>
    </row>
    <row r="36" spans="1:4">
      <c r="A36" s="119"/>
      <c r="B36" s="119"/>
      <c r="C36" s="120" t="s">
        <v>727</v>
      </c>
      <c r="D36" s="120" t="s">
        <v>728</v>
      </c>
    </row>
    <row r="37" ht="28" spans="1:4">
      <c r="A37" s="119"/>
      <c r="B37" s="119"/>
      <c r="C37" s="120"/>
      <c r="D37" s="120" t="s">
        <v>729</v>
      </c>
    </row>
    <row r="38" ht="28" spans="1:4">
      <c r="A38" s="119"/>
      <c r="B38" s="119" t="s">
        <v>730</v>
      </c>
      <c r="C38" s="120" t="s">
        <v>731</v>
      </c>
      <c r="D38" s="120" t="s">
        <v>731</v>
      </c>
    </row>
    <row r="39" ht="28" spans="1:4">
      <c r="A39" s="119"/>
      <c r="B39" s="119"/>
      <c r="C39" s="120"/>
      <c r="D39" s="120" t="s">
        <v>732</v>
      </c>
    </row>
    <row r="40" spans="1:4">
      <c r="A40" s="119"/>
      <c r="B40" s="119"/>
      <c r="C40" s="120"/>
      <c r="D40" s="120" t="s">
        <v>733</v>
      </c>
    </row>
    <row r="41" ht="28" spans="1:4">
      <c r="A41" s="119"/>
      <c r="B41" s="119"/>
      <c r="C41" s="120" t="s">
        <v>734</v>
      </c>
      <c r="D41" s="120" t="s">
        <v>735</v>
      </c>
    </row>
    <row r="42" spans="1:4">
      <c r="A42" s="119"/>
      <c r="B42" s="119" t="s">
        <v>736</v>
      </c>
      <c r="C42" s="119" t="s">
        <v>425</v>
      </c>
      <c r="D42" s="121" t="s">
        <v>425</v>
      </c>
    </row>
    <row r="43" spans="1:4">
      <c r="A43" s="119"/>
      <c r="B43" s="119"/>
      <c r="C43" s="119" t="s">
        <v>737</v>
      </c>
      <c r="D43" s="121" t="s">
        <v>738</v>
      </c>
    </row>
    <row r="44" ht="28" spans="1:4">
      <c r="A44" s="119"/>
      <c r="B44" s="119"/>
      <c r="C44" s="119" t="s">
        <v>739</v>
      </c>
      <c r="D44" s="120" t="s">
        <v>740</v>
      </c>
    </row>
    <row r="45" spans="1:4">
      <c r="A45" s="119"/>
      <c r="B45" s="119"/>
      <c r="C45" s="119"/>
      <c r="D45" s="120" t="s">
        <v>741</v>
      </c>
    </row>
    <row r="46" spans="1:4">
      <c r="A46" s="119"/>
      <c r="B46" s="119"/>
      <c r="C46" s="119"/>
      <c r="D46" s="120" t="s">
        <v>742</v>
      </c>
    </row>
    <row r="47" spans="1:4">
      <c r="A47" s="119"/>
      <c r="B47" s="119" t="s">
        <v>743</v>
      </c>
      <c r="C47" s="119" t="s">
        <v>744</v>
      </c>
      <c r="D47" s="119" t="s">
        <v>744</v>
      </c>
    </row>
    <row r="48" ht="28" spans="1:5">
      <c r="A48" s="119"/>
      <c r="B48" s="119"/>
      <c r="C48" s="119" t="s">
        <v>745</v>
      </c>
      <c r="D48" s="119" t="s">
        <v>745</v>
      </c>
      <c r="E48" s="110" t="s">
        <v>746</v>
      </c>
    </row>
    <row r="49" ht="28" spans="1:4">
      <c r="A49" s="119"/>
      <c r="B49" s="119" t="s">
        <v>747</v>
      </c>
      <c r="C49" s="119" t="s">
        <v>748</v>
      </c>
      <c r="D49" s="119" t="s">
        <v>748</v>
      </c>
    </row>
    <row r="50" ht="28" spans="1:4">
      <c r="A50" s="119"/>
      <c r="B50" s="120"/>
      <c r="C50" s="119"/>
      <c r="D50" s="120" t="s">
        <v>749</v>
      </c>
    </row>
    <row r="51" ht="28" spans="1:4">
      <c r="A51" s="119"/>
      <c r="B51" s="120"/>
      <c r="C51" s="119" t="s">
        <v>750</v>
      </c>
      <c r="D51" s="120" t="s">
        <v>751</v>
      </c>
    </row>
    <row r="52" ht="28" spans="1:4">
      <c r="A52" s="119"/>
      <c r="B52" s="119"/>
      <c r="C52" s="119" t="s">
        <v>752</v>
      </c>
      <c r="D52" s="120"/>
    </row>
    <row r="53" spans="1:4">
      <c r="A53" s="119"/>
      <c r="B53" s="120"/>
      <c r="C53" s="119"/>
      <c r="D53" s="120"/>
    </row>
    <row r="54" spans="1:4">
      <c r="A54" s="119"/>
      <c r="B54" s="119"/>
      <c r="C54" s="119"/>
      <c r="D54" s="12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53"/>
  <sheetViews>
    <sheetView zoomScale="60" zoomScaleNormal="60" topLeftCell="AT1" workbookViewId="0">
      <selection activeCell="AT1" sqref="AT1"/>
    </sheetView>
  </sheetViews>
  <sheetFormatPr defaultColWidth="9" defaultRowHeight="14"/>
  <cols>
    <col min="1" max="1" width="9" style="24"/>
    <col min="2" max="2" width="12.6272727272727"/>
    <col min="3" max="4" width="9" style="25"/>
    <col min="5" max="5" width="9" style="26"/>
    <col min="6" max="6" width="9" style="25"/>
    <col min="7" max="9" width="12.6272727272727" style="27"/>
    <col min="11" max="11" width="9" style="28"/>
    <col min="12" max="12" width="12.6272727272727" style="29"/>
    <col min="13" max="13" width="9" style="30"/>
    <col min="14" max="14" width="12.6272727272727" style="31"/>
    <col min="15" max="15" width="12.6272727272727" style="32"/>
    <col min="16" max="18" width="12.6272727272727" style="33"/>
    <col min="19" max="19" width="9" style="34"/>
    <col min="20" max="20" width="9" style="33"/>
    <col min="21" max="21" width="12.6272727272727" style="33"/>
    <col min="22" max="22" width="9" style="35"/>
    <col min="23" max="23" width="9" style="36"/>
    <col min="24" max="24" width="9" style="37"/>
    <col min="25" max="25" width="12.6272727272727" style="38"/>
    <col min="26" max="26" width="9" style="38"/>
    <col min="27" max="27" width="12.6272727272727" style="38"/>
    <col min="28" max="28" width="9" style="38"/>
    <col min="29" max="30" width="11.1272727272727" style="38"/>
    <col min="31" max="31" width="9" style="39"/>
    <col min="32" max="32" width="11.1272727272727" style="38"/>
    <col min="33" max="33" width="9" style="36"/>
    <col min="40" max="40" width="9" style="40"/>
    <col min="41" max="41" width="9" style="41"/>
    <col min="42" max="42" width="12.6272727272727" style="42"/>
    <col min="43" max="43" width="9" style="30"/>
    <col min="44" max="44" width="12.6272727272727" style="43"/>
    <col min="45" max="45" width="11.1272727272727" style="44"/>
    <col min="46" max="46" width="11.1272727272727" style="45"/>
    <col min="48" max="48" width="11.1272727272727" style="45"/>
    <col min="49" max="49" width="9" style="40"/>
  </cols>
  <sheetData>
    <row r="1" spans="23:49">
      <c r="W1" s="67"/>
      <c r="X1" s="68"/>
      <c r="Y1" s="76"/>
      <c r="Z1" s="76"/>
      <c r="AA1" s="76"/>
      <c r="AB1" s="76"/>
      <c r="AC1" s="76"/>
      <c r="AD1" s="76"/>
      <c r="AE1" s="77"/>
      <c r="AF1" s="76"/>
      <c r="AG1" s="67"/>
      <c r="AN1" s="83" t="s">
        <v>0</v>
      </c>
      <c r="AO1" s="89"/>
      <c r="AP1" s="90" t="s">
        <v>753</v>
      </c>
      <c r="AQ1" s="91"/>
      <c r="AR1" s="90"/>
      <c r="AS1" s="92"/>
      <c r="AT1" s="93"/>
      <c r="AV1" s="93"/>
      <c r="AW1" s="83" t="s">
        <v>0</v>
      </c>
    </row>
    <row r="2" ht="28" spans="1:49">
      <c r="A2" s="46" t="s">
        <v>754</v>
      </c>
      <c r="B2" s="47" t="s">
        <v>335</v>
      </c>
      <c r="C2" s="48" t="s">
        <v>755</v>
      </c>
      <c r="D2" s="49" t="s">
        <v>756</v>
      </c>
      <c r="E2" s="50" t="s">
        <v>757</v>
      </c>
      <c r="F2" s="49" t="s">
        <v>758</v>
      </c>
      <c r="G2" s="51" t="s">
        <v>759</v>
      </c>
      <c r="H2" s="51" t="s">
        <v>760</v>
      </c>
      <c r="I2" s="51"/>
      <c r="K2" s="58" t="s">
        <v>761</v>
      </c>
      <c r="L2" s="59" t="s">
        <v>335</v>
      </c>
      <c r="M2" s="60" t="s">
        <v>762</v>
      </c>
      <c r="N2" s="50" t="s">
        <v>391</v>
      </c>
      <c r="O2" s="61" t="s">
        <v>453</v>
      </c>
      <c r="P2" s="62"/>
      <c r="Q2" s="62"/>
      <c r="V2" s="69" t="s">
        <v>763</v>
      </c>
      <c r="W2" s="70" t="s">
        <v>754</v>
      </c>
      <c r="X2" s="71" t="s">
        <v>764</v>
      </c>
      <c r="Y2" s="78" t="s">
        <v>335</v>
      </c>
      <c r="Z2" s="78" t="s">
        <v>364</v>
      </c>
      <c r="AA2" s="78" t="s">
        <v>765</v>
      </c>
      <c r="AB2" s="78" t="s">
        <v>766</v>
      </c>
      <c r="AC2" s="78" t="s">
        <v>767</v>
      </c>
      <c r="AD2" s="78"/>
      <c r="AE2" s="79" t="s">
        <v>768</v>
      </c>
      <c r="AF2" s="78" t="s">
        <v>767</v>
      </c>
      <c r="AG2" s="70" t="s">
        <v>754</v>
      </c>
      <c r="AI2" s="57" t="s">
        <v>769</v>
      </c>
      <c r="AJ2" s="57" t="s">
        <v>770</v>
      </c>
      <c r="AM2" s="57" t="s">
        <v>771</v>
      </c>
      <c r="AN2" s="84" t="s">
        <v>754</v>
      </c>
      <c r="AO2" s="94" t="s">
        <v>296</v>
      </c>
      <c r="AP2" s="95" t="s">
        <v>335</v>
      </c>
      <c r="AQ2" s="60" t="s">
        <v>364</v>
      </c>
      <c r="AR2" s="96" t="s">
        <v>391</v>
      </c>
      <c r="AS2" s="97" t="s">
        <v>453</v>
      </c>
      <c r="AT2" s="80" t="s">
        <v>767</v>
      </c>
      <c r="AV2" s="80" t="s">
        <v>767</v>
      </c>
      <c r="AW2" s="84" t="s">
        <v>754</v>
      </c>
    </row>
    <row r="3" spans="1:49">
      <c r="A3" s="52" t="s">
        <v>454</v>
      </c>
      <c r="B3" s="26">
        <v>100</v>
      </c>
      <c r="C3" s="25">
        <v>80</v>
      </c>
      <c r="D3" s="25">
        <v>30</v>
      </c>
      <c r="E3" s="26">
        <v>83</v>
      </c>
      <c r="F3" s="26">
        <v>69.7142857142857</v>
      </c>
      <c r="G3" s="53">
        <f>AVERAGE(B3,C3,E3,F3)</f>
        <v>83.1785714285714</v>
      </c>
      <c r="H3" s="27">
        <f>AVERAGE(B3,D3,E3,F3)</f>
        <v>70.6785714285714</v>
      </c>
      <c r="K3" s="28" t="s">
        <v>454</v>
      </c>
      <c r="L3" s="32">
        <v>100</v>
      </c>
      <c r="M3" s="30">
        <v>31</v>
      </c>
      <c r="N3" s="31">
        <v>85.5714285714286</v>
      </c>
      <c r="O3" s="32">
        <v>61.4</v>
      </c>
      <c r="P3" s="33">
        <f>AVERAGE(L3:O3)</f>
        <v>69.4928571428571</v>
      </c>
      <c r="W3" s="67" t="s">
        <v>772</v>
      </c>
      <c r="X3" s="72" t="s">
        <v>455</v>
      </c>
      <c r="Y3" s="76">
        <v>100</v>
      </c>
      <c r="Z3" s="76">
        <v>27.5</v>
      </c>
      <c r="AA3" s="76">
        <v>87.5</v>
      </c>
      <c r="AB3" s="76">
        <v>61.4</v>
      </c>
      <c r="AC3" s="78">
        <v>69.1</v>
      </c>
      <c r="AD3" s="78"/>
      <c r="AE3" s="77">
        <v>1</v>
      </c>
      <c r="AF3" s="78">
        <v>69.1</v>
      </c>
      <c r="AG3" s="67" t="s">
        <v>772</v>
      </c>
      <c r="AI3" s="57" t="s">
        <v>454</v>
      </c>
      <c r="AN3" s="85" t="s">
        <v>454</v>
      </c>
      <c r="AO3" s="98" t="s">
        <v>455</v>
      </c>
      <c r="AP3" s="43">
        <v>100</v>
      </c>
      <c r="AQ3" s="30">
        <v>27.5</v>
      </c>
      <c r="AR3" s="43">
        <v>87.5238095238095</v>
      </c>
      <c r="AS3" s="97">
        <v>60.2</v>
      </c>
      <c r="AT3" s="80">
        <v>68.8059523809524</v>
      </c>
      <c r="AV3" s="80">
        <v>68.8059523809524</v>
      </c>
      <c r="AW3" s="85" t="s">
        <v>454</v>
      </c>
    </row>
    <row r="4" spans="1:49">
      <c r="A4" s="24" t="s">
        <v>461</v>
      </c>
      <c r="B4" s="26">
        <v>57</v>
      </c>
      <c r="C4" s="25">
        <v>95.5</v>
      </c>
      <c r="D4" s="25">
        <v>45.5</v>
      </c>
      <c r="E4" s="26">
        <v>86.1428571428571</v>
      </c>
      <c r="F4" s="26">
        <v>63.7142857142857</v>
      </c>
      <c r="G4" s="27">
        <f t="shared" ref="G4:G42" si="0">AVERAGE(B4,C4,E4,F4)</f>
        <v>75.5892857142857</v>
      </c>
      <c r="H4" s="27">
        <f t="shared" ref="H4:H42" si="1">AVERAGE(B4,D4,E4,F4)</f>
        <v>63.0892857142857</v>
      </c>
      <c r="K4" s="28" t="s">
        <v>461</v>
      </c>
      <c r="L4" s="32">
        <v>61.6666666666667</v>
      </c>
      <c r="M4" s="30">
        <v>40.5</v>
      </c>
      <c r="N4" s="31">
        <v>90</v>
      </c>
      <c r="O4" s="32">
        <v>62.2</v>
      </c>
      <c r="P4" s="33">
        <f t="shared" ref="P4:P42" si="2">AVERAGE(L4:O4)</f>
        <v>63.5916666666667</v>
      </c>
      <c r="W4" s="67" t="s">
        <v>773</v>
      </c>
      <c r="X4" s="72" t="s">
        <v>462</v>
      </c>
      <c r="Y4" s="76">
        <v>61.3</v>
      </c>
      <c r="Z4" s="76">
        <v>41.5</v>
      </c>
      <c r="AA4" s="76">
        <v>72.5</v>
      </c>
      <c r="AB4" s="76">
        <v>62.6</v>
      </c>
      <c r="AC4" s="78">
        <v>59.5</v>
      </c>
      <c r="AD4" s="78"/>
      <c r="AE4" s="77">
        <v>2</v>
      </c>
      <c r="AF4" s="78">
        <v>67.6392857142857</v>
      </c>
      <c r="AG4" s="67" t="s">
        <v>774</v>
      </c>
      <c r="AI4" s="57" t="s">
        <v>493</v>
      </c>
      <c r="AN4" s="40" t="s">
        <v>461</v>
      </c>
      <c r="AO4" s="98" t="s">
        <v>462</v>
      </c>
      <c r="AP4" s="43">
        <v>61.3333333333333</v>
      </c>
      <c r="AQ4" s="30">
        <v>41.5</v>
      </c>
      <c r="AR4" s="43">
        <v>72.4761904761905</v>
      </c>
      <c r="AS4" s="97">
        <v>64</v>
      </c>
      <c r="AT4" s="80">
        <v>59.8273809523809</v>
      </c>
      <c r="AV4" s="80">
        <v>67.6392857142857</v>
      </c>
      <c r="AW4" s="86" t="s">
        <v>493</v>
      </c>
    </row>
    <row r="5" spans="1:49">
      <c r="A5" s="24" t="s">
        <v>467</v>
      </c>
      <c r="B5" s="26">
        <v>54.3333333333333</v>
      </c>
      <c r="C5" s="25">
        <v>57.5</v>
      </c>
      <c r="D5" s="25">
        <v>60.5</v>
      </c>
      <c r="E5" s="26">
        <v>84.1428571428571</v>
      </c>
      <c r="F5" s="26">
        <v>43.1428571428571</v>
      </c>
      <c r="G5" s="27">
        <f t="shared" si="0"/>
        <v>59.7797619047619</v>
      </c>
      <c r="H5" s="27">
        <f t="shared" si="1"/>
        <v>60.5297619047619</v>
      </c>
      <c r="K5" s="28" t="s">
        <v>467</v>
      </c>
      <c r="L5" s="32">
        <v>49</v>
      </c>
      <c r="M5" s="30">
        <v>59</v>
      </c>
      <c r="N5" s="31">
        <v>91.8571428571429</v>
      </c>
      <c r="O5" s="32">
        <v>42.4</v>
      </c>
      <c r="P5" s="33">
        <f t="shared" si="2"/>
        <v>60.5642857142857</v>
      </c>
      <c r="W5" s="67" t="s">
        <v>775</v>
      </c>
      <c r="X5" s="72" t="s">
        <v>468</v>
      </c>
      <c r="Y5" s="76">
        <v>48.7</v>
      </c>
      <c r="Z5" s="76">
        <v>62.5</v>
      </c>
      <c r="AA5" s="76">
        <v>91</v>
      </c>
      <c r="AB5" s="76">
        <v>42.6</v>
      </c>
      <c r="AC5" s="78">
        <v>61.2</v>
      </c>
      <c r="AD5" s="78"/>
      <c r="AE5" s="77">
        <v>3</v>
      </c>
      <c r="AF5" s="78">
        <v>66.9345238095238</v>
      </c>
      <c r="AG5" s="67" t="s">
        <v>776</v>
      </c>
      <c r="AI5" s="57" t="s">
        <v>483</v>
      </c>
      <c r="AJ5" s="57" t="s">
        <v>777</v>
      </c>
      <c r="AN5" s="40" t="s">
        <v>467</v>
      </c>
      <c r="AO5" s="98" t="s">
        <v>468</v>
      </c>
      <c r="AP5" s="43">
        <v>48.6666666666667</v>
      </c>
      <c r="AQ5" s="30">
        <v>62.5</v>
      </c>
      <c r="AR5" s="43">
        <v>91</v>
      </c>
      <c r="AS5" s="97">
        <v>41.2</v>
      </c>
      <c r="AT5" s="80">
        <v>60.8416666666667</v>
      </c>
      <c r="AV5" s="80">
        <v>67.0761904761905</v>
      </c>
      <c r="AW5" s="40" t="s">
        <v>473</v>
      </c>
    </row>
    <row r="6" spans="1:49">
      <c r="A6" s="24" t="s">
        <v>473</v>
      </c>
      <c r="B6" s="26">
        <v>50.6666666666667</v>
      </c>
      <c r="C6" s="25">
        <v>49</v>
      </c>
      <c r="D6" s="25">
        <v>73</v>
      </c>
      <c r="E6" s="26">
        <v>87</v>
      </c>
      <c r="F6" s="26">
        <v>59.1428571428571</v>
      </c>
      <c r="G6" s="27">
        <f t="shared" si="0"/>
        <v>61.452380952381</v>
      </c>
      <c r="H6" s="27">
        <f t="shared" si="1"/>
        <v>67.452380952381</v>
      </c>
      <c r="K6" s="28" t="s">
        <v>473</v>
      </c>
      <c r="L6" s="32">
        <v>54.6666666666667</v>
      </c>
      <c r="M6" s="30">
        <v>70.5</v>
      </c>
      <c r="N6" s="31">
        <v>84.2857142857143</v>
      </c>
      <c r="O6" s="32">
        <v>57</v>
      </c>
      <c r="P6" s="33">
        <f t="shared" si="2"/>
        <v>66.6130952380952</v>
      </c>
      <c r="W6" s="67" t="s">
        <v>778</v>
      </c>
      <c r="X6" s="72" t="s">
        <v>474</v>
      </c>
      <c r="Y6" s="76">
        <v>53.3</v>
      </c>
      <c r="Z6" s="76">
        <v>72</v>
      </c>
      <c r="AA6" s="76">
        <v>83.6</v>
      </c>
      <c r="AB6" s="76">
        <v>57.4</v>
      </c>
      <c r="AC6" s="78">
        <v>66.6</v>
      </c>
      <c r="AD6" s="78"/>
      <c r="AE6" s="77">
        <v>4</v>
      </c>
      <c r="AF6" s="78">
        <v>66.5761904761905</v>
      </c>
      <c r="AG6" s="67" t="s">
        <v>778</v>
      </c>
      <c r="AI6" s="57" t="s">
        <v>566</v>
      </c>
      <c r="AN6" s="40" t="s">
        <v>473</v>
      </c>
      <c r="AO6" s="98" t="s">
        <v>474</v>
      </c>
      <c r="AP6" s="43">
        <v>53.3333333333333</v>
      </c>
      <c r="AQ6" s="30">
        <v>72</v>
      </c>
      <c r="AR6" s="43">
        <v>83.5714285714286</v>
      </c>
      <c r="AS6" s="97">
        <v>59.4</v>
      </c>
      <c r="AT6" s="80">
        <v>67.0761904761905</v>
      </c>
      <c r="AV6" s="80">
        <v>66.4845238095238</v>
      </c>
      <c r="AW6" s="40" t="s">
        <v>539</v>
      </c>
    </row>
    <row r="7" spans="1:49">
      <c r="A7" s="24" t="s">
        <v>478</v>
      </c>
      <c r="B7" s="26">
        <v>43</v>
      </c>
      <c r="C7" s="25">
        <v>46</v>
      </c>
      <c r="D7" s="25">
        <v>75</v>
      </c>
      <c r="E7" s="26">
        <v>85.1428571428571</v>
      </c>
      <c r="F7" s="26">
        <v>47</v>
      </c>
      <c r="G7" s="27">
        <f t="shared" si="0"/>
        <v>55.2857142857143</v>
      </c>
      <c r="H7" s="27">
        <f t="shared" si="1"/>
        <v>62.5357142857143</v>
      </c>
      <c r="K7" s="28" t="s">
        <v>478</v>
      </c>
      <c r="L7" s="32">
        <v>43</v>
      </c>
      <c r="M7" s="30">
        <v>68.5</v>
      </c>
      <c r="N7" s="31">
        <v>67.7142857142857</v>
      </c>
      <c r="O7" s="32">
        <v>48.2</v>
      </c>
      <c r="P7" s="33">
        <f t="shared" si="2"/>
        <v>56.8535714285714</v>
      </c>
      <c r="W7" s="67" t="s">
        <v>779</v>
      </c>
      <c r="X7" s="72" t="s">
        <v>479</v>
      </c>
      <c r="Y7" s="76">
        <v>42.7</v>
      </c>
      <c r="Z7" s="76">
        <v>67.5</v>
      </c>
      <c r="AA7" s="76">
        <v>61.7</v>
      </c>
      <c r="AB7" s="76">
        <v>48.4</v>
      </c>
      <c r="AC7" s="78">
        <v>55.1</v>
      </c>
      <c r="AD7" s="78"/>
      <c r="AE7" s="77">
        <v>5</v>
      </c>
      <c r="AF7" s="78">
        <v>63.5785714285714</v>
      </c>
      <c r="AG7" s="67" t="s">
        <v>780</v>
      </c>
      <c r="AI7" s="57" t="s">
        <v>473</v>
      </c>
      <c r="AN7" s="40" t="s">
        <v>478</v>
      </c>
      <c r="AO7" s="98" t="s">
        <v>479</v>
      </c>
      <c r="AP7" s="43">
        <v>42.6666666666667</v>
      </c>
      <c r="AQ7" s="30">
        <v>67.5</v>
      </c>
      <c r="AR7" s="43">
        <v>61.6666666666667</v>
      </c>
      <c r="AS7" s="97">
        <v>50</v>
      </c>
      <c r="AT7" s="80">
        <v>55.4583333333333</v>
      </c>
      <c r="AV7" s="80">
        <v>63.4785714285714</v>
      </c>
      <c r="AW7" s="40" t="s">
        <v>566</v>
      </c>
    </row>
    <row r="8" spans="1:49">
      <c r="A8" s="24" t="s">
        <v>483</v>
      </c>
      <c r="B8" s="26">
        <v>51.6666666666667</v>
      </c>
      <c r="C8" s="25">
        <v>52</v>
      </c>
      <c r="D8" s="25">
        <v>52</v>
      </c>
      <c r="E8" s="26">
        <v>85.7142857142857</v>
      </c>
      <c r="F8" s="26">
        <v>58.1428571428571</v>
      </c>
      <c r="G8" s="27">
        <f t="shared" si="0"/>
        <v>61.8809523809524</v>
      </c>
      <c r="H8" s="27">
        <f t="shared" si="1"/>
        <v>61.8809523809524</v>
      </c>
      <c r="K8" s="28" t="s">
        <v>483</v>
      </c>
      <c r="L8" s="32">
        <v>52.3333333333333</v>
      </c>
      <c r="M8" s="30">
        <v>44</v>
      </c>
      <c r="N8" s="31">
        <v>88.7142857142857</v>
      </c>
      <c r="O8" s="32">
        <v>56</v>
      </c>
      <c r="P8" s="33">
        <f t="shared" si="2"/>
        <v>60.2619047619048</v>
      </c>
      <c r="W8" s="67" t="s">
        <v>781</v>
      </c>
      <c r="X8" s="72" t="s">
        <v>484</v>
      </c>
      <c r="Y8" s="76">
        <v>51</v>
      </c>
      <c r="Z8" s="76">
        <v>42</v>
      </c>
      <c r="AA8" s="76">
        <v>75.4</v>
      </c>
      <c r="AB8" s="76">
        <v>56.8</v>
      </c>
      <c r="AC8" s="78">
        <v>56.3</v>
      </c>
      <c r="AD8" s="78"/>
      <c r="AE8" s="77">
        <v>6</v>
      </c>
      <c r="AF8" s="78">
        <v>61.1916666666667</v>
      </c>
      <c r="AG8" s="67" t="s">
        <v>775</v>
      </c>
      <c r="AI8" s="57" t="s">
        <v>461</v>
      </c>
      <c r="AN8" s="40" t="s">
        <v>483</v>
      </c>
      <c r="AO8" s="98" t="s">
        <v>484</v>
      </c>
      <c r="AP8" s="43">
        <v>51</v>
      </c>
      <c r="AQ8" s="30">
        <v>42</v>
      </c>
      <c r="AR8" s="43">
        <v>75.4285714285714</v>
      </c>
      <c r="AS8" s="97">
        <v>55.2</v>
      </c>
      <c r="AT8" s="80">
        <v>55.9071428571429</v>
      </c>
      <c r="AV8" s="80">
        <v>60.8416666666667</v>
      </c>
      <c r="AW8" s="40" t="s">
        <v>467</v>
      </c>
    </row>
    <row r="9" spans="1:49">
      <c r="A9" s="24" t="s">
        <v>488</v>
      </c>
      <c r="B9" s="26">
        <v>57.3333333333333</v>
      </c>
      <c r="C9" s="25">
        <v>30</v>
      </c>
      <c r="D9" s="25">
        <v>47</v>
      </c>
      <c r="E9" s="26">
        <v>38</v>
      </c>
      <c r="F9" s="26">
        <v>59</v>
      </c>
      <c r="G9" s="27">
        <f t="shared" si="0"/>
        <v>46.0833333333333</v>
      </c>
      <c r="H9" s="27">
        <f t="shared" si="1"/>
        <v>50.3333333333333</v>
      </c>
      <c r="K9" s="28" t="s">
        <v>488</v>
      </c>
      <c r="L9" s="32">
        <v>61.6666666666667</v>
      </c>
      <c r="M9" s="30">
        <v>55.5</v>
      </c>
      <c r="N9" s="31">
        <v>40.2857142857143</v>
      </c>
      <c r="O9" s="32">
        <v>54.4</v>
      </c>
      <c r="P9" s="33">
        <f t="shared" si="2"/>
        <v>52.9630952380952</v>
      </c>
      <c r="W9" s="67" t="s">
        <v>782</v>
      </c>
      <c r="X9" s="72" t="s">
        <v>489</v>
      </c>
      <c r="Y9" s="76">
        <v>61</v>
      </c>
      <c r="Z9" s="76">
        <v>54</v>
      </c>
      <c r="AA9" s="76">
        <v>48.6</v>
      </c>
      <c r="AB9" s="76">
        <v>54.8</v>
      </c>
      <c r="AC9" s="78">
        <v>54.6</v>
      </c>
      <c r="AD9" s="78"/>
      <c r="AE9" s="77">
        <v>7</v>
      </c>
      <c r="AF9" s="78">
        <v>60.3154761904762</v>
      </c>
      <c r="AG9" s="67" t="s">
        <v>783</v>
      </c>
      <c r="AI9" s="57" t="s">
        <v>539</v>
      </c>
      <c r="AJ9" s="57" t="s">
        <v>784</v>
      </c>
      <c r="AN9" s="40" t="s">
        <v>488</v>
      </c>
      <c r="AO9" s="98" t="s">
        <v>489</v>
      </c>
      <c r="AP9" s="43">
        <v>61</v>
      </c>
      <c r="AQ9" s="30">
        <v>54</v>
      </c>
      <c r="AR9" s="43">
        <v>48.5714285714286</v>
      </c>
      <c r="AS9" s="97">
        <v>55.2</v>
      </c>
      <c r="AT9" s="80">
        <v>54.6928571428572</v>
      </c>
      <c r="AV9" s="80">
        <v>60.8154761904762</v>
      </c>
      <c r="AW9" s="40" t="s">
        <v>582</v>
      </c>
    </row>
    <row r="10" spans="1:49">
      <c r="A10" s="54" t="s">
        <v>493</v>
      </c>
      <c r="B10" s="26">
        <v>73.6666666666667</v>
      </c>
      <c r="C10" s="25">
        <v>65.5</v>
      </c>
      <c r="D10" s="25">
        <v>25.5</v>
      </c>
      <c r="E10" s="26">
        <v>86</v>
      </c>
      <c r="F10" s="26">
        <v>89.2857142857143</v>
      </c>
      <c r="G10" s="55">
        <f t="shared" si="0"/>
        <v>78.6130952380952</v>
      </c>
      <c r="H10" s="27">
        <f t="shared" si="1"/>
        <v>68.6130952380952</v>
      </c>
      <c r="K10" s="28" t="s">
        <v>493</v>
      </c>
      <c r="L10" s="32">
        <v>66</v>
      </c>
      <c r="M10" s="30">
        <v>29</v>
      </c>
      <c r="N10" s="31">
        <v>83.7142857142857</v>
      </c>
      <c r="O10" s="32">
        <v>93</v>
      </c>
      <c r="P10" s="33">
        <f t="shared" si="2"/>
        <v>67.9285714285714</v>
      </c>
      <c r="W10" s="67" t="s">
        <v>774</v>
      </c>
      <c r="X10" s="72" t="s">
        <v>494</v>
      </c>
      <c r="Y10" s="76">
        <v>65.7</v>
      </c>
      <c r="Z10" s="76">
        <v>27.5</v>
      </c>
      <c r="AA10" s="76">
        <v>84.2</v>
      </c>
      <c r="AB10" s="76">
        <v>93.2</v>
      </c>
      <c r="AC10" s="78">
        <v>67.6</v>
      </c>
      <c r="AD10" s="78"/>
      <c r="AE10" s="77">
        <v>8</v>
      </c>
      <c r="AF10" s="78">
        <v>59.477380952381</v>
      </c>
      <c r="AG10" s="67" t="s">
        <v>773</v>
      </c>
      <c r="AI10" s="57" t="s">
        <v>534</v>
      </c>
      <c r="AN10" s="86" t="s">
        <v>493</v>
      </c>
      <c r="AO10" s="98" t="s">
        <v>494</v>
      </c>
      <c r="AP10" s="43">
        <v>65.6666666666667</v>
      </c>
      <c r="AQ10" s="30">
        <v>27.5</v>
      </c>
      <c r="AR10" s="43">
        <v>84.1904761904762</v>
      </c>
      <c r="AS10" s="97">
        <v>93.2</v>
      </c>
      <c r="AT10" s="80">
        <v>67.6392857142857</v>
      </c>
      <c r="AV10" s="80">
        <v>59.8273809523809</v>
      </c>
      <c r="AW10" s="40" t="s">
        <v>461</v>
      </c>
    </row>
    <row r="11" spans="1:49">
      <c r="A11" s="24" t="s">
        <v>499</v>
      </c>
      <c r="B11" s="26">
        <v>28.3333333333333</v>
      </c>
      <c r="C11" s="25">
        <v>52</v>
      </c>
      <c r="D11" s="25">
        <v>33</v>
      </c>
      <c r="E11" s="26">
        <v>57</v>
      </c>
      <c r="F11" s="26">
        <v>30.2857142857143</v>
      </c>
      <c r="G11" s="27">
        <f t="shared" si="0"/>
        <v>41.9047619047619</v>
      </c>
      <c r="H11" s="27">
        <f t="shared" si="1"/>
        <v>37.1547619047619</v>
      </c>
      <c r="K11" s="28" t="s">
        <v>499</v>
      </c>
      <c r="L11" s="32">
        <v>31.6666666666667</v>
      </c>
      <c r="M11" s="30">
        <v>19.5</v>
      </c>
      <c r="N11" s="31">
        <v>59.1428571428571</v>
      </c>
      <c r="O11" s="32">
        <v>33.2</v>
      </c>
      <c r="P11" s="33">
        <f t="shared" si="2"/>
        <v>35.877380952381</v>
      </c>
      <c r="W11" s="67" t="s">
        <v>785</v>
      </c>
      <c r="X11" s="72" t="s">
        <v>500</v>
      </c>
      <c r="Y11" s="76">
        <v>30.7</v>
      </c>
      <c r="Z11" s="76">
        <v>20</v>
      </c>
      <c r="AA11" s="76">
        <v>71.4</v>
      </c>
      <c r="AB11" s="76">
        <v>33.4</v>
      </c>
      <c r="AC11" s="78">
        <v>38.9</v>
      </c>
      <c r="AD11" s="78"/>
      <c r="AE11" s="77">
        <v>9</v>
      </c>
      <c r="AF11" s="78">
        <v>56.3071428571428</v>
      </c>
      <c r="AG11" s="67" t="s">
        <v>781</v>
      </c>
      <c r="AI11" s="57" t="s">
        <v>467</v>
      </c>
      <c r="AN11" s="40" t="s">
        <v>499</v>
      </c>
      <c r="AO11" s="98" t="s">
        <v>500</v>
      </c>
      <c r="AP11" s="43">
        <v>30.6666666666667</v>
      </c>
      <c r="AQ11" s="30">
        <v>20</v>
      </c>
      <c r="AR11" s="43">
        <v>71.3809523809524</v>
      </c>
      <c r="AS11" s="97">
        <v>34.6</v>
      </c>
      <c r="AT11" s="80">
        <v>39.1619047619048</v>
      </c>
      <c r="AV11" s="80">
        <v>55.9071428571429</v>
      </c>
      <c r="AW11" s="40" t="s">
        <v>483</v>
      </c>
    </row>
    <row r="12" spans="1:49">
      <c r="A12" s="24" t="s">
        <v>505</v>
      </c>
      <c r="B12" s="26">
        <v>24.3333333333333</v>
      </c>
      <c r="C12" s="25">
        <v>36.5</v>
      </c>
      <c r="D12" s="25">
        <v>24.5</v>
      </c>
      <c r="E12" s="26">
        <v>62.7142857142857</v>
      </c>
      <c r="F12" s="26">
        <v>67.7142857142857</v>
      </c>
      <c r="G12" s="27">
        <f t="shared" si="0"/>
        <v>47.8154761904762</v>
      </c>
      <c r="H12" s="27">
        <f t="shared" si="1"/>
        <v>44.8154761904762</v>
      </c>
      <c r="K12" s="28" t="s">
        <v>505</v>
      </c>
      <c r="L12" s="32">
        <v>16.3333333333333</v>
      </c>
      <c r="M12" s="30">
        <v>8.5</v>
      </c>
      <c r="N12" s="31">
        <v>60.1428571428571</v>
      </c>
      <c r="O12" s="32">
        <v>68.8</v>
      </c>
      <c r="P12" s="33">
        <f t="shared" si="2"/>
        <v>38.4440476190476</v>
      </c>
      <c r="W12" s="67" t="s">
        <v>786</v>
      </c>
      <c r="X12" s="72" t="s">
        <v>506</v>
      </c>
      <c r="Y12" s="76">
        <v>26</v>
      </c>
      <c r="Z12" s="76">
        <v>7</v>
      </c>
      <c r="AA12" s="76">
        <v>27.5</v>
      </c>
      <c r="AB12" s="76">
        <v>69</v>
      </c>
      <c r="AC12" s="78">
        <v>32.4</v>
      </c>
      <c r="AD12" s="78"/>
      <c r="AE12" s="77">
        <v>10</v>
      </c>
      <c r="AF12" s="78">
        <v>55.5738095238095</v>
      </c>
      <c r="AG12" s="67" t="s">
        <v>787</v>
      </c>
      <c r="AI12" s="57" t="s">
        <v>478</v>
      </c>
      <c r="AN12" s="40" t="s">
        <v>505</v>
      </c>
      <c r="AO12" s="98" t="s">
        <v>506</v>
      </c>
      <c r="AP12" s="43">
        <v>26</v>
      </c>
      <c r="AQ12" s="30">
        <v>7</v>
      </c>
      <c r="AR12" s="43">
        <v>27.4761904761905</v>
      </c>
      <c r="AS12" s="97">
        <v>69.2</v>
      </c>
      <c r="AT12" s="80">
        <v>32.4190476190476</v>
      </c>
      <c r="AV12" s="80">
        <v>55.7297619047619</v>
      </c>
      <c r="AW12" s="40" t="s">
        <v>641</v>
      </c>
    </row>
    <row r="13" spans="1:49">
      <c r="A13" s="24" t="s">
        <v>511</v>
      </c>
      <c r="B13" s="26">
        <v>35.6666666666667</v>
      </c>
      <c r="C13" s="25">
        <v>49.5</v>
      </c>
      <c r="D13" s="25">
        <v>64.5</v>
      </c>
      <c r="E13" s="26">
        <v>69.8571428571429</v>
      </c>
      <c r="F13" s="26">
        <v>45.7142857142857</v>
      </c>
      <c r="G13" s="27">
        <f t="shared" si="0"/>
        <v>50.1845238095238</v>
      </c>
      <c r="H13" s="27">
        <f t="shared" si="1"/>
        <v>53.9345238095238</v>
      </c>
      <c r="K13" s="28" t="s">
        <v>511</v>
      </c>
      <c r="L13" s="32">
        <v>30.6666666666667</v>
      </c>
      <c r="M13" s="30">
        <v>55</v>
      </c>
      <c r="N13" s="31">
        <v>74</v>
      </c>
      <c r="O13" s="32">
        <v>42.8</v>
      </c>
      <c r="P13" s="33">
        <f t="shared" si="2"/>
        <v>50.6166666666667</v>
      </c>
      <c r="W13" s="67" t="s">
        <v>788</v>
      </c>
      <c r="X13" s="72" t="s">
        <v>512</v>
      </c>
      <c r="Y13" s="76">
        <v>30</v>
      </c>
      <c r="Z13" s="76">
        <v>58.5</v>
      </c>
      <c r="AA13" s="76">
        <v>30.4</v>
      </c>
      <c r="AB13" s="76">
        <v>43.6</v>
      </c>
      <c r="AC13" s="78">
        <v>40.6</v>
      </c>
      <c r="AD13" s="78"/>
      <c r="AE13" s="77">
        <v>11</v>
      </c>
      <c r="AF13" s="78">
        <v>55.2297619047619</v>
      </c>
      <c r="AG13" s="67" t="s">
        <v>789</v>
      </c>
      <c r="AI13" s="57" t="s">
        <v>790</v>
      </c>
      <c r="AN13" s="40" t="s">
        <v>511</v>
      </c>
      <c r="AO13" s="98" t="s">
        <v>512</v>
      </c>
      <c r="AP13" s="43">
        <v>30</v>
      </c>
      <c r="AQ13" s="30">
        <v>58.5</v>
      </c>
      <c r="AR13" s="43">
        <v>30.4285714285714</v>
      </c>
      <c r="AS13" s="97">
        <v>44</v>
      </c>
      <c r="AT13" s="80">
        <v>40.7321428571428</v>
      </c>
      <c r="AV13" s="80">
        <v>55.4583333333333</v>
      </c>
      <c r="AW13" s="40" t="s">
        <v>478</v>
      </c>
    </row>
    <row r="14" spans="1:49">
      <c r="A14" s="24" t="s">
        <v>516</v>
      </c>
      <c r="B14" s="26">
        <v>36.3333333333333</v>
      </c>
      <c r="C14" s="25">
        <v>27.5</v>
      </c>
      <c r="D14" s="25">
        <v>33.5</v>
      </c>
      <c r="E14" s="26">
        <v>21.1428571428571</v>
      </c>
      <c r="F14" s="26">
        <v>57.2857142857143</v>
      </c>
      <c r="G14" s="27">
        <f t="shared" si="0"/>
        <v>35.5654761904762</v>
      </c>
      <c r="H14" s="27">
        <f t="shared" si="1"/>
        <v>37.0654761904762</v>
      </c>
      <c r="K14" s="28" t="s">
        <v>516</v>
      </c>
      <c r="L14" s="32">
        <v>39.6666666666667</v>
      </c>
      <c r="M14" s="30">
        <v>27</v>
      </c>
      <c r="N14" s="31">
        <v>22.4285714285714</v>
      </c>
      <c r="O14" s="32">
        <v>53.6</v>
      </c>
      <c r="P14" s="33">
        <f t="shared" si="2"/>
        <v>35.6738095238095</v>
      </c>
      <c r="W14" s="67" t="s">
        <v>791</v>
      </c>
      <c r="X14" s="72" t="s">
        <v>517</v>
      </c>
      <c r="Y14" s="76">
        <v>39.7</v>
      </c>
      <c r="Z14" s="76">
        <v>22</v>
      </c>
      <c r="AA14" s="76">
        <v>6.1</v>
      </c>
      <c r="AB14" s="76">
        <v>54.6</v>
      </c>
      <c r="AC14" s="78">
        <v>30.6</v>
      </c>
      <c r="AD14" s="78"/>
      <c r="AE14" s="77">
        <v>12</v>
      </c>
      <c r="AF14" s="78">
        <v>55.1369047619048</v>
      </c>
      <c r="AG14" s="67" t="s">
        <v>792</v>
      </c>
      <c r="AI14" s="57" t="s">
        <v>488</v>
      </c>
      <c r="AN14" s="40" t="s">
        <v>516</v>
      </c>
      <c r="AO14" s="98" t="s">
        <v>517</v>
      </c>
      <c r="AP14" s="43">
        <v>39.6666666666667</v>
      </c>
      <c r="AQ14" s="30">
        <v>22</v>
      </c>
      <c r="AR14" s="43">
        <v>6.14285714285714</v>
      </c>
      <c r="AS14" s="97">
        <v>53</v>
      </c>
      <c r="AT14" s="80">
        <v>30.202380952381</v>
      </c>
      <c r="AV14" s="80">
        <v>55.2738095238095</v>
      </c>
      <c r="AW14" s="40" t="s">
        <v>632</v>
      </c>
    </row>
    <row r="15" spans="1:49">
      <c r="A15" s="24" t="s">
        <v>523</v>
      </c>
      <c r="B15" s="26">
        <v>43.3333333333333</v>
      </c>
      <c r="C15" s="25">
        <v>57.5</v>
      </c>
      <c r="D15" s="25">
        <v>80.5</v>
      </c>
      <c r="E15" s="26">
        <v>62.1428571428571</v>
      </c>
      <c r="F15" s="26">
        <v>33.7142857142857</v>
      </c>
      <c r="G15" s="27">
        <f t="shared" si="0"/>
        <v>49.172619047619</v>
      </c>
      <c r="H15" s="27">
        <f t="shared" si="1"/>
        <v>54.922619047619</v>
      </c>
      <c r="K15" s="28" t="s">
        <v>523</v>
      </c>
      <c r="L15" s="32">
        <v>44</v>
      </c>
      <c r="M15" s="30">
        <v>64</v>
      </c>
      <c r="N15" s="31">
        <v>65.2857142857143</v>
      </c>
      <c r="O15" s="32">
        <v>29</v>
      </c>
      <c r="P15" s="33">
        <f t="shared" si="2"/>
        <v>50.5714285714286</v>
      </c>
      <c r="W15" s="67" t="s">
        <v>793</v>
      </c>
      <c r="X15" s="72" t="s">
        <v>524</v>
      </c>
      <c r="Y15" s="76">
        <v>44</v>
      </c>
      <c r="Z15" s="76">
        <v>63.5</v>
      </c>
      <c r="AA15" s="76">
        <v>74.6</v>
      </c>
      <c r="AB15" s="76">
        <v>29.8</v>
      </c>
      <c r="AC15" s="78">
        <v>53</v>
      </c>
      <c r="AD15" s="78"/>
      <c r="AE15" s="77">
        <v>13</v>
      </c>
      <c r="AF15" s="78">
        <v>55.0583333333333</v>
      </c>
      <c r="AG15" s="67" t="s">
        <v>779</v>
      </c>
      <c r="AI15" s="57" t="s">
        <v>560</v>
      </c>
      <c r="AN15" s="40" t="s">
        <v>523</v>
      </c>
      <c r="AO15" s="98" t="s">
        <v>524</v>
      </c>
      <c r="AP15" s="43">
        <v>44</v>
      </c>
      <c r="AQ15" s="30">
        <v>63.5</v>
      </c>
      <c r="AR15" s="43">
        <v>74.6190476190476</v>
      </c>
      <c r="AS15" s="97">
        <v>31</v>
      </c>
      <c r="AT15" s="80">
        <v>53.2797619047619</v>
      </c>
      <c r="AV15" s="80">
        <v>54.6928571428572</v>
      </c>
      <c r="AW15" s="40" t="s">
        <v>488</v>
      </c>
    </row>
    <row r="16" spans="1:49">
      <c r="A16" s="24" t="s">
        <v>529</v>
      </c>
      <c r="B16" s="26">
        <v>28.3333333333333</v>
      </c>
      <c r="C16" s="25">
        <v>22.5</v>
      </c>
      <c r="D16" s="25">
        <v>46.5</v>
      </c>
      <c r="E16" s="26">
        <v>35.2857142857143</v>
      </c>
      <c r="F16" s="26">
        <v>39.5714285714286</v>
      </c>
      <c r="G16" s="27">
        <f t="shared" si="0"/>
        <v>31.422619047619</v>
      </c>
      <c r="H16" s="27">
        <f t="shared" si="1"/>
        <v>37.422619047619</v>
      </c>
      <c r="K16" s="28" t="s">
        <v>529</v>
      </c>
      <c r="L16" s="32">
        <v>30.3333333333333</v>
      </c>
      <c r="M16" s="30">
        <v>38</v>
      </c>
      <c r="N16" s="31">
        <v>37.4285714285714</v>
      </c>
      <c r="O16" s="32">
        <v>38.8</v>
      </c>
      <c r="P16" s="33">
        <f t="shared" si="2"/>
        <v>36.1404761904762</v>
      </c>
      <c r="W16" s="67" t="s">
        <v>794</v>
      </c>
      <c r="X16" s="72" t="s">
        <v>530</v>
      </c>
      <c r="Y16" s="76">
        <v>30</v>
      </c>
      <c r="Z16" s="76">
        <v>43</v>
      </c>
      <c r="AA16" s="76">
        <v>29.3</v>
      </c>
      <c r="AB16" s="76">
        <v>33.8</v>
      </c>
      <c r="AC16" s="78">
        <v>34</v>
      </c>
      <c r="AD16" s="78"/>
      <c r="AE16" s="77">
        <v>14</v>
      </c>
      <c r="AF16" s="78">
        <v>54.5928571428571</v>
      </c>
      <c r="AG16" s="67" t="s">
        <v>782</v>
      </c>
      <c r="AI16" s="57" t="s">
        <v>555</v>
      </c>
      <c r="AN16" s="40" t="s">
        <v>529</v>
      </c>
      <c r="AO16" s="98" t="s">
        <v>530</v>
      </c>
      <c r="AP16" s="43">
        <v>30</v>
      </c>
      <c r="AQ16" s="30">
        <v>43</v>
      </c>
      <c r="AR16" s="43">
        <v>29.2857142857143</v>
      </c>
      <c r="AS16" s="97">
        <v>34.4</v>
      </c>
      <c r="AT16" s="80">
        <v>34.1714285714286</v>
      </c>
      <c r="AV16" s="80">
        <v>54.5369047619048</v>
      </c>
      <c r="AW16" s="40" t="s">
        <v>577</v>
      </c>
    </row>
    <row r="17" spans="1:49">
      <c r="A17" s="24" t="s">
        <v>534</v>
      </c>
      <c r="B17" s="26">
        <v>46</v>
      </c>
      <c r="C17" s="25">
        <v>66</v>
      </c>
      <c r="D17" s="25">
        <v>46</v>
      </c>
      <c r="E17" s="26">
        <v>77.4285714285714</v>
      </c>
      <c r="F17" s="26">
        <v>60.2857142857143</v>
      </c>
      <c r="G17" s="27">
        <f t="shared" si="0"/>
        <v>62.4285714285714</v>
      </c>
      <c r="H17" s="27">
        <f t="shared" si="1"/>
        <v>57.4285714285714</v>
      </c>
      <c r="K17" s="28" t="s">
        <v>534</v>
      </c>
      <c r="L17" s="32">
        <v>52.3333333333333</v>
      </c>
      <c r="M17" s="30">
        <v>46.5</v>
      </c>
      <c r="N17" s="31">
        <v>79.4285714285714</v>
      </c>
      <c r="O17" s="32">
        <v>53.6</v>
      </c>
      <c r="P17" s="33">
        <f t="shared" si="2"/>
        <v>57.9654761904762</v>
      </c>
      <c r="W17" s="67" t="s">
        <v>795</v>
      </c>
      <c r="X17" s="72" t="s">
        <v>535</v>
      </c>
      <c r="Y17" s="76">
        <v>52</v>
      </c>
      <c r="Z17" s="76">
        <v>46.5</v>
      </c>
      <c r="AA17" s="76">
        <v>64</v>
      </c>
      <c r="AB17" s="76">
        <v>54.2</v>
      </c>
      <c r="AC17" s="78">
        <v>54.2</v>
      </c>
      <c r="AD17" s="78"/>
      <c r="AE17" s="77">
        <v>15</v>
      </c>
      <c r="AF17" s="78">
        <v>54.1869047619048</v>
      </c>
      <c r="AG17" s="67" t="s">
        <v>795</v>
      </c>
      <c r="AI17" s="57" t="s">
        <v>505</v>
      </c>
      <c r="AJ17" s="57" t="s">
        <v>777</v>
      </c>
      <c r="AN17" s="40" t="s">
        <v>534</v>
      </c>
      <c r="AO17" s="98" t="s">
        <v>535</v>
      </c>
      <c r="AP17" s="43">
        <v>52</v>
      </c>
      <c r="AQ17" s="30">
        <v>46.5</v>
      </c>
      <c r="AR17" s="43">
        <v>64.0476190476191</v>
      </c>
      <c r="AS17" s="97">
        <v>52.8</v>
      </c>
      <c r="AT17" s="80">
        <v>53.8369047619048</v>
      </c>
      <c r="AV17" s="80">
        <v>53.8369047619048</v>
      </c>
      <c r="AW17" s="40" t="s">
        <v>534</v>
      </c>
    </row>
    <row r="18" spans="1:49">
      <c r="A18" s="24" t="s">
        <v>539</v>
      </c>
      <c r="B18" s="26">
        <v>56.6666666666667</v>
      </c>
      <c r="C18" s="25">
        <v>74.5</v>
      </c>
      <c r="D18" s="25">
        <v>75.5</v>
      </c>
      <c r="E18" s="26">
        <v>74.2857142857143</v>
      </c>
      <c r="F18" s="26">
        <v>63.1428571428571</v>
      </c>
      <c r="G18" s="27">
        <f t="shared" si="0"/>
        <v>67.1488095238095</v>
      </c>
      <c r="H18" s="56">
        <f t="shared" si="1"/>
        <v>67.3988095238095</v>
      </c>
      <c r="K18" s="28" t="s">
        <v>539</v>
      </c>
      <c r="L18" s="32">
        <v>51.3333333333333</v>
      </c>
      <c r="M18" s="30">
        <v>62</v>
      </c>
      <c r="N18" s="31">
        <v>84.2857142857143</v>
      </c>
      <c r="O18" s="32">
        <v>66</v>
      </c>
      <c r="P18" s="33">
        <f t="shared" si="2"/>
        <v>65.9047619047619</v>
      </c>
      <c r="W18" s="67" t="s">
        <v>776</v>
      </c>
      <c r="X18" s="72" t="s">
        <v>540</v>
      </c>
      <c r="Y18" s="76">
        <v>50.7</v>
      </c>
      <c r="Z18" s="76">
        <v>67.5</v>
      </c>
      <c r="AA18" s="76">
        <v>83.6</v>
      </c>
      <c r="AB18" s="76">
        <v>66</v>
      </c>
      <c r="AC18" s="78">
        <v>66.9</v>
      </c>
      <c r="AD18" s="78"/>
      <c r="AE18" s="77">
        <v>16</v>
      </c>
      <c r="AF18" s="78">
        <v>53.2333333333333</v>
      </c>
      <c r="AG18" s="67" t="s">
        <v>796</v>
      </c>
      <c r="AI18" s="57" t="s">
        <v>499</v>
      </c>
      <c r="AN18" s="40" t="s">
        <v>539</v>
      </c>
      <c r="AO18" s="98" t="s">
        <v>540</v>
      </c>
      <c r="AP18" s="43">
        <v>50.6666666666667</v>
      </c>
      <c r="AQ18" s="30">
        <v>67.5</v>
      </c>
      <c r="AR18" s="43">
        <v>83.5714285714286</v>
      </c>
      <c r="AS18" s="97">
        <v>64.2</v>
      </c>
      <c r="AT18" s="80">
        <v>66.4845238095238</v>
      </c>
      <c r="AV18" s="80">
        <v>53.4333333333334</v>
      </c>
      <c r="AW18" s="40" t="s">
        <v>617</v>
      </c>
    </row>
    <row r="19" spans="1:49">
      <c r="A19" s="24" t="s">
        <v>545</v>
      </c>
      <c r="B19" s="26">
        <v>28</v>
      </c>
      <c r="C19" s="25">
        <v>33.5</v>
      </c>
      <c r="D19" s="25">
        <v>37.5</v>
      </c>
      <c r="E19" s="26">
        <v>25.8571428571429</v>
      </c>
      <c r="F19" s="26">
        <v>42.2857142857143</v>
      </c>
      <c r="G19" s="27">
        <f t="shared" si="0"/>
        <v>32.4107142857143</v>
      </c>
      <c r="H19" s="27">
        <f t="shared" si="1"/>
        <v>33.4107142857143</v>
      </c>
      <c r="K19" s="28" t="s">
        <v>545</v>
      </c>
      <c r="L19" s="32">
        <v>29.6666666666667</v>
      </c>
      <c r="M19" s="30">
        <v>46</v>
      </c>
      <c r="N19" s="31">
        <v>30.8571428571429</v>
      </c>
      <c r="O19" s="32">
        <v>49</v>
      </c>
      <c r="P19" s="33">
        <f t="shared" si="2"/>
        <v>38.8809523809524</v>
      </c>
      <c r="W19" s="67" t="s">
        <v>797</v>
      </c>
      <c r="X19" s="72" t="s">
        <v>546</v>
      </c>
      <c r="Y19" s="76">
        <v>29</v>
      </c>
      <c r="Z19" s="76">
        <v>45.5</v>
      </c>
      <c r="AA19" s="76">
        <v>38.8</v>
      </c>
      <c r="AB19" s="76">
        <v>49.4</v>
      </c>
      <c r="AC19" s="78">
        <v>40.7</v>
      </c>
      <c r="AD19" s="78"/>
      <c r="AE19" s="77">
        <v>17</v>
      </c>
      <c r="AF19" s="78">
        <v>52.9797619047619</v>
      </c>
      <c r="AG19" s="67" t="s">
        <v>793</v>
      </c>
      <c r="AI19" s="57" t="s">
        <v>550</v>
      </c>
      <c r="AN19" s="40" t="s">
        <v>545</v>
      </c>
      <c r="AO19" s="98" t="s">
        <v>546</v>
      </c>
      <c r="AP19" s="43">
        <v>29</v>
      </c>
      <c r="AQ19" s="30">
        <v>45.5</v>
      </c>
      <c r="AR19" s="43">
        <v>38.8095238095238</v>
      </c>
      <c r="AS19" s="97">
        <v>52.2</v>
      </c>
      <c r="AT19" s="80">
        <v>41.377380952381</v>
      </c>
      <c r="AV19" s="80">
        <v>53.2797619047619</v>
      </c>
      <c r="AW19" s="40" t="s">
        <v>523</v>
      </c>
    </row>
    <row r="20" spans="1:49">
      <c r="A20" s="24" t="s">
        <v>550</v>
      </c>
      <c r="B20" s="26">
        <v>35.6666666666667</v>
      </c>
      <c r="C20" s="25">
        <v>42.5</v>
      </c>
      <c r="D20" s="25">
        <v>64.5</v>
      </c>
      <c r="E20" s="26">
        <v>56</v>
      </c>
      <c r="F20" s="26">
        <v>39.2857142857143</v>
      </c>
      <c r="G20" s="27">
        <f t="shared" si="0"/>
        <v>43.3630952380952</v>
      </c>
      <c r="H20" s="27">
        <f t="shared" si="1"/>
        <v>48.8630952380952</v>
      </c>
      <c r="K20" s="28" t="s">
        <v>550</v>
      </c>
      <c r="L20" s="32">
        <v>38</v>
      </c>
      <c r="M20" s="30">
        <v>57.5</v>
      </c>
      <c r="N20" s="31">
        <v>57</v>
      </c>
      <c r="O20" s="32">
        <v>40.4</v>
      </c>
      <c r="P20" s="33">
        <f t="shared" si="2"/>
        <v>48.225</v>
      </c>
      <c r="W20" s="67" t="s">
        <v>798</v>
      </c>
      <c r="X20" s="72" t="s">
        <v>551</v>
      </c>
      <c r="Y20" s="76">
        <v>37.7</v>
      </c>
      <c r="Z20" s="76">
        <v>59.5</v>
      </c>
      <c r="AA20" s="76">
        <v>51.2</v>
      </c>
      <c r="AB20" s="76">
        <v>40.6</v>
      </c>
      <c r="AC20" s="78">
        <v>47.3</v>
      </c>
      <c r="AD20" s="78"/>
      <c r="AE20" s="77">
        <v>18</v>
      </c>
      <c r="AF20" s="78">
        <v>50.575</v>
      </c>
      <c r="AG20" s="67" t="s">
        <v>799</v>
      </c>
      <c r="AI20" s="57" t="s">
        <v>545</v>
      </c>
      <c r="AN20" s="40" t="s">
        <v>550</v>
      </c>
      <c r="AO20" s="98" t="s">
        <v>551</v>
      </c>
      <c r="AP20" s="43">
        <v>37.6666666666667</v>
      </c>
      <c r="AQ20" s="30">
        <v>59.5</v>
      </c>
      <c r="AR20" s="43">
        <v>51.2380952380952</v>
      </c>
      <c r="AS20" s="97">
        <v>38.6</v>
      </c>
      <c r="AT20" s="80">
        <v>46.7511904761905</v>
      </c>
      <c r="AV20" s="80">
        <v>50.1416666666667</v>
      </c>
      <c r="AW20" s="40" t="s">
        <v>587</v>
      </c>
    </row>
    <row r="21" spans="1:49">
      <c r="A21" s="24" t="s">
        <v>555</v>
      </c>
      <c r="B21" s="26">
        <v>38.3333333333333</v>
      </c>
      <c r="C21" s="25">
        <v>30.5</v>
      </c>
      <c r="D21" s="25">
        <v>52.5</v>
      </c>
      <c r="E21" s="26">
        <v>18.1428571428571</v>
      </c>
      <c r="F21" s="26">
        <v>67.2857142857143</v>
      </c>
      <c r="G21" s="27">
        <f t="shared" si="0"/>
        <v>38.5654761904762</v>
      </c>
      <c r="H21" s="27">
        <f t="shared" si="1"/>
        <v>44.0654761904762</v>
      </c>
      <c r="K21" s="28" t="s">
        <v>555</v>
      </c>
      <c r="L21" s="32">
        <v>42.3333333333333</v>
      </c>
      <c r="M21" s="30">
        <v>51</v>
      </c>
      <c r="N21" s="31">
        <v>21.1428571428571</v>
      </c>
      <c r="O21" s="32">
        <v>64</v>
      </c>
      <c r="P21" s="33">
        <f t="shared" si="2"/>
        <v>44.6190476190476</v>
      </c>
      <c r="W21" s="67" t="s">
        <v>800</v>
      </c>
      <c r="X21" s="72" t="s">
        <v>556</v>
      </c>
      <c r="Y21" s="76">
        <v>43</v>
      </c>
      <c r="Z21" s="76">
        <v>47</v>
      </c>
      <c r="AA21" s="76">
        <v>45.1</v>
      </c>
      <c r="AB21" s="76">
        <v>59</v>
      </c>
      <c r="AC21" s="78">
        <v>48.5</v>
      </c>
      <c r="AD21" s="78"/>
      <c r="AE21" s="77">
        <v>19</v>
      </c>
      <c r="AF21" s="78">
        <v>49.5416666666667</v>
      </c>
      <c r="AG21" s="67" t="s">
        <v>801</v>
      </c>
      <c r="AI21" s="57" t="s">
        <v>529</v>
      </c>
      <c r="AN21" s="40" t="s">
        <v>555</v>
      </c>
      <c r="AO21" s="98" t="s">
        <v>556</v>
      </c>
      <c r="AP21" s="43">
        <v>43</v>
      </c>
      <c r="AQ21" s="30">
        <v>47</v>
      </c>
      <c r="AR21" s="43">
        <v>45.1428571428571</v>
      </c>
      <c r="AS21" s="97">
        <v>56</v>
      </c>
      <c r="AT21" s="80">
        <v>47.7857142857143</v>
      </c>
      <c r="AV21" s="80">
        <v>50.075</v>
      </c>
      <c r="AW21" s="40" t="s">
        <v>646</v>
      </c>
    </row>
    <row r="22" spans="1:49">
      <c r="A22" s="24" t="s">
        <v>560</v>
      </c>
      <c r="B22" s="26">
        <v>51.3333333333333</v>
      </c>
      <c r="C22" s="25">
        <v>53</v>
      </c>
      <c r="D22" s="25">
        <v>60</v>
      </c>
      <c r="E22" s="26">
        <v>59.7142857142857</v>
      </c>
      <c r="F22" s="26">
        <v>39.7142857142857</v>
      </c>
      <c r="G22" s="27">
        <f t="shared" si="0"/>
        <v>50.9404761904762</v>
      </c>
      <c r="H22" s="27">
        <f t="shared" si="1"/>
        <v>52.6904761904762</v>
      </c>
      <c r="K22" s="28" t="s">
        <v>560</v>
      </c>
      <c r="L22" s="32">
        <v>46</v>
      </c>
      <c r="M22" s="30">
        <v>62</v>
      </c>
      <c r="N22" s="31">
        <v>59</v>
      </c>
      <c r="O22" s="32">
        <v>38.6</v>
      </c>
      <c r="P22" s="33">
        <f t="shared" si="2"/>
        <v>51.4</v>
      </c>
      <c r="W22" s="67" t="s">
        <v>802</v>
      </c>
      <c r="X22" s="72" t="s">
        <v>561</v>
      </c>
      <c r="Y22" s="76">
        <v>46</v>
      </c>
      <c r="Z22" s="76">
        <v>51.5</v>
      </c>
      <c r="AA22" s="76">
        <v>44.7</v>
      </c>
      <c r="AB22" s="76">
        <v>39</v>
      </c>
      <c r="AC22" s="78">
        <v>45.3</v>
      </c>
      <c r="AD22" s="78"/>
      <c r="AE22" s="77">
        <v>20</v>
      </c>
      <c r="AF22" s="78">
        <v>48.5357142857143</v>
      </c>
      <c r="AG22" s="67" t="s">
        <v>800</v>
      </c>
      <c r="AI22" s="57" t="s">
        <v>511</v>
      </c>
      <c r="AN22" s="40" t="s">
        <v>560</v>
      </c>
      <c r="AO22" s="98" t="s">
        <v>561</v>
      </c>
      <c r="AP22" s="43">
        <v>46</v>
      </c>
      <c r="AQ22" s="30">
        <v>51.5</v>
      </c>
      <c r="AR22" s="43">
        <v>44.7142857142857</v>
      </c>
      <c r="AS22" s="97">
        <v>40</v>
      </c>
      <c r="AT22" s="80">
        <v>45.5535714285714</v>
      </c>
      <c r="AV22" s="80">
        <v>47.7857142857143</v>
      </c>
      <c r="AW22" s="40" t="s">
        <v>555</v>
      </c>
    </row>
    <row r="23" spans="1:49">
      <c r="A23" s="24" t="s">
        <v>566</v>
      </c>
      <c r="B23" s="26">
        <v>75</v>
      </c>
      <c r="C23" s="25">
        <v>73</v>
      </c>
      <c r="D23" s="25">
        <v>57</v>
      </c>
      <c r="E23" s="26">
        <v>84</v>
      </c>
      <c r="F23" s="26">
        <v>66.4285714285714</v>
      </c>
      <c r="G23" s="27">
        <f t="shared" si="0"/>
        <v>74.6071428571429</v>
      </c>
      <c r="H23" s="27">
        <f t="shared" si="1"/>
        <v>70.6071428571429</v>
      </c>
      <c r="K23" s="28" t="s">
        <v>566</v>
      </c>
      <c r="L23" s="32">
        <v>71.6666666666667</v>
      </c>
      <c r="M23" s="30">
        <v>47.5</v>
      </c>
      <c r="N23" s="31">
        <v>57.8571428571429</v>
      </c>
      <c r="O23" s="32">
        <v>74.4</v>
      </c>
      <c r="P23" s="33">
        <f t="shared" si="2"/>
        <v>62.8559523809524</v>
      </c>
      <c r="W23" s="67" t="s">
        <v>780</v>
      </c>
      <c r="X23" s="72" t="s">
        <v>567</v>
      </c>
      <c r="Y23" s="76">
        <v>70.7</v>
      </c>
      <c r="Z23" s="76">
        <v>48</v>
      </c>
      <c r="AA23" s="76">
        <v>61</v>
      </c>
      <c r="AB23" s="76">
        <v>74.6</v>
      </c>
      <c r="AC23" s="78">
        <v>63.6</v>
      </c>
      <c r="AD23" s="78"/>
      <c r="AE23" s="77">
        <v>21</v>
      </c>
      <c r="AF23" s="78">
        <v>47.2511904761905</v>
      </c>
      <c r="AG23" s="67" t="s">
        <v>798</v>
      </c>
      <c r="AI23" s="57" t="s">
        <v>516</v>
      </c>
      <c r="AN23" s="40" t="s">
        <v>566</v>
      </c>
      <c r="AO23" s="98" t="s">
        <v>567</v>
      </c>
      <c r="AP23" s="43">
        <v>70.6666666666667</v>
      </c>
      <c r="AQ23" s="30">
        <v>48</v>
      </c>
      <c r="AR23" s="43">
        <v>61.047619047619</v>
      </c>
      <c r="AS23" s="97">
        <v>74.2</v>
      </c>
      <c r="AT23" s="80">
        <v>63.4785714285714</v>
      </c>
      <c r="AV23" s="80">
        <v>46.7511904761905</v>
      </c>
      <c r="AW23" s="40" t="s">
        <v>550</v>
      </c>
    </row>
    <row r="24" spans="1:49">
      <c r="A24" s="24" t="s">
        <v>571</v>
      </c>
      <c r="B24" s="26">
        <v>59.3333333333333</v>
      </c>
      <c r="C24" s="25">
        <v>71</v>
      </c>
      <c r="D24" s="25">
        <v>48</v>
      </c>
      <c r="E24" s="26">
        <v>30.2857142857143</v>
      </c>
      <c r="F24" s="26">
        <v>34.8571428571429</v>
      </c>
      <c r="G24" s="27">
        <f t="shared" si="0"/>
        <v>48.8690476190476</v>
      </c>
      <c r="H24" s="27">
        <f t="shared" si="1"/>
        <v>43.1190476190476</v>
      </c>
      <c r="K24" s="28" t="s">
        <v>571</v>
      </c>
      <c r="L24" s="32">
        <v>59.6666666666667</v>
      </c>
      <c r="M24" s="30">
        <v>47.5</v>
      </c>
      <c r="N24" s="31">
        <v>32.4285714285714</v>
      </c>
      <c r="O24" s="32">
        <v>37</v>
      </c>
      <c r="P24" s="33">
        <f t="shared" si="2"/>
        <v>44.1488095238095</v>
      </c>
      <c r="W24" s="67" t="s">
        <v>803</v>
      </c>
      <c r="X24" s="72" t="s">
        <v>572</v>
      </c>
      <c r="Y24" s="76">
        <v>59.7</v>
      </c>
      <c r="Z24" s="76">
        <v>49.5</v>
      </c>
      <c r="AA24" s="76">
        <v>32.3</v>
      </c>
      <c r="AB24" s="76">
        <v>37.6</v>
      </c>
      <c r="AC24" s="78">
        <v>44.8</v>
      </c>
      <c r="AD24" s="78"/>
      <c r="AE24" s="77">
        <v>22</v>
      </c>
      <c r="AF24" s="78">
        <v>46.625</v>
      </c>
      <c r="AG24" s="67" t="s">
        <v>804</v>
      </c>
      <c r="AN24" s="40" t="s">
        <v>571</v>
      </c>
      <c r="AO24" s="98" t="s">
        <v>572</v>
      </c>
      <c r="AP24" s="43">
        <v>59.6666666666667</v>
      </c>
      <c r="AQ24" s="30">
        <v>49.5</v>
      </c>
      <c r="AR24" s="43">
        <v>32.2857142857143</v>
      </c>
      <c r="AS24" s="97">
        <v>39.2</v>
      </c>
      <c r="AT24" s="80">
        <v>45.1630952380953</v>
      </c>
      <c r="AV24" s="80">
        <v>46.125</v>
      </c>
      <c r="AW24" s="40" t="s">
        <v>627</v>
      </c>
    </row>
    <row r="25" spans="1:49">
      <c r="A25" s="24" t="s">
        <v>577</v>
      </c>
      <c r="B25" s="26">
        <v>60.3333333333333</v>
      </c>
      <c r="C25" s="25">
        <v>58</v>
      </c>
      <c r="D25" s="25">
        <v>57</v>
      </c>
      <c r="E25" s="26">
        <v>81.2857142857143</v>
      </c>
      <c r="F25" s="26">
        <v>48.8571428571429</v>
      </c>
      <c r="G25" s="27">
        <f t="shared" si="0"/>
        <v>62.1190476190476</v>
      </c>
      <c r="H25" s="27">
        <f t="shared" si="1"/>
        <v>61.8690476190476</v>
      </c>
      <c r="K25" s="28" t="s">
        <v>577</v>
      </c>
      <c r="L25" s="32">
        <v>59</v>
      </c>
      <c r="M25" s="30">
        <v>66.5</v>
      </c>
      <c r="N25" s="31">
        <v>59.1428571428571</v>
      </c>
      <c r="O25" s="32">
        <v>52.8</v>
      </c>
      <c r="P25" s="33">
        <f t="shared" si="2"/>
        <v>59.3607142857143</v>
      </c>
      <c r="W25" s="67" t="s">
        <v>792</v>
      </c>
      <c r="X25" s="72" t="s">
        <v>578</v>
      </c>
      <c r="Y25" s="76">
        <v>58.3</v>
      </c>
      <c r="Z25" s="76">
        <v>63.5</v>
      </c>
      <c r="AA25" s="76">
        <v>44.7</v>
      </c>
      <c r="AB25" s="76">
        <v>54</v>
      </c>
      <c r="AC25" s="78">
        <v>55.1</v>
      </c>
      <c r="AD25" s="78"/>
      <c r="AE25" s="77">
        <v>23</v>
      </c>
      <c r="AF25" s="78">
        <v>45.3035714285714</v>
      </c>
      <c r="AG25" s="67" t="s">
        <v>802</v>
      </c>
      <c r="AN25" s="40" t="s">
        <v>577</v>
      </c>
      <c r="AO25" s="98" t="s">
        <v>578</v>
      </c>
      <c r="AP25" s="43">
        <v>58.3333333333333</v>
      </c>
      <c r="AQ25" s="30">
        <v>63.5</v>
      </c>
      <c r="AR25" s="43">
        <v>44.7142857142857</v>
      </c>
      <c r="AS25" s="97">
        <v>51.6</v>
      </c>
      <c r="AT25" s="80">
        <v>54.5369047619048</v>
      </c>
      <c r="AV25" s="80">
        <v>45.5535714285714</v>
      </c>
      <c r="AW25" s="40" t="s">
        <v>560</v>
      </c>
    </row>
    <row r="26" spans="1:49">
      <c r="A26" s="24" t="s">
        <v>582</v>
      </c>
      <c r="B26" s="26">
        <v>63</v>
      </c>
      <c r="C26" s="25">
        <v>52</v>
      </c>
      <c r="D26" s="25">
        <v>71</v>
      </c>
      <c r="E26" s="26">
        <v>53.7142857142857</v>
      </c>
      <c r="F26" s="26">
        <v>44.1428571428571</v>
      </c>
      <c r="G26" s="27">
        <f t="shared" si="0"/>
        <v>53.2142857142857</v>
      </c>
      <c r="H26" s="27">
        <f t="shared" si="1"/>
        <v>57.9642857142857</v>
      </c>
      <c r="K26" s="28" t="s">
        <v>582</v>
      </c>
      <c r="L26" s="32">
        <v>70.6666666666667</v>
      </c>
      <c r="M26" s="30">
        <v>81</v>
      </c>
      <c r="N26" s="31">
        <v>50.5714285714286</v>
      </c>
      <c r="O26" s="32">
        <v>47.2</v>
      </c>
      <c r="P26" s="33">
        <f t="shared" si="2"/>
        <v>62.3595238095238</v>
      </c>
      <c r="W26" s="67" t="s">
        <v>783</v>
      </c>
      <c r="X26" s="72" t="s">
        <v>583</v>
      </c>
      <c r="Y26" s="76">
        <v>70.7</v>
      </c>
      <c r="Z26" s="76">
        <v>76.5</v>
      </c>
      <c r="AA26" s="76">
        <v>46.1</v>
      </c>
      <c r="AB26" s="76">
        <v>48</v>
      </c>
      <c r="AC26" s="78">
        <v>60.3</v>
      </c>
      <c r="AD26" s="78"/>
      <c r="AE26" s="77">
        <v>24</v>
      </c>
      <c r="AF26" s="78">
        <v>44.7630952380952</v>
      </c>
      <c r="AG26" s="67" t="s">
        <v>803</v>
      </c>
      <c r="AN26" s="40" t="s">
        <v>582</v>
      </c>
      <c r="AO26" s="98" t="s">
        <v>583</v>
      </c>
      <c r="AP26" s="43">
        <v>70.6666666666667</v>
      </c>
      <c r="AQ26" s="30">
        <v>76.5</v>
      </c>
      <c r="AR26" s="43">
        <v>46.0952380952381</v>
      </c>
      <c r="AS26" s="97">
        <v>50</v>
      </c>
      <c r="AT26" s="80">
        <v>60.8154761904762</v>
      </c>
      <c r="AV26" s="80">
        <v>45.1630952380953</v>
      </c>
      <c r="AW26" s="40" t="s">
        <v>571</v>
      </c>
    </row>
    <row r="27" spans="1:49">
      <c r="A27" s="24" t="s">
        <v>587</v>
      </c>
      <c r="B27" s="26">
        <v>40.3333333333333</v>
      </c>
      <c r="C27" s="25">
        <v>50</v>
      </c>
      <c r="D27" s="25">
        <v>64</v>
      </c>
      <c r="E27" s="26">
        <v>81.4285714285714</v>
      </c>
      <c r="F27" s="26">
        <v>50</v>
      </c>
      <c r="G27" s="27">
        <f t="shared" si="0"/>
        <v>55.4404761904762</v>
      </c>
      <c r="H27" s="27">
        <f t="shared" si="1"/>
        <v>58.9404761904762</v>
      </c>
      <c r="K27" s="28" t="s">
        <v>587</v>
      </c>
      <c r="L27" s="32">
        <v>38</v>
      </c>
      <c r="M27" s="30">
        <v>62</v>
      </c>
      <c r="N27" s="31">
        <v>50.1428571428571</v>
      </c>
      <c r="O27" s="32">
        <v>49</v>
      </c>
      <c r="P27" s="33">
        <f t="shared" si="2"/>
        <v>49.7857142857143</v>
      </c>
      <c r="W27" s="67" t="s">
        <v>801</v>
      </c>
      <c r="X27" s="72" t="s">
        <v>588</v>
      </c>
      <c r="Y27" s="76">
        <v>37</v>
      </c>
      <c r="Z27" s="76">
        <v>65.5</v>
      </c>
      <c r="AA27" s="76">
        <v>45.7</v>
      </c>
      <c r="AB27" s="76">
        <v>50</v>
      </c>
      <c r="AC27" s="78">
        <v>49.5</v>
      </c>
      <c r="AD27" s="78"/>
      <c r="AE27" s="77">
        <v>25</v>
      </c>
      <c r="AF27" s="78">
        <v>44.5035714285714</v>
      </c>
      <c r="AG27" s="67" t="s">
        <v>805</v>
      </c>
      <c r="AN27" s="40" t="s">
        <v>587</v>
      </c>
      <c r="AO27" s="98" t="s">
        <v>588</v>
      </c>
      <c r="AP27" s="43">
        <v>37</v>
      </c>
      <c r="AQ27" s="30">
        <v>65.5</v>
      </c>
      <c r="AR27" s="43">
        <v>45.6666666666667</v>
      </c>
      <c r="AS27" s="97">
        <v>52.4</v>
      </c>
      <c r="AT27" s="80">
        <v>50.1416666666667</v>
      </c>
      <c r="AV27" s="80">
        <v>44.6035714285714</v>
      </c>
      <c r="AW27" s="40" t="s">
        <v>661</v>
      </c>
    </row>
    <row r="28" spans="1:49">
      <c r="A28" s="24" t="s">
        <v>592</v>
      </c>
      <c r="B28" s="26">
        <v>42.3333333333333</v>
      </c>
      <c r="C28" s="25">
        <v>35.5</v>
      </c>
      <c r="D28" s="25">
        <v>45.5</v>
      </c>
      <c r="E28" s="26">
        <v>53.7142857142857</v>
      </c>
      <c r="F28" s="26">
        <v>45.4285714285714</v>
      </c>
      <c r="G28" s="27">
        <f t="shared" si="0"/>
        <v>44.2440476190476</v>
      </c>
      <c r="H28" s="27">
        <f t="shared" si="1"/>
        <v>46.7440476190476</v>
      </c>
      <c r="K28" s="28" t="s">
        <v>592</v>
      </c>
      <c r="L28" s="32">
        <v>42.3333333333333</v>
      </c>
      <c r="M28" s="30">
        <v>63</v>
      </c>
      <c r="N28" s="31">
        <v>50.5714285714286</v>
      </c>
      <c r="O28" s="32">
        <v>39.4</v>
      </c>
      <c r="P28" s="33">
        <f t="shared" si="2"/>
        <v>48.8261904761905</v>
      </c>
      <c r="W28" s="67" t="s">
        <v>806</v>
      </c>
      <c r="X28" s="72" t="s">
        <v>593</v>
      </c>
      <c r="Y28" s="76">
        <v>41</v>
      </c>
      <c r="Z28" s="76">
        <v>61</v>
      </c>
      <c r="AA28" s="76">
        <v>31.8</v>
      </c>
      <c r="AB28" s="76">
        <v>40.4</v>
      </c>
      <c r="AC28" s="78">
        <v>43.6</v>
      </c>
      <c r="AD28" s="78"/>
      <c r="AE28" s="77">
        <v>26</v>
      </c>
      <c r="AF28" s="78">
        <v>43.552380952381</v>
      </c>
      <c r="AG28" s="67" t="s">
        <v>806</v>
      </c>
      <c r="AN28" s="40" t="s">
        <v>592</v>
      </c>
      <c r="AO28" s="98" t="s">
        <v>593</v>
      </c>
      <c r="AP28" s="43">
        <v>41</v>
      </c>
      <c r="AQ28" s="30">
        <v>61</v>
      </c>
      <c r="AR28" s="43">
        <v>31.8095238095238</v>
      </c>
      <c r="AS28" s="97">
        <v>42.2</v>
      </c>
      <c r="AT28" s="80">
        <v>44.0023809523809</v>
      </c>
      <c r="AV28" s="80">
        <v>44.0023809523809</v>
      </c>
      <c r="AW28" s="40" t="s">
        <v>592</v>
      </c>
    </row>
    <row r="29" spans="1:49">
      <c r="A29" s="24" t="s">
        <v>597</v>
      </c>
      <c r="B29" s="26">
        <v>62</v>
      </c>
      <c r="C29" s="25">
        <v>49.5</v>
      </c>
      <c r="D29" s="25">
        <v>22.5</v>
      </c>
      <c r="E29" s="26">
        <v>54</v>
      </c>
      <c r="F29" s="26">
        <v>25.7142857142857</v>
      </c>
      <c r="G29" s="27">
        <f t="shared" si="0"/>
        <v>47.8035714285714</v>
      </c>
      <c r="H29" s="27">
        <f t="shared" si="1"/>
        <v>41.0535714285714</v>
      </c>
      <c r="K29" s="28" t="s">
        <v>597</v>
      </c>
      <c r="L29" s="32">
        <v>66.6666666666667</v>
      </c>
      <c r="M29" s="30">
        <v>31</v>
      </c>
      <c r="N29" s="31">
        <v>46.7142857142857</v>
      </c>
      <c r="O29" s="32">
        <v>28</v>
      </c>
      <c r="P29" s="33">
        <f t="shared" si="2"/>
        <v>43.0952380952381</v>
      </c>
      <c r="W29" s="67" t="s">
        <v>807</v>
      </c>
      <c r="X29" s="72" t="s">
        <v>598</v>
      </c>
      <c r="Y29" s="76">
        <v>66.3</v>
      </c>
      <c r="Z29" s="76">
        <v>25.5</v>
      </c>
      <c r="AA29" s="76">
        <v>42.2</v>
      </c>
      <c r="AB29" s="76">
        <v>28.8</v>
      </c>
      <c r="AC29" s="78">
        <v>40.7</v>
      </c>
      <c r="AD29" s="78"/>
      <c r="AE29" s="77">
        <v>27</v>
      </c>
      <c r="AF29" s="78">
        <v>43.4321428571429</v>
      </c>
      <c r="AG29" s="67" t="s">
        <v>808</v>
      </c>
      <c r="AN29" s="40" t="s">
        <v>597</v>
      </c>
      <c r="AO29" s="98" t="s">
        <v>598</v>
      </c>
      <c r="AP29" s="43">
        <v>66.3333333333333</v>
      </c>
      <c r="AQ29" s="30">
        <v>25.5</v>
      </c>
      <c r="AR29" s="43">
        <v>42.1904761904762</v>
      </c>
      <c r="AS29" s="97">
        <v>30</v>
      </c>
      <c r="AT29" s="80">
        <v>41.0059523809524</v>
      </c>
      <c r="AV29" s="80">
        <v>43.2321428571428</v>
      </c>
      <c r="AW29" s="40" t="s">
        <v>602</v>
      </c>
    </row>
    <row r="30" spans="1:49">
      <c r="A30" s="24" t="s">
        <v>602</v>
      </c>
      <c r="B30" s="26">
        <v>41.3333333333333</v>
      </c>
      <c r="C30" s="25">
        <v>30.5</v>
      </c>
      <c r="D30" s="25">
        <v>33.5</v>
      </c>
      <c r="E30" s="26">
        <v>31.4285714285714</v>
      </c>
      <c r="F30" s="26">
        <v>34.4285714285714</v>
      </c>
      <c r="G30" s="27">
        <f t="shared" si="0"/>
        <v>34.422619047619</v>
      </c>
      <c r="H30" s="27">
        <f t="shared" si="1"/>
        <v>35.172619047619</v>
      </c>
      <c r="K30" s="28" t="s">
        <v>602</v>
      </c>
      <c r="L30" s="32">
        <v>43.6666666666667</v>
      </c>
      <c r="M30" s="30">
        <v>51.5</v>
      </c>
      <c r="N30" s="31">
        <v>31.5714285714286</v>
      </c>
      <c r="O30" s="32">
        <v>38.2</v>
      </c>
      <c r="P30" s="33">
        <f t="shared" si="2"/>
        <v>41.2345238095238</v>
      </c>
      <c r="W30" s="67" t="s">
        <v>808</v>
      </c>
      <c r="X30" s="72" t="s">
        <v>603</v>
      </c>
      <c r="Y30" s="76">
        <v>42.3</v>
      </c>
      <c r="Z30" s="76">
        <v>46.5</v>
      </c>
      <c r="AA30" s="76">
        <v>46.1</v>
      </c>
      <c r="AB30" s="76">
        <v>38.8</v>
      </c>
      <c r="AC30" s="78">
        <v>43.4</v>
      </c>
      <c r="AD30" s="78"/>
      <c r="AE30" s="77">
        <v>28</v>
      </c>
      <c r="AF30" s="78">
        <v>43.2321428571429</v>
      </c>
      <c r="AG30" s="67" t="s">
        <v>809</v>
      </c>
      <c r="AN30" s="40" t="s">
        <v>602</v>
      </c>
      <c r="AO30" s="98" t="s">
        <v>603</v>
      </c>
      <c r="AP30" s="43">
        <v>42.3333333333333</v>
      </c>
      <c r="AQ30" s="30">
        <v>46.5</v>
      </c>
      <c r="AR30" s="43">
        <v>46.0952380952381</v>
      </c>
      <c r="AS30" s="97">
        <v>38</v>
      </c>
      <c r="AT30" s="80">
        <v>43.2321428571428</v>
      </c>
      <c r="AV30" s="80">
        <v>42.7321428571428</v>
      </c>
      <c r="AW30" s="40" t="s">
        <v>656</v>
      </c>
    </row>
    <row r="31" spans="1:49">
      <c r="A31" s="24" t="s">
        <v>607</v>
      </c>
      <c r="B31" s="26">
        <v>50.6666666666667</v>
      </c>
      <c r="C31" s="25">
        <v>47</v>
      </c>
      <c r="D31" s="25">
        <v>51</v>
      </c>
      <c r="E31" s="26">
        <v>24.7142857142857</v>
      </c>
      <c r="F31" s="26">
        <v>26.8571428571429</v>
      </c>
      <c r="G31" s="27">
        <f t="shared" si="0"/>
        <v>37.3095238095238</v>
      </c>
      <c r="H31" s="27">
        <f t="shared" si="1"/>
        <v>38.3095238095238</v>
      </c>
      <c r="K31" s="28" t="s">
        <v>607</v>
      </c>
      <c r="L31" s="32">
        <v>48</v>
      </c>
      <c r="M31" s="30">
        <v>61.5</v>
      </c>
      <c r="N31" s="31">
        <v>17.5714285714286</v>
      </c>
      <c r="O31" s="32">
        <v>27</v>
      </c>
      <c r="P31" s="33">
        <f t="shared" si="2"/>
        <v>38.5178571428571</v>
      </c>
      <c r="W31" s="67" t="s">
        <v>810</v>
      </c>
      <c r="X31" s="72" t="s">
        <v>608</v>
      </c>
      <c r="Y31" s="76">
        <v>48.3</v>
      </c>
      <c r="Z31" s="76">
        <v>61</v>
      </c>
      <c r="AA31" s="76">
        <v>25</v>
      </c>
      <c r="AB31" s="76">
        <v>27.2</v>
      </c>
      <c r="AC31" s="78">
        <v>40.4</v>
      </c>
      <c r="AD31" s="78"/>
      <c r="AE31" s="77">
        <v>29</v>
      </c>
      <c r="AF31" s="78">
        <v>40.7059523809524</v>
      </c>
      <c r="AG31" s="67" t="s">
        <v>807</v>
      </c>
      <c r="AN31" s="40" t="s">
        <v>607</v>
      </c>
      <c r="AO31" s="98" t="s">
        <v>608</v>
      </c>
      <c r="AP31" s="43">
        <v>48.3333333333333</v>
      </c>
      <c r="AQ31" s="30">
        <v>61</v>
      </c>
      <c r="AR31" s="43">
        <v>25</v>
      </c>
      <c r="AS31" s="97">
        <v>28.2</v>
      </c>
      <c r="AT31" s="80">
        <v>40.6333333333333</v>
      </c>
      <c r="AV31" s="80">
        <v>41.377380952381</v>
      </c>
      <c r="AW31" s="40" t="s">
        <v>545</v>
      </c>
    </row>
    <row r="32" spans="1:49">
      <c r="A32" s="24" t="s">
        <v>612</v>
      </c>
      <c r="B32" s="26">
        <v>42</v>
      </c>
      <c r="C32" s="25">
        <v>29</v>
      </c>
      <c r="D32" s="25">
        <v>52</v>
      </c>
      <c r="E32" s="26">
        <v>40.2857142857143</v>
      </c>
      <c r="F32" s="26">
        <v>44.4285714285714</v>
      </c>
      <c r="G32" s="27">
        <f t="shared" si="0"/>
        <v>38.9285714285714</v>
      </c>
      <c r="H32" s="27">
        <f t="shared" si="1"/>
        <v>44.6785714285714</v>
      </c>
      <c r="K32" s="28" t="s">
        <v>612</v>
      </c>
      <c r="L32" s="32">
        <v>39.6666666666667</v>
      </c>
      <c r="M32" s="30">
        <v>45.5</v>
      </c>
      <c r="N32" s="31">
        <v>46.8571428571429</v>
      </c>
      <c r="O32" s="32">
        <v>44.6</v>
      </c>
      <c r="P32" s="33">
        <f t="shared" si="2"/>
        <v>44.1559523809524</v>
      </c>
      <c r="W32" s="67" t="s">
        <v>811</v>
      </c>
      <c r="X32" s="72" t="s">
        <v>613</v>
      </c>
      <c r="Y32" s="76">
        <v>40</v>
      </c>
      <c r="Z32" s="76">
        <v>50.5</v>
      </c>
      <c r="AA32" s="76">
        <v>21.1</v>
      </c>
      <c r="AB32" s="76">
        <v>44.6</v>
      </c>
      <c r="AC32" s="78">
        <v>39.1</v>
      </c>
      <c r="AD32" s="78"/>
      <c r="AE32" s="77">
        <v>30</v>
      </c>
      <c r="AF32" s="78">
        <v>40.677380952381</v>
      </c>
      <c r="AG32" s="67" t="s">
        <v>797</v>
      </c>
      <c r="AN32" s="40" t="s">
        <v>612</v>
      </c>
      <c r="AO32" s="98" t="s">
        <v>613</v>
      </c>
      <c r="AP32" s="43">
        <v>40</v>
      </c>
      <c r="AQ32" s="30">
        <v>50.5</v>
      </c>
      <c r="AR32" s="43">
        <v>21.1428571428571</v>
      </c>
      <c r="AS32" s="97">
        <v>45.2</v>
      </c>
      <c r="AT32" s="80">
        <v>39.2107142857143</v>
      </c>
      <c r="AV32" s="80">
        <v>41.0059523809524</v>
      </c>
      <c r="AW32" s="40" t="s">
        <v>597</v>
      </c>
    </row>
    <row r="33" spans="1:49">
      <c r="A33" s="24" t="s">
        <v>617</v>
      </c>
      <c r="B33" s="26">
        <v>57.6666666666667</v>
      </c>
      <c r="C33" s="25">
        <v>79</v>
      </c>
      <c r="D33" s="25">
        <v>71</v>
      </c>
      <c r="E33" s="26">
        <v>64.8571428571429</v>
      </c>
      <c r="F33" s="26">
        <v>47.8571428571429</v>
      </c>
      <c r="G33" s="27">
        <f t="shared" si="0"/>
        <v>62.3452380952381</v>
      </c>
      <c r="H33" s="27">
        <f t="shared" si="1"/>
        <v>60.3452380952381</v>
      </c>
      <c r="K33" s="28" t="s">
        <v>617</v>
      </c>
      <c r="L33" s="32">
        <v>57.6666666666667</v>
      </c>
      <c r="M33" s="30">
        <v>73.5</v>
      </c>
      <c r="N33" s="31">
        <v>53</v>
      </c>
      <c r="O33" s="32">
        <v>51.4</v>
      </c>
      <c r="P33" s="33">
        <f t="shared" si="2"/>
        <v>58.8916666666667</v>
      </c>
      <c r="W33" s="67" t="s">
        <v>796</v>
      </c>
      <c r="X33" s="72" t="s">
        <v>618</v>
      </c>
      <c r="Y33" s="76">
        <v>57.7</v>
      </c>
      <c r="Z33" s="76">
        <v>74</v>
      </c>
      <c r="AA33" s="76">
        <v>29.7</v>
      </c>
      <c r="AB33" s="76">
        <v>51.6</v>
      </c>
      <c r="AC33" s="78">
        <v>53.2</v>
      </c>
      <c r="AD33" s="78"/>
      <c r="AE33" s="77">
        <v>31</v>
      </c>
      <c r="AF33" s="78">
        <v>40.6321428571429</v>
      </c>
      <c r="AG33" s="67" t="s">
        <v>788</v>
      </c>
      <c r="AN33" s="40" t="s">
        <v>617</v>
      </c>
      <c r="AO33" s="98" t="s">
        <v>618</v>
      </c>
      <c r="AP33" s="43">
        <v>57.6666666666667</v>
      </c>
      <c r="AQ33" s="30">
        <v>74</v>
      </c>
      <c r="AR33" s="43">
        <v>29.6666666666667</v>
      </c>
      <c r="AS33" s="97">
        <v>52.4</v>
      </c>
      <c r="AT33" s="80">
        <v>53.4333333333334</v>
      </c>
      <c r="AV33" s="80">
        <v>40.7321428571428</v>
      </c>
      <c r="AW33" s="40" t="s">
        <v>511</v>
      </c>
    </row>
    <row r="34" spans="1:49">
      <c r="A34" s="24" t="s">
        <v>622</v>
      </c>
      <c r="B34" s="26">
        <v>35</v>
      </c>
      <c r="C34" s="25">
        <v>37</v>
      </c>
      <c r="D34" s="25">
        <v>29</v>
      </c>
      <c r="E34" s="26">
        <v>36.4285714285714</v>
      </c>
      <c r="F34" s="26">
        <v>25.1428571428571</v>
      </c>
      <c r="G34" s="27">
        <f t="shared" si="0"/>
        <v>33.3928571428571</v>
      </c>
      <c r="H34" s="27">
        <f t="shared" si="1"/>
        <v>31.3928571428571</v>
      </c>
      <c r="K34" s="28" t="s">
        <v>622</v>
      </c>
      <c r="L34" s="32">
        <v>33</v>
      </c>
      <c r="M34" s="30">
        <v>28.5</v>
      </c>
      <c r="N34" s="31">
        <v>34.1428571428571</v>
      </c>
      <c r="O34" s="32">
        <v>27</v>
      </c>
      <c r="P34" s="33">
        <f t="shared" si="2"/>
        <v>30.6607142857143</v>
      </c>
      <c r="W34" s="67" t="s">
        <v>812</v>
      </c>
      <c r="X34" s="72" t="s">
        <v>623</v>
      </c>
      <c r="Y34" s="76">
        <v>32</v>
      </c>
      <c r="Z34" s="76">
        <v>54</v>
      </c>
      <c r="AA34" s="76">
        <v>29.7</v>
      </c>
      <c r="AB34" s="76">
        <v>27.4</v>
      </c>
      <c r="AC34" s="78">
        <v>35.8</v>
      </c>
      <c r="AD34" s="78"/>
      <c r="AE34" s="77">
        <v>32</v>
      </c>
      <c r="AF34" s="78">
        <v>40.3833333333333</v>
      </c>
      <c r="AG34" s="67" t="s">
        <v>810</v>
      </c>
      <c r="AN34" s="40" t="s">
        <v>622</v>
      </c>
      <c r="AO34" s="98" t="s">
        <v>623</v>
      </c>
      <c r="AP34" s="43">
        <v>32</v>
      </c>
      <c r="AQ34" s="30">
        <v>54</v>
      </c>
      <c r="AR34" s="43">
        <v>29.6666666666667</v>
      </c>
      <c r="AS34" s="97">
        <v>28.2</v>
      </c>
      <c r="AT34" s="80">
        <v>35.9666666666667</v>
      </c>
      <c r="AV34" s="80">
        <v>40.6333333333333</v>
      </c>
      <c r="AW34" s="40" t="s">
        <v>607</v>
      </c>
    </row>
    <row r="35" spans="1:49">
      <c r="A35" s="24" t="s">
        <v>627</v>
      </c>
      <c r="B35" s="26">
        <v>48.3333333333333</v>
      </c>
      <c r="C35" s="25">
        <v>45.5</v>
      </c>
      <c r="D35" s="25">
        <v>40.5</v>
      </c>
      <c r="E35" s="26">
        <v>81</v>
      </c>
      <c r="F35" s="26">
        <v>56.1428571428571</v>
      </c>
      <c r="G35" s="27">
        <f t="shared" si="0"/>
        <v>57.7440476190476</v>
      </c>
      <c r="H35" s="27">
        <f t="shared" si="1"/>
        <v>56.4940476190476</v>
      </c>
      <c r="K35" s="28" t="s">
        <v>627</v>
      </c>
      <c r="L35" s="32">
        <v>54.6666666666667</v>
      </c>
      <c r="M35" s="30">
        <v>46</v>
      </c>
      <c r="N35" s="31">
        <v>56</v>
      </c>
      <c r="O35" s="32">
        <v>53.6</v>
      </c>
      <c r="P35" s="33">
        <f t="shared" si="2"/>
        <v>52.5666666666667</v>
      </c>
      <c r="W35" s="67" t="s">
        <v>804</v>
      </c>
      <c r="X35" s="72" t="s">
        <v>628</v>
      </c>
      <c r="Y35" s="76">
        <v>54.3</v>
      </c>
      <c r="Z35" s="76">
        <v>45.5</v>
      </c>
      <c r="AA35" s="76">
        <v>32.7</v>
      </c>
      <c r="AB35" s="76">
        <v>54</v>
      </c>
      <c r="AC35" s="78">
        <v>46.6</v>
      </c>
      <c r="AD35" s="78"/>
      <c r="AE35" s="77">
        <v>33</v>
      </c>
      <c r="AF35" s="78">
        <v>39.0607142857143</v>
      </c>
      <c r="AG35" s="67" t="s">
        <v>811</v>
      </c>
      <c r="AN35" s="40" t="s">
        <v>627</v>
      </c>
      <c r="AO35" s="98" t="s">
        <v>628</v>
      </c>
      <c r="AP35" s="43">
        <v>54.3333333333333</v>
      </c>
      <c r="AQ35" s="30">
        <v>45.5</v>
      </c>
      <c r="AR35" s="43">
        <v>32.6666666666667</v>
      </c>
      <c r="AS35" s="97">
        <v>52</v>
      </c>
      <c r="AT35" s="80">
        <v>46.125</v>
      </c>
      <c r="AV35" s="80">
        <v>39.2107142857143</v>
      </c>
      <c r="AW35" s="40" t="s">
        <v>612</v>
      </c>
    </row>
    <row r="36" spans="1:49">
      <c r="A36" s="24" t="s">
        <v>632</v>
      </c>
      <c r="B36" s="26">
        <v>52.6666666666667</v>
      </c>
      <c r="C36" s="25">
        <v>47.5</v>
      </c>
      <c r="D36" s="25">
        <v>64.5</v>
      </c>
      <c r="E36" s="26">
        <v>43.8571428571429</v>
      </c>
      <c r="F36" s="26">
        <v>61.4285714285714</v>
      </c>
      <c r="G36" s="27">
        <f t="shared" si="0"/>
        <v>51.3630952380953</v>
      </c>
      <c r="H36" s="27">
        <f t="shared" si="1"/>
        <v>55.6130952380953</v>
      </c>
      <c r="K36" s="28" t="s">
        <v>632</v>
      </c>
      <c r="L36" s="32">
        <v>52</v>
      </c>
      <c r="M36" s="30">
        <v>75</v>
      </c>
      <c r="N36" s="31">
        <v>49.4285714285714</v>
      </c>
      <c r="O36" s="32">
        <v>65.6</v>
      </c>
      <c r="P36" s="33">
        <f t="shared" si="2"/>
        <v>60.5071428571429</v>
      </c>
      <c r="W36" s="67" t="s">
        <v>787</v>
      </c>
      <c r="X36" s="72" t="s">
        <v>633</v>
      </c>
      <c r="Y36" s="76">
        <v>51.7</v>
      </c>
      <c r="Z36" s="76">
        <v>70</v>
      </c>
      <c r="AA36" s="76">
        <v>34.4</v>
      </c>
      <c r="AB36" s="76">
        <v>66.2</v>
      </c>
      <c r="AC36" s="78">
        <v>55.6</v>
      </c>
      <c r="AD36" s="78"/>
      <c r="AE36" s="77">
        <v>34</v>
      </c>
      <c r="AF36" s="78">
        <v>38.8619047619048</v>
      </c>
      <c r="AG36" s="67" t="s">
        <v>785</v>
      </c>
      <c r="AN36" s="40" t="s">
        <v>632</v>
      </c>
      <c r="AO36" s="98" t="s">
        <v>633</v>
      </c>
      <c r="AP36" s="43">
        <v>51.6666666666667</v>
      </c>
      <c r="AQ36" s="30">
        <v>70</v>
      </c>
      <c r="AR36" s="43">
        <v>34.4285714285714</v>
      </c>
      <c r="AS36" s="97">
        <v>65</v>
      </c>
      <c r="AT36" s="80">
        <v>55.2738095238095</v>
      </c>
      <c r="AV36" s="80">
        <v>39.1619047619048</v>
      </c>
      <c r="AW36" s="40" t="s">
        <v>499</v>
      </c>
    </row>
    <row r="37" spans="1:49">
      <c r="A37" s="24" t="s">
        <v>637</v>
      </c>
      <c r="B37" s="26">
        <v>40.6666666666667</v>
      </c>
      <c r="C37" s="25">
        <v>36.5</v>
      </c>
      <c r="D37" s="25">
        <v>44.5</v>
      </c>
      <c r="E37" s="26">
        <v>50.5714285714286</v>
      </c>
      <c r="F37" s="26">
        <v>28.1428571428571</v>
      </c>
      <c r="G37" s="27">
        <f t="shared" si="0"/>
        <v>38.9702380952381</v>
      </c>
      <c r="H37" s="27">
        <f t="shared" si="1"/>
        <v>40.9702380952381</v>
      </c>
      <c r="K37" s="28" t="s">
        <v>637</v>
      </c>
      <c r="L37" s="32">
        <v>43</v>
      </c>
      <c r="M37" s="30">
        <v>51</v>
      </c>
      <c r="N37" s="31">
        <v>38.7142857142857</v>
      </c>
      <c r="O37" s="32">
        <v>29.6</v>
      </c>
      <c r="P37" s="33">
        <f t="shared" si="2"/>
        <v>40.5785714285714</v>
      </c>
      <c r="W37" s="67" t="s">
        <v>813</v>
      </c>
      <c r="X37" s="72" t="s">
        <v>638</v>
      </c>
      <c r="Y37" s="76">
        <v>42.7</v>
      </c>
      <c r="Z37" s="76">
        <v>53</v>
      </c>
      <c r="AA37" s="76">
        <v>24.5</v>
      </c>
      <c r="AB37" s="76">
        <v>30.2</v>
      </c>
      <c r="AC37" s="78">
        <v>37.6</v>
      </c>
      <c r="AD37" s="78"/>
      <c r="AE37" s="77">
        <v>35</v>
      </c>
      <c r="AF37" s="78">
        <v>37.597619047619</v>
      </c>
      <c r="AG37" s="67" t="s">
        <v>813</v>
      </c>
      <c r="AN37" s="40" t="s">
        <v>637</v>
      </c>
      <c r="AO37" s="98" t="s">
        <v>638</v>
      </c>
      <c r="AP37" s="43">
        <v>42.6666666666667</v>
      </c>
      <c r="AQ37" s="30">
        <v>53</v>
      </c>
      <c r="AR37" s="43">
        <v>24.5238095238095</v>
      </c>
      <c r="AS37" s="97">
        <v>29.8</v>
      </c>
      <c r="AT37" s="80">
        <v>37.4976190476191</v>
      </c>
      <c r="AV37" s="80">
        <v>37.4976190476191</v>
      </c>
      <c r="AW37" s="40" t="s">
        <v>637</v>
      </c>
    </row>
    <row r="38" spans="1:49">
      <c r="A38" s="24" t="s">
        <v>641</v>
      </c>
      <c r="B38" s="26">
        <v>62.3333333333333</v>
      </c>
      <c r="C38" s="25">
        <v>46</v>
      </c>
      <c r="D38" s="25">
        <v>59</v>
      </c>
      <c r="E38" s="26">
        <v>50.1428571428571</v>
      </c>
      <c r="F38" s="26">
        <v>49.4285714285714</v>
      </c>
      <c r="G38" s="27">
        <f t="shared" si="0"/>
        <v>51.9761904761905</v>
      </c>
      <c r="H38" s="27">
        <f t="shared" si="1"/>
        <v>55.2261904761905</v>
      </c>
      <c r="K38" s="28" t="s">
        <v>641</v>
      </c>
      <c r="L38" s="32">
        <v>63</v>
      </c>
      <c r="M38" s="30">
        <v>68.5</v>
      </c>
      <c r="N38" s="31">
        <v>47</v>
      </c>
      <c r="O38" s="32">
        <v>49.2</v>
      </c>
      <c r="P38" s="33">
        <f t="shared" si="2"/>
        <v>56.925</v>
      </c>
      <c r="W38" s="67" t="s">
        <v>789</v>
      </c>
      <c r="X38" s="72" t="s">
        <v>642</v>
      </c>
      <c r="Y38" s="76">
        <v>62.7</v>
      </c>
      <c r="Z38" s="76">
        <v>67.5</v>
      </c>
      <c r="AA38" s="76">
        <v>41</v>
      </c>
      <c r="AB38" s="76">
        <v>49.8</v>
      </c>
      <c r="AC38" s="78">
        <v>55.2</v>
      </c>
      <c r="AD38" s="78"/>
      <c r="AE38" s="77">
        <v>36</v>
      </c>
      <c r="AF38" s="78">
        <v>35.7666666666667</v>
      </c>
      <c r="AG38" s="67" t="s">
        <v>812</v>
      </c>
      <c r="AN38" s="40" t="s">
        <v>641</v>
      </c>
      <c r="AO38" s="98" t="s">
        <v>642</v>
      </c>
      <c r="AP38" s="43">
        <v>62.6666666666667</v>
      </c>
      <c r="AQ38" s="30">
        <v>67.5</v>
      </c>
      <c r="AR38" s="43">
        <v>40.952380952381</v>
      </c>
      <c r="AS38" s="97">
        <v>51.8</v>
      </c>
      <c r="AT38" s="80">
        <v>55.7297619047619</v>
      </c>
      <c r="AV38" s="80">
        <v>35.9666666666667</v>
      </c>
      <c r="AW38" s="40" t="s">
        <v>622</v>
      </c>
    </row>
    <row r="39" spans="1:49">
      <c r="A39" s="24" t="s">
        <v>646</v>
      </c>
      <c r="B39" s="26">
        <v>66</v>
      </c>
      <c r="C39" s="25">
        <v>44.5</v>
      </c>
      <c r="D39" s="25">
        <v>54.5</v>
      </c>
      <c r="E39" s="26">
        <v>52.7142857142857</v>
      </c>
      <c r="F39" s="26">
        <v>46.4285714285714</v>
      </c>
      <c r="G39" s="27">
        <f t="shared" si="0"/>
        <v>52.4107142857143</v>
      </c>
      <c r="H39" s="27">
        <f t="shared" si="1"/>
        <v>54.9107142857143</v>
      </c>
      <c r="K39" s="28" t="s">
        <v>646</v>
      </c>
      <c r="L39" s="32">
        <v>66.6666666666667</v>
      </c>
      <c r="M39" s="30">
        <v>56</v>
      </c>
      <c r="N39" s="31">
        <v>31.1428571428571</v>
      </c>
      <c r="O39" s="32">
        <v>50</v>
      </c>
      <c r="P39" s="33">
        <f t="shared" si="2"/>
        <v>50.952380952381</v>
      </c>
      <c r="W39" s="67" t="s">
        <v>799</v>
      </c>
      <c r="X39" s="72" t="s">
        <v>647</v>
      </c>
      <c r="Y39" s="76">
        <v>66</v>
      </c>
      <c r="Z39" s="76">
        <v>54.5</v>
      </c>
      <c r="AA39" s="76">
        <v>31</v>
      </c>
      <c r="AB39" s="76">
        <v>50.8</v>
      </c>
      <c r="AC39" s="78">
        <v>50.6</v>
      </c>
      <c r="AD39" s="78"/>
      <c r="AE39" s="77">
        <v>37</v>
      </c>
      <c r="AF39" s="78">
        <v>34.0214285714286</v>
      </c>
      <c r="AG39" s="67" t="s">
        <v>794</v>
      </c>
      <c r="AN39" s="40" t="s">
        <v>646</v>
      </c>
      <c r="AO39" s="98" t="s">
        <v>647</v>
      </c>
      <c r="AP39" s="43">
        <v>66</v>
      </c>
      <c r="AQ39" s="30">
        <v>54.5</v>
      </c>
      <c r="AR39" s="43">
        <v>31</v>
      </c>
      <c r="AS39" s="97">
        <v>48.8</v>
      </c>
      <c r="AT39" s="80">
        <v>50.075</v>
      </c>
      <c r="AV39" s="80">
        <v>34.1714285714286</v>
      </c>
      <c r="AW39" s="40" t="s">
        <v>529</v>
      </c>
    </row>
    <row r="40" spans="1:49">
      <c r="A40" s="24" t="s">
        <v>651</v>
      </c>
      <c r="B40" s="26">
        <v>37.6666666666667</v>
      </c>
      <c r="C40" s="25">
        <v>51.5</v>
      </c>
      <c r="D40" s="25">
        <v>37.5</v>
      </c>
      <c r="E40" s="26">
        <v>40.7142857142857</v>
      </c>
      <c r="F40" s="26">
        <v>65</v>
      </c>
      <c r="G40" s="27">
        <f t="shared" si="0"/>
        <v>48.7202380952381</v>
      </c>
      <c r="H40" s="27">
        <f t="shared" si="1"/>
        <v>45.2202380952381</v>
      </c>
      <c r="K40" s="28" t="s">
        <v>651</v>
      </c>
      <c r="L40" s="32">
        <v>35.3333333333333</v>
      </c>
      <c r="M40" s="30">
        <v>26.5</v>
      </c>
      <c r="N40" s="31">
        <v>44.4285714285714</v>
      </c>
      <c r="O40" s="32">
        <v>60.4</v>
      </c>
      <c r="P40" s="33">
        <f t="shared" si="2"/>
        <v>41.6654761904762</v>
      </c>
      <c r="W40" s="67" t="s">
        <v>814</v>
      </c>
      <c r="X40" s="72" t="s">
        <v>652</v>
      </c>
      <c r="Y40" s="76">
        <v>35.3</v>
      </c>
      <c r="Z40" s="76">
        <v>28.5</v>
      </c>
      <c r="AA40" s="76">
        <v>13.4</v>
      </c>
      <c r="AB40" s="76">
        <v>57.8</v>
      </c>
      <c r="AC40" s="78">
        <v>33.8</v>
      </c>
      <c r="AD40" s="78"/>
      <c r="AE40" s="77">
        <v>38</v>
      </c>
      <c r="AF40" s="78">
        <v>33.7535714285714</v>
      </c>
      <c r="AG40" s="67" t="s">
        <v>814</v>
      </c>
      <c r="AN40" s="40" t="s">
        <v>651</v>
      </c>
      <c r="AO40" s="98" t="s">
        <v>652</v>
      </c>
      <c r="AP40" s="43">
        <v>35.3333333333333</v>
      </c>
      <c r="AQ40" s="30">
        <v>28.5</v>
      </c>
      <c r="AR40" s="43">
        <v>13.3809523809524</v>
      </c>
      <c r="AS40" s="97">
        <v>55.8</v>
      </c>
      <c r="AT40" s="80">
        <v>33.2535714285714</v>
      </c>
      <c r="AV40" s="80">
        <v>33.2535714285714</v>
      </c>
      <c r="AW40" s="40" t="s">
        <v>651</v>
      </c>
    </row>
    <row r="41" spans="1:49">
      <c r="A41" s="24" t="s">
        <v>656</v>
      </c>
      <c r="B41" s="26">
        <v>36</v>
      </c>
      <c r="C41" s="25">
        <v>39.5</v>
      </c>
      <c r="D41" s="25">
        <v>54.5</v>
      </c>
      <c r="E41" s="26">
        <v>44.2857142857143</v>
      </c>
      <c r="F41" s="26">
        <v>59.5714285714286</v>
      </c>
      <c r="G41" s="27">
        <f t="shared" si="0"/>
        <v>44.8392857142857</v>
      </c>
      <c r="H41" s="27">
        <f t="shared" si="1"/>
        <v>48.5892857142857</v>
      </c>
      <c r="K41" s="28" t="s">
        <v>656</v>
      </c>
      <c r="L41" s="32">
        <v>33</v>
      </c>
      <c r="M41" s="30">
        <v>55</v>
      </c>
      <c r="N41" s="31">
        <v>34.5714285714286</v>
      </c>
      <c r="O41" s="32">
        <v>55.4</v>
      </c>
      <c r="P41" s="33">
        <f t="shared" si="2"/>
        <v>44.4928571428571</v>
      </c>
      <c r="W41" s="67" t="s">
        <v>809</v>
      </c>
      <c r="X41" s="72" t="s">
        <v>657</v>
      </c>
      <c r="Y41" s="76">
        <v>32.3</v>
      </c>
      <c r="Z41" s="76">
        <v>53.5</v>
      </c>
      <c r="AA41" s="76">
        <v>36.1</v>
      </c>
      <c r="AB41" s="76">
        <v>51</v>
      </c>
      <c r="AC41" s="78">
        <v>43.2</v>
      </c>
      <c r="AD41" s="78"/>
      <c r="AE41" s="77">
        <v>39</v>
      </c>
      <c r="AF41" s="78">
        <v>32.3690476190476</v>
      </c>
      <c r="AG41" s="67" t="s">
        <v>786</v>
      </c>
      <c r="AN41" s="40" t="s">
        <v>656</v>
      </c>
      <c r="AO41" s="98" t="s">
        <v>657</v>
      </c>
      <c r="AP41" s="43">
        <v>32.3333333333333</v>
      </c>
      <c r="AQ41" s="30">
        <v>53.5</v>
      </c>
      <c r="AR41" s="43">
        <v>36.0952380952381</v>
      </c>
      <c r="AS41" s="97">
        <v>49</v>
      </c>
      <c r="AT41" s="80">
        <v>42.7321428571428</v>
      </c>
      <c r="AV41" s="80">
        <v>32.4190476190476</v>
      </c>
      <c r="AW41" s="40" t="s">
        <v>505</v>
      </c>
    </row>
    <row r="42" ht="15.5" customHeight="1" spans="1:49">
      <c r="A42" s="24" t="s">
        <v>661</v>
      </c>
      <c r="B42" s="26">
        <v>43.3333333333333</v>
      </c>
      <c r="C42" s="25">
        <v>27.5</v>
      </c>
      <c r="D42" s="25">
        <v>42.5</v>
      </c>
      <c r="E42" s="26">
        <v>67.2857142857143</v>
      </c>
      <c r="F42" s="26">
        <v>47.4285714285714</v>
      </c>
      <c r="G42" s="27">
        <f t="shared" si="0"/>
        <v>46.3869047619048</v>
      </c>
      <c r="H42" s="27">
        <f t="shared" si="1"/>
        <v>50.1369047619048</v>
      </c>
      <c r="K42" s="28" t="s">
        <v>661</v>
      </c>
      <c r="L42" s="32">
        <v>43.6666666666667</v>
      </c>
      <c r="M42" s="30">
        <v>42</v>
      </c>
      <c r="N42" s="31">
        <v>53</v>
      </c>
      <c r="O42" s="32">
        <v>45.6</v>
      </c>
      <c r="P42" s="33">
        <f t="shared" si="2"/>
        <v>46.0666666666667</v>
      </c>
      <c r="R42" s="62"/>
      <c r="S42" s="73"/>
      <c r="W42" s="67" t="s">
        <v>805</v>
      </c>
      <c r="X42" s="72" t="s">
        <v>662</v>
      </c>
      <c r="Y42" s="76">
        <v>44</v>
      </c>
      <c r="Z42" s="76">
        <v>39.5</v>
      </c>
      <c r="AA42" s="76">
        <v>48.7</v>
      </c>
      <c r="AB42" s="76">
        <v>45.8</v>
      </c>
      <c r="AC42" s="78">
        <v>44.5</v>
      </c>
      <c r="AD42" s="78"/>
      <c r="AE42" s="77">
        <v>40</v>
      </c>
      <c r="AF42" s="78">
        <v>30.6023809523809</v>
      </c>
      <c r="AG42" s="67" t="s">
        <v>791</v>
      </c>
      <c r="AN42" s="40" t="s">
        <v>661</v>
      </c>
      <c r="AO42" s="98" t="s">
        <v>662</v>
      </c>
      <c r="AP42" s="43">
        <v>44</v>
      </c>
      <c r="AQ42" s="30">
        <v>39.5</v>
      </c>
      <c r="AR42" s="43">
        <v>48.7142857142857</v>
      </c>
      <c r="AS42" s="97">
        <v>46.2</v>
      </c>
      <c r="AT42" s="80">
        <v>44.6035714285714</v>
      </c>
      <c r="AV42" s="80">
        <v>30.202380952381</v>
      </c>
      <c r="AW42" s="40" t="s">
        <v>516</v>
      </c>
    </row>
    <row r="43" spans="1:49">
      <c r="A43"/>
      <c r="M43" s="63"/>
      <c r="N43" s="64"/>
      <c r="W43" s="74" t="s">
        <v>815</v>
      </c>
      <c r="X43" s="75"/>
      <c r="Y43" s="80"/>
      <c r="Z43" s="81"/>
      <c r="AA43" s="81"/>
      <c r="AB43" s="81"/>
      <c r="AC43" s="82"/>
      <c r="AD43" s="82"/>
      <c r="AF43" s="82"/>
      <c r="AG43" s="74" t="s">
        <v>815</v>
      </c>
      <c r="AN43" s="87" t="s">
        <v>816</v>
      </c>
      <c r="AO43" s="99"/>
      <c r="AP43" s="100"/>
      <c r="AQ43" s="63"/>
      <c r="AR43" s="101"/>
      <c r="AS43" s="102"/>
      <c r="AT43" s="101"/>
      <c r="AV43" s="101"/>
      <c r="AW43" s="87" t="s">
        <v>816</v>
      </c>
    </row>
    <row r="44" spans="1:49">
      <c r="A44"/>
      <c r="B44" s="57"/>
      <c r="L44" s="65"/>
      <c r="N44" s="66"/>
      <c r="AN44" s="88"/>
      <c r="AO44" s="103"/>
      <c r="AP44" s="104"/>
      <c r="AR44" s="104"/>
      <c r="AS44" s="43"/>
      <c r="AT44" s="104"/>
      <c r="AV44" s="104"/>
      <c r="AW44" s="88"/>
    </row>
    <row r="45" spans="1:49">
      <c r="A45"/>
      <c r="N45" s="66"/>
      <c r="AN45" s="88"/>
      <c r="AO45" s="103"/>
      <c r="AP45" s="104"/>
      <c r="AR45" s="104"/>
      <c r="AS45" s="43"/>
      <c r="AT45" s="104"/>
      <c r="AV45" s="104"/>
      <c r="AW45" s="88"/>
    </row>
    <row r="46" spans="1:49">
      <c r="A46"/>
      <c r="N46" s="66"/>
      <c r="AN46" s="88"/>
      <c r="AO46" s="103"/>
      <c r="AP46" s="104"/>
      <c r="AR46" s="104"/>
      <c r="AS46" s="43"/>
      <c r="AT46" s="104"/>
      <c r="AV46" s="104"/>
      <c r="AW46" s="88"/>
    </row>
    <row r="47" spans="1:49">
      <c r="A47"/>
      <c r="N47" s="66"/>
      <c r="AN47" s="88"/>
      <c r="AO47" s="103"/>
      <c r="AP47" s="104"/>
      <c r="AR47" s="104"/>
      <c r="AS47" s="43"/>
      <c r="AT47" s="104"/>
      <c r="AV47" s="104"/>
      <c r="AW47" s="88"/>
    </row>
    <row r="48" spans="1:49">
      <c r="A48"/>
      <c r="N48" s="66"/>
      <c r="AN48" s="88"/>
      <c r="AO48" s="103"/>
      <c r="AP48" s="104"/>
      <c r="AR48" s="104"/>
      <c r="AS48" s="43"/>
      <c r="AT48" s="104"/>
      <c r="AV48" s="104"/>
      <c r="AW48" s="88"/>
    </row>
    <row r="49" spans="1:49">
      <c r="A49"/>
      <c r="N49" s="66"/>
      <c r="AN49" s="88"/>
      <c r="AO49" s="103"/>
      <c r="AP49" s="104"/>
      <c r="AR49" s="104"/>
      <c r="AS49" s="43"/>
      <c r="AT49" s="104"/>
      <c r="AV49" s="104"/>
      <c r="AW49" s="88"/>
    </row>
    <row r="50" spans="1:49">
      <c r="A50"/>
      <c r="N50" s="66"/>
      <c r="AN50" s="88"/>
      <c r="AO50" s="103"/>
      <c r="AP50" s="104"/>
      <c r="AR50" s="104"/>
      <c r="AS50" s="43"/>
      <c r="AT50" s="104"/>
      <c r="AV50" s="104"/>
      <c r="AW50" s="88"/>
    </row>
    <row r="51" spans="1:49">
      <c r="A51"/>
      <c r="N51" s="66"/>
      <c r="AN51" s="88"/>
      <c r="AO51" s="103"/>
      <c r="AP51" s="104"/>
      <c r="AR51" s="104"/>
      <c r="AS51" s="43"/>
      <c r="AT51" s="104"/>
      <c r="AV51" s="104"/>
      <c r="AW51" s="88"/>
    </row>
    <row r="52" spans="1:49">
      <c r="A52"/>
      <c r="N52" s="66"/>
      <c r="AN52" s="88"/>
      <c r="AO52" s="103"/>
      <c r="AP52" s="104"/>
      <c r="AR52" s="104"/>
      <c r="AS52" s="43"/>
      <c r="AT52" s="104"/>
      <c r="AV52" s="104"/>
      <c r="AW52" s="88"/>
    </row>
    <row r="53" spans="1:49">
      <c r="A53"/>
      <c r="N53" s="66"/>
      <c r="AN53" s="88"/>
      <c r="AO53" s="103"/>
      <c r="AP53" s="104"/>
      <c r="AR53" s="104"/>
      <c r="AS53" s="43"/>
      <c r="AT53" s="104"/>
      <c r="AV53" s="104"/>
      <c r="AW53" s="88"/>
    </row>
    <row r="54" spans="1:49">
      <c r="A54"/>
      <c r="N54" s="66"/>
      <c r="AN54" s="88"/>
      <c r="AO54" s="103"/>
      <c r="AP54" s="104"/>
      <c r="AR54" s="104"/>
      <c r="AS54" s="43"/>
      <c r="AT54" s="104"/>
      <c r="AV54" s="104"/>
      <c r="AW54" s="88"/>
    </row>
    <row r="55" spans="1:49">
      <c r="A55"/>
      <c r="N55" s="66"/>
      <c r="AN55" s="88"/>
      <c r="AO55" s="103"/>
      <c r="AP55" s="104"/>
      <c r="AR55" s="104"/>
      <c r="AS55" s="43"/>
      <c r="AT55" s="104"/>
      <c r="AV55" s="104"/>
      <c r="AW55" s="88"/>
    </row>
    <row r="56" spans="1:49">
      <c r="A56"/>
      <c r="N56" s="66"/>
      <c r="AN56" s="88"/>
      <c r="AO56" s="103"/>
      <c r="AP56" s="104"/>
      <c r="AR56" s="104"/>
      <c r="AS56" s="43"/>
      <c r="AT56" s="104"/>
      <c r="AV56" s="104"/>
      <c r="AW56" s="88"/>
    </row>
    <row r="57" spans="1:49">
      <c r="A57"/>
      <c r="N57" s="66"/>
      <c r="AN57" s="88"/>
      <c r="AO57" s="103"/>
      <c r="AP57" s="104"/>
      <c r="AR57" s="104"/>
      <c r="AS57" s="43"/>
      <c r="AT57" s="104"/>
      <c r="AV57" s="104"/>
      <c r="AW57" s="88"/>
    </row>
    <row r="58" spans="1:49">
      <c r="A58"/>
      <c r="N58" s="66"/>
      <c r="AN58" s="88"/>
      <c r="AO58" s="103"/>
      <c r="AP58" s="104"/>
      <c r="AR58" s="104"/>
      <c r="AS58" s="43"/>
      <c r="AT58" s="104"/>
      <c r="AV58" s="104"/>
      <c r="AW58" s="88"/>
    </row>
    <row r="59" spans="1:49">
      <c r="A59"/>
      <c r="N59" s="66"/>
      <c r="AN59" s="88"/>
      <c r="AO59" s="103"/>
      <c r="AP59" s="104"/>
      <c r="AR59" s="104"/>
      <c r="AS59" s="43"/>
      <c r="AT59" s="104"/>
      <c r="AV59" s="104"/>
      <c r="AW59" s="88"/>
    </row>
    <row r="60" spans="1:49">
      <c r="A60"/>
      <c r="N60" s="66"/>
      <c r="AN60" s="88"/>
      <c r="AO60" s="103"/>
      <c r="AP60" s="104"/>
      <c r="AR60" s="104"/>
      <c r="AS60" s="43"/>
      <c r="AT60" s="104"/>
      <c r="AV60" s="104"/>
      <c r="AW60" s="88"/>
    </row>
    <row r="61" spans="1:49">
      <c r="A61"/>
      <c r="N61" s="66"/>
      <c r="AN61" s="88"/>
      <c r="AO61" s="103"/>
      <c r="AP61" s="104"/>
      <c r="AR61" s="104"/>
      <c r="AS61" s="43"/>
      <c r="AT61" s="104"/>
      <c r="AV61" s="104"/>
      <c r="AW61" s="88"/>
    </row>
    <row r="62" spans="1:49">
      <c r="A62"/>
      <c r="N62" s="66"/>
      <c r="AN62" s="88"/>
      <c r="AO62" s="103"/>
      <c r="AP62" s="104"/>
      <c r="AR62" s="104"/>
      <c r="AS62" s="43"/>
      <c r="AT62" s="104"/>
      <c r="AV62" s="104"/>
      <c r="AW62" s="88"/>
    </row>
    <row r="63" spans="1:49">
      <c r="A63"/>
      <c r="N63" s="66"/>
      <c r="AN63" s="88"/>
      <c r="AO63" s="103"/>
      <c r="AP63" s="104"/>
      <c r="AR63" s="104"/>
      <c r="AS63" s="43"/>
      <c r="AT63" s="104"/>
      <c r="AV63" s="104"/>
      <c r="AW63" s="88"/>
    </row>
    <row r="64" spans="1:49">
      <c r="A64"/>
      <c r="N64" s="66"/>
      <c r="AN64" s="88"/>
      <c r="AO64" s="103"/>
      <c r="AP64" s="104"/>
      <c r="AR64" s="104"/>
      <c r="AS64" s="43"/>
      <c r="AT64" s="104"/>
      <c r="AV64" s="104"/>
      <c r="AW64" s="88"/>
    </row>
    <row r="65" spans="1:49">
      <c r="A65"/>
      <c r="N65" s="66"/>
      <c r="AN65" s="88"/>
      <c r="AO65" s="103"/>
      <c r="AP65" s="104"/>
      <c r="AR65" s="104"/>
      <c r="AS65" s="43"/>
      <c r="AT65" s="104"/>
      <c r="AV65" s="104"/>
      <c r="AW65" s="88"/>
    </row>
    <row r="66" spans="1:49">
      <c r="A66"/>
      <c r="N66" s="66"/>
      <c r="AN66" s="88"/>
      <c r="AO66" s="103"/>
      <c r="AP66" s="104"/>
      <c r="AR66" s="104"/>
      <c r="AS66" s="43"/>
      <c r="AT66" s="104"/>
      <c r="AV66" s="104"/>
      <c r="AW66" s="88"/>
    </row>
    <row r="67" spans="1:49">
      <c r="A67"/>
      <c r="N67" s="66"/>
      <c r="AN67" s="88"/>
      <c r="AO67" s="103"/>
      <c r="AP67" s="104"/>
      <c r="AR67" s="104"/>
      <c r="AS67" s="43"/>
      <c r="AT67" s="104"/>
      <c r="AV67" s="104"/>
      <c r="AW67" s="88"/>
    </row>
    <row r="68" spans="1:49">
      <c r="A68"/>
      <c r="N68" s="66"/>
      <c r="AN68" s="88"/>
      <c r="AO68" s="103"/>
      <c r="AP68" s="104"/>
      <c r="AR68" s="104"/>
      <c r="AS68" s="43"/>
      <c r="AT68" s="104"/>
      <c r="AV68" s="104"/>
      <c r="AW68" s="88"/>
    </row>
    <row r="69" spans="1:49">
      <c r="A69"/>
      <c r="N69" s="66"/>
      <c r="AN69" s="88"/>
      <c r="AO69" s="103"/>
      <c r="AP69" s="104"/>
      <c r="AR69" s="104"/>
      <c r="AS69" s="43"/>
      <c r="AT69" s="104"/>
      <c r="AV69" s="104"/>
      <c r="AW69" s="88"/>
    </row>
    <row r="70" spans="1:49">
      <c r="A70"/>
      <c r="N70" s="66"/>
      <c r="AN70" s="88"/>
      <c r="AO70" s="103"/>
      <c r="AP70" s="104"/>
      <c r="AR70" s="104"/>
      <c r="AS70" s="43"/>
      <c r="AT70" s="104"/>
      <c r="AV70" s="104"/>
      <c r="AW70" s="88"/>
    </row>
    <row r="71" spans="1:49">
      <c r="A71"/>
      <c r="N71" s="66"/>
      <c r="AN71" s="88"/>
      <c r="AO71" s="103"/>
      <c r="AP71" s="104"/>
      <c r="AR71" s="104"/>
      <c r="AS71" s="43"/>
      <c r="AT71" s="104"/>
      <c r="AV71" s="104"/>
      <c r="AW71" s="88"/>
    </row>
    <row r="72" spans="1:49">
      <c r="A72"/>
      <c r="N72" s="66"/>
      <c r="AN72" s="88"/>
      <c r="AO72" s="103"/>
      <c r="AP72" s="104"/>
      <c r="AR72" s="104"/>
      <c r="AS72" s="43"/>
      <c r="AT72" s="104"/>
      <c r="AV72" s="104"/>
      <c r="AW72" s="88"/>
    </row>
    <row r="73" spans="1:49">
      <c r="A73"/>
      <c r="N73" s="66"/>
      <c r="AN73" s="88"/>
      <c r="AO73" s="103"/>
      <c r="AP73" s="104"/>
      <c r="AR73" s="104"/>
      <c r="AS73" s="43"/>
      <c r="AT73" s="104"/>
      <c r="AV73" s="104"/>
      <c r="AW73" s="88"/>
    </row>
    <row r="74" spans="1:49">
      <c r="A74"/>
      <c r="N74" s="66"/>
      <c r="AN74" s="88"/>
      <c r="AO74" s="103"/>
      <c r="AP74" s="104"/>
      <c r="AR74" s="104"/>
      <c r="AS74" s="43"/>
      <c r="AT74" s="104"/>
      <c r="AV74" s="104"/>
      <c r="AW74" s="88"/>
    </row>
    <row r="75" spans="1:49">
      <c r="A75"/>
      <c r="N75" s="66"/>
      <c r="AN75" s="88"/>
      <c r="AO75" s="103"/>
      <c r="AP75" s="104"/>
      <c r="AR75" s="104"/>
      <c r="AS75" s="43"/>
      <c r="AT75" s="104"/>
      <c r="AV75" s="104"/>
      <c r="AW75" s="88"/>
    </row>
    <row r="76" spans="1:49">
      <c r="A76"/>
      <c r="N76" s="66"/>
      <c r="AN76" s="88"/>
      <c r="AO76" s="103"/>
      <c r="AP76" s="104"/>
      <c r="AR76" s="104"/>
      <c r="AS76" s="43"/>
      <c r="AT76" s="104"/>
      <c r="AV76" s="104"/>
      <c r="AW76" s="88"/>
    </row>
    <row r="77" spans="1:49">
      <c r="A77"/>
      <c r="N77" s="66"/>
      <c r="AN77" s="88"/>
      <c r="AO77" s="103"/>
      <c r="AP77" s="104"/>
      <c r="AR77" s="104"/>
      <c r="AS77" s="43"/>
      <c r="AT77" s="104"/>
      <c r="AV77" s="104"/>
      <c r="AW77" s="88"/>
    </row>
    <row r="78" spans="1:49">
      <c r="A78"/>
      <c r="N78" s="66"/>
      <c r="AN78" s="88"/>
      <c r="AO78" s="103"/>
      <c r="AP78" s="104"/>
      <c r="AR78" s="104"/>
      <c r="AS78" s="43"/>
      <c r="AT78" s="104"/>
      <c r="AV78" s="104"/>
      <c r="AW78" s="88"/>
    </row>
    <row r="79" spans="1:49">
      <c r="A79"/>
      <c r="N79" s="66"/>
      <c r="AN79" s="88"/>
      <c r="AO79" s="103"/>
      <c r="AP79" s="104"/>
      <c r="AR79" s="104"/>
      <c r="AS79" s="43"/>
      <c r="AT79" s="104"/>
      <c r="AV79" s="104"/>
      <c r="AW79" s="88"/>
    </row>
    <row r="80" spans="1:49">
      <c r="A80"/>
      <c r="N80" s="66"/>
      <c r="AN80" s="88"/>
      <c r="AO80" s="103"/>
      <c r="AP80" s="104"/>
      <c r="AR80" s="104"/>
      <c r="AS80" s="43"/>
      <c r="AT80" s="104"/>
      <c r="AV80" s="104"/>
      <c r="AW80" s="88"/>
    </row>
    <row r="81" spans="1:49">
      <c r="A81"/>
      <c r="N81" s="66"/>
      <c r="AN81" s="88"/>
      <c r="AO81" s="103"/>
      <c r="AP81" s="104"/>
      <c r="AR81" s="104"/>
      <c r="AS81" s="43"/>
      <c r="AT81" s="104"/>
      <c r="AV81" s="104"/>
      <c r="AW81" s="88"/>
    </row>
    <row r="82" spans="1:49">
      <c r="A82"/>
      <c r="N82" s="66"/>
      <c r="AN82" s="88"/>
      <c r="AO82" s="103"/>
      <c r="AP82" s="104"/>
      <c r="AR82" s="104"/>
      <c r="AS82" s="43"/>
      <c r="AT82" s="104"/>
      <c r="AV82" s="104"/>
      <c r="AW82" s="88"/>
    </row>
    <row r="83" spans="1:49">
      <c r="A83"/>
      <c r="N83" s="66"/>
      <c r="AN83" s="88"/>
      <c r="AO83" s="103"/>
      <c r="AP83" s="104"/>
      <c r="AR83" s="104"/>
      <c r="AS83" s="43"/>
      <c r="AT83" s="104"/>
      <c r="AV83" s="104"/>
      <c r="AW83" s="88"/>
    </row>
    <row r="84" spans="1:49">
      <c r="A84"/>
      <c r="N84" s="66"/>
      <c r="Y84" s="80"/>
      <c r="AN84" s="88"/>
      <c r="AO84" s="103"/>
      <c r="AP84" s="104"/>
      <c r="AR84" s="104"/>
      <c r="AS84" s="43"/>
      <c r="AT84" s="104"/>
      <c r="AV84" s="104"/>
      <c r="AW84" s="88"/>
    </row>
    <row r="85" spans="1:49">
      <c r="A85"/>
      <c r="N85" s="66"/>
      <c r="AN85" s="88"/>
      <c r="AO85" s="103"/>
      <c r="AP85" s="104"/>
      <c r="AR85" s="104"/>
      <c r="AS85" s="43"/>
      <c r="AT85" s="104"/>
      <c r="AV85" s="104"/>
      <c r="AW85" s="88"/>
    </row>
    <row r="86" spans="1:49">
      <c r="A86"/>
      <c r="N86" s="66"/>
      <c r="AN86" s="88"/>
      <c r="AO86" s="103"/>
      <c r="AP86" s="104"/>
      <c r="AR86" s="104"/>
      <c r="AS86" s="43"/>
      <c r="AT86" s="104"/>
      <c r="AV86" s="104"/>
      <c r="AW86" s="88"/>
    </row>
    <row r="87" spans="1:49">
      <c r="A87"/>
      <c r="N87" s="66"/>
      <c r="AN87" s="88"/>
      <c r="AO87" s="103"/>
      <c r="AP87" s="104"/>
      <c r="AR87" s="104"/>
      <c r="AS87" s="43"/>
      <c r="AT87" s="104"/>
      <c r="AV87" s="104"/>
      <c r="AW87" s="88"/>
    </row>
    <row r="88" spans="1:49">
      <c r="A88"/>
      <c r="N88" s="66"/>
      <c r="AN88" s="88"/>
      <c r="AO88" s="103"/>
      <c r="AP88" s="104"/>
      <c r="AR88" s="104"/>
      <c r="AS88" s="43"/>
      <c r="AT88" s="104"/>
      <c r="AV88" s="104"/>
      <c r="AW88" s="88"/>
    </row>
    <row r="89" spans="1:49">
      <c r="A89"/>
      <c r="N89" s="66"/>
      <c r="AN89" s="88"/>
      <c r="AO89" s="103"/>
      <c r="AP89" s="104"/>
      <c r="AR89" s="104"/>
      <c r="AS89" s="43"/>
      <c r="AT89" s="104"/>
      <c r="AV89" s="104"/>
      <c r="AW89" s="88"/>
    </row>
    <row r="90" spans="1:49">
      <c r="A90"/>
      <c r="N90" s="66"/>
      <c r="AN90" s="88"/>
      <c r="AO90" s="103"/>
      <c r="AP90" s="104"/>
      <c r="AR90" s="104"/>
      <c r="AS90" s="43"/>
      <c r="AT90" s="104"/>
      <c r="AV90" s="104"/>
      <c r="AW90" s="88"/>
    </row>
    <row r="91" spans="1:49">
      <c r="A91"/>
      <c r="N91" s="66"/>
      <c r="AN91" s="88"/>
      <c r="AO91" s="103"/>
      <c r="AP91" s="104"/>
      <c r="AR91" s="104"/>
      <c r="AS91" s="43"/>
      <c r="AT91" s="104"/>
      <c r="AV91" s="104"/>
      <c r="AW91" s="88"/>
    </row>
    <row r="92" spans="1:49">
      <c r="A92"/>
      <c r="N92" s="66"/>
      <c r="AN92" s="88"/>
      <c r="AO92" s="103"/>
      <c r="AP92" s="104"/>
      <c r="AR92" s="104"/>
      <c r="AS92" s="43"/>
      <c r="AT92" s="104"/>
      <c r="AV92" s="104"/>
      <c r="AW92" s="88"/>
    </row>
    <row r="93" spans="1:49">
      <c r="A93"/>
      <c r="N93" s="66"/>
      <c r="AN93" s="88"/>
      <c r="AO93" s="103"/>
      <c r="AP93" s="104"/>
      <c r="AR93" s="104"/>
      <c r="AS93" s="43"/>
      <c r="AT93" s="104"/>
      <c r="AV93" s="104"/>
      <c r="AW93" s="88"/>
    </row>
    <row r="94" spans="1:49">
      <c r="A94"/>
      <c r="N94" s="66"/>
      <c r="AN94" s="88"/>
      <c r="AO94" s="103"/>
      <c r="AP94" s="104"/>
      <c r="AR94" s="104"/>
      <c r="AS94" s="43"/>
      <c r="AT94" s="104"/>
      <c r="AV94" s="104"/>
      <c r="AW94" s="88"/>
    </row>
    <row r="95" spans="1:49">
      <c r="A95"/>
      <c r="N95" s="66"/>
      <c r="AN95" s="88"/>
      <c r="AO95" s="103"/>
      <c r="AP95" s="104"/>
      <c r="AR95" s="104"/>
      <c r="AS95" s="43"/>
      <c r="AT95" s="104"/>
      <c r="AV95" s="104"/>
      <c r="AW95" s="88"/>
    </row>
    <row r="96" spans="1:49">
      <c r="A96"/>
      <c r="N96" s="66"/>
      <c r="AN96" s="88"/>
      <c r="AO96" s="103"/>
      <c r="AP96" s="104"/>
      <c r="AR96" s="104"/>
      <c r="AS96" s="43"/>
      <c r="AT96" s="104"/>
      <c r="AV96" s="104"/>
      <c r="AW96" s="88"/>
    </row>
    <row r="97" spans="1:49">
      <c r="A97"/>
      <c r="N97" s="66"/>
      <c r="AN97" s="88"/>
      <c r="AO97" s="103"/>
      <c r="AP97" s="104"/>
      <c r="AR97" s="104"/>
      <c r="AS97" s="43"/>
      <c r="AT97" s="104"/>
      <c r="AV97" s="104"/>
      <c r="AW97" s="88"/>
    </row>
    <row r="98" spans="1:49">
      <c r="A98"/>
      <c r="N98" s="66"/>
      <c r="AN98" s="88"/>
      <c r="AO98" s="103"/>
      <c r="AP98" s="104"/>
      <c r="AR98" s="104"/>
      <c r="AS98" s="43"/>
      <c r="AT98" s="104"/>
      <c r="AV98" s="104"/>
      <c r="AW98" s="88"/>
    </row>
    <row r="99" spans="1:49">
      <c r="A99"/>
      <c r="N99" s="66"/>
      <c r="AN99" s="88"/>
      <c r="AO99" s="103"/>
      <c r="AP99" s="104"/>
      <c r="AR99" s="104"/>
      <c r="AS99" s="43"/>
      <c r="AT99" s="104"/>
      <c r="AV99" s="104"/>
      <c r="AW99" s="88"/>
    </row>
    <row r="100" spans="1:49">
      <c r="A100"/>
      <c r="N100" s="66"/>
      <c r="AN100" s="88"/>
      <c r="AO100" s="103"/>
      <c r="AP100" s="104"/>
      <c r="AR100" s="104"/>
      <c r="AS100" s="43"/>
      <c r="AT100" s="104"/>
      <c r="AV100" s="104"/>
      <c r="AW100" s="88"/>
    </row>
    <row r="101" spans="1:49">
      <c r="A101"/>
      <c r="N101" s="66"/>
      <c r="AN101" s="88"/>
      <c r="AO101" s="103"/>
      <c r="AP101" s="104"/>
      <c r="AR101" s="104"/>
      <c r="AS101" s="43"/>
      <c r="AT101" s="104"/>
      <c r="AV101" s="104"/>
      <c r="AW101" s="88"/>
    </row>
    <row r="102" spans="1:49">
      <c r="A102"/>
      <c r="N102" s="66"/>
      <c r="AN102" s="88"/>
      <c r="AO102" s="103"/>
      <c r="AP102" s="104"/>
      <c r="AR102" s="104"/>
      <c r="AS102" s="43"/>
      <c r="AT102" s="104"/>
      <c r="AV102" s="104"/>
      <c r="AW102" s="88"/>
    </row>
    <row r="103" spans="1:49">
      <c r="A103"/>
      <c r="N103" s="66"/>
      <c r="AN103" s="88"/>
      <c r="AO103" s="103"/>
      <c r="AP103" s="104"/>
      <c r="AR103" s="104"/>
      <c r="AS103" s="43"/>
      <c r="AT103" s="104"/>
      <c r="AV103" s="104"/>
      <c r="AW103" s="88"/>
    </row>
    <row r="104" spans="1:49">
      <c r="A104"/>
      <c r="N104" s="66"/>
      <c r="AN104" s="88"/>
      <c r="AO104" s="103"/>
      <c r="AP104" s="104"/>
      <c r="AR104" s="104"/>
      <c r="AS104" s="43"/>
      <c r="AT104" s="104"/>
      <c r="AV104" s="104"/>
      <c r="AW104" s="88"/>
    </row>
    <row r="105" spans="1:49">
      <c r="A105"/>
      <c r="N105" s="66"/>
      <c r="AN105" s="88"/>
      <c r="AO105" s="103"/>
      <c r="AP105" s="104"/>
      <c r="AR105" s="104"/>
      <c r="AS105" s="43"/>
      <c r="AT105" s="104"/>
      <c r="AV105" s="104"/>
      <c r="AW105" s="88"/>
    </row>
    <row r="106" spans="1:49">
      <c r="A106"/>
      <c r="N106" s="66"/>
      <c r="AN106" s="88"/>
      <c r="AO106" s="103"/>
      <c r="AP106" s="104"/>
      <c r="AR106" s="104"/>
      <c r="AS106" s="43"/>
      <c r="AT106" s="104"/>
      <c r="AV106" s="104"/>
      <c r="AW106" s="88"/>
    </row>
    <row r="107" spans="1:49">
      <c r="A107"/>
      <c r="N107" s="66"/>
      <c r="AN107" s="88"/>
      <c r="AO107" s="103"/>
      <c r="AP107" s="104"/>
      <c r="AR107" s="104"/>
      <c r="AS107" s="43"/>
      <c r="AT107" s="104"/>
      <c r="AV107" s="104"/>
      <c r="AW107" s="88"/>
    </row>
    <row r="108" spans="1:49">
      <c r="A108"/>
      <c r="N108" s="66"/>
      <c r="AN108" s="88"/>
      <c r="AO108" s="103"/>
      <c r="AP108" s="104"/>
      <c r="AR108" s="104"/>
      <c r="AS108" s="43"/>
      <c r="AT108" s="104"/>
      <c r="AV108" s="104"/>
      <c r="AW108" s="88"/>
    </row>
    <row r="109" spans="1:49">
      <c r="A109"/>
      <c r="N109" s="66"/>
      <c r="AN109" s="88"/>
      <c r="AO109" s="103"/>
      <c r="AP109" s="104"/>
      <c r="AR109" s="104"/>
      <c r="AS109" s="43"/>
      <c r="AT109" s="104"/>
      <c r="AV109" s="104"/>
      <c r="AW109" s="88"/>
    </row>
    <row r="110" spans="1:49">
      <c r="A110"/>
      <c r="N110" s="66"/>
      <c r="AN110" s="88"/>
      <c r="AO110" s="103"/>
      <c r="AP110" s="104"/>
      <c r="AR110" s="104"/>
      <c r="AS110" s="43"/>
      <c r="AT110" s="104"/>
      <c r="AV110" s="104"/>
      <c r="AW110" s="88"/>
    </row>
    <row r="111" spans="1:49">
      <c r="A111"/>
      <c r="N111" s="66"/>
      <c r="AN111" s="88"/>
      <c r="AO111" s="103"/>
      <c r="AP111" s="104"/>
      <c r="AR111" s="104"/>
      <c r="AS111" s="43"/>
      <c r="AT111" s="104"/>
      <c r="AV111" s="104"/>
      <c r="AW111" s="88"/>
    </row>
    <row r="112" spans="1:49">
      <c r="A112"/>
      <c r="N112" s="66"/>
      <c r="AN112" s="88"/>
      <c r="AO112" s="103"/>
      <c r="AP112" s="104"/>
      <c r="AR112" s="104"/>
      <c r="AS112" s="43"/>
      <c r="AT112" s="104"/>
      <c r="AV112" s="104"/>
      <c r="AW112" s="88"/>
    </row>
    <row r="113" spans="1:49">
      <c r="A113"/>
      <c r="N113" s="66"/>
      <c r="AN113" s="88"/>
      <c r="AO113" s="103"/>
      <c r="AP113" s="104"/>
      <c r="AR113" s="104"/>
      <c r="AS113" s="43"/>
      <c r="AT113" s="104"/>
      <c r="AV113" s="104"/>
      <c r="AW113" s="88"/>
    </row>
    <row r="114" spans="1:49">
      <c r="A114"/>
      <c r="N114" s="66"/>
      <c r="AN114" s="88"/>
      <c r="AO114" s="103"/>
      <c r="AP114" s="104"/>
      <c r="AR114" s="104"/>
      <c r="AS114" s="43"/>
      <c r="AT114" s="104"/>
      <c r="AV114" s="104"/>
      <c r="AW114" s="88"/>
    </row>
    <row r="115" spans="1:49">
      <c r="A115"/>
      <c r="N115" s="66"/>
      <c r="AN115" s="88"/>
      <c r="AO115" s="103"/>
      <c r="AP115" s="104"/>
      <c r="AR115" s="104"/>
      <c r="AS115" s="43"/>
      <c r="AT115" s="104"/>
      <c r="AV115" s="104"/>
      <c r="AW115" s="88"/>
    </row>
    <row r="116" spans="1:49">
      <c r="A116"/>
      <c r="N116" s="66"/>
      <c r="AN116" s="88"/>
      <c r="AO116" s="103"/>
      <c r="AP116" s="104"/>
      <c r="AR116" s="104"/>
      <c r="AS116" s="43"/>
      <c r="AT116" s="104"/>
      <c r="AV116" s="104"/>
      <c r="AW116" s="88"/>
    </row>
    <row r="117" spans="1:49">
      <c r="A117"/>
      <c r="N117" s="66"/>
      <c r="AN117" s="88"/>
      <c r="AO117" s="103"/>
      <c r="AP117" s="104"/>
      <c r="AR117" s="104"/>
      <c r="AS117" s="43"/>
      <c r="AT117" s="104"/>
      <c r="AV117" s="104"/>
      <c r="AW117" s="88"/>
    </row>
    <row r="118" spans="1:49">
      <c r="A118"/>
      <c r="N118" s="66"/>
      <c r="AN118" s="88"/>
      <c r="AO118" s="103"/>
      <c r="AP118" s="104"/>
      <c r="AR118" s="104"/>
      <c r="AS118" s="43"/>
      <c r="AT118" s="104"/>
      <c r="AV118" s="104"/>
      <c r="AW118" s="88"/>
    </row>
    <row r="119" spans="1:49">
      <c r="A119"/>
      <c r="N119" s="66"/>
      <c r="AN119" s="88"/>
      <c r="AO119" s="103"/>
      <c r="AP119" s="104"/>
      <c r="AR119" s="104"/>
      <c r="AS119" s="43"/>
      <c r="AT119" s="104"/>
      <c r="AV119" s="104"/>
      <c r="AW119" s="88"/>
    </row>
    <row r="120" spans="1:49">
      <c r="A120"/>
      <c r="N120" s="66"/>
      <c r="AN120" s="88"/>
      <c r="AO120" s="103"/>
      <c r="AP120" s="104"/>
      <c r="AR120" s="104"/>
      <c r="AS120" s="43"/>
      <c r="AT120" s="104"/>
      <c r="AV120" s="104"/>
      <c r="AW120" s="88"/>
    </row>
    <row r="121" spans="14:49">
      <c r="N121" s="66"/>
      <c r="AN121" s="88"/>
      <c r="AO121" s="103"/>
      <c r="AP121" s="104"/>
      <c r="AR121" s="104"/>
      <c r="AS121" s="43"/>
      <c r="AT121" s="104"/>
      <c r="AV121" s="104"/>
      <c r="AW121" s="88"/>
    </row>
    <row r="122" spans="14:49">
      <c r="N122" s="66"/>
      <c r="AN122" s="88"/>
      <c r="AO122" s="103"/>
      <c r="AP122" s="104"/>
      <c r="AR122" s="104"/>
      <c r="AS122" s="43"/>
      <c r="AT122" s="104"/>
      <c r="AV122" s="104"/>
      <c r="AW122" s="88"/>
    </row>
    <row r="123" spans="14:49">
      <c r="N123" s="66"/>
      <c r="AN123" s="88"/>
      <c r="AO123" s="103"/>
      <c r="AP123" s="104"/>
      <c r="AR123" s="104"/>
      <c r="AS123" s="43"/>
      <c r="AT123" s="104"/>
      <c r="AV123" s="104"/>
      <c r="AW123" s="88"/>
    </row>
    <row r="124" spans="14:49">
      <c r="N124" s="66"/>
      <c r="AN124" s="88"/>
      <c r="AO124" s="103"/>
      <c r="AP124" s="104"/>
      <c r="AR124" s="104"/>
      <c r="AS124" s="43"/>
      <c r="AT124" s="104"/>
      <c r="AV124" s="104"/>
      <c r="AW124" s="88"/>
    </row>
    <row r="125" spans="14:49">
      <c r="N125" s="66"/>
      <c r="Y125" s="80"/>
      <c r="AN125" s="88"/>
      <c r="AO125" s="103"/>
      <c r="AP125" s="104"/>
      <c r="AR125" s="104"/>
      <c r="AS125" s="43"/>
      <c r="AT125" s="104"/>
      <c r="AV125" s="104"/>
      <c r="AW125" s="88"/>
    </row>
    <row r="126" spans="14:49">
      <c r="N126" s="66"/>
      <c r="AN126" s="88"/>
      <c r="AO126" s="103"/>
      <c r="AP126" s="104"/>
      <c r="AR126" s="104"/>
      <c r="AS126" s="43"/>
      <c r="AT126" s="104"/>
      <c r="AV126" s="104"/>
      <c r="AW126" s="88"/>
    </row>
    <row r="127" spans="14:49">
      <c r="N127" s="66"/>
      <c r="AN127" s="88"/>
      <c r="AO127" s="103"/>
      <c r="AP127" s="104"/>
      <c r="AR127" s="104"/>
      <c r="AS127" s="43"/>
      <c r="AT127" s="104"/>
      <c r="AV127" s="104"/>
      <c r="AW127" s="88"/>
    </row>
    <row r="128" spans="14:49">
      <c r="N128" s="66"/>
      <c r="AN128" s="88"/>
      <c r="AO128" s="103"/>
      <c r="AP128" s="104"/>
      <c r="AR128" s="104"/>
      <c r="AS128" s="43"/>
      <c r="AT128" s="104"/>
      <c r="AV128" s="104"/>
      <c r="AW128" s="88"/>
    </row>
    <row r="129" spans="14:49">
      <c r="N129" s="66"/>
      <c r="AN129" s="88"/>
      <c r="AO129" s="103"/>
      <c r="AP129" s="104"/>
      <c r="AR129" s="104"/>
      <c r="AS129" s="43"/>
      <c r="AT129" s="104"/>
      <c r="AV129" s="104"/>
      <c r="AW129" s="88"/>
    </row>
    <row r="130" spans="14:49">
      <c r="N130" s="66"/>
      <c r="AN130" s="88"/>
      <c r="AO130" s="103"/>
      <c r="AP130" s="104"/>
      <c r="AR130" s="104"/>
      <c r="AS130" s="43"/>
      <c r="AT130" s="104"/>
      <c r="AV130" s="104"/>
      <c r="AW130" s="88"/>
    </row>
    <row r="131" spans="14:49">
      <c r="N131" s="66"/>
      <c r="AN131" s="88"/>
      <c r="AO131" s="103"/>
      <c r="AP131" s="104"/>
      <c r="AR131" s="104"/>
      <c r="AS131" s="43"/>
      <c r="AT131" s="104"/>
      <c r="AV131" s="104"/>
      <c r="AW131" s="88"/>
    </row>
    <row r="132" spans="14:49">
      <c r="N132" s="66"/>
      <c r="AN132" s="88"/>
      <c r="AO132" s="103"/>
      <c r="AP132" s="104"/>
      <c r="AR132" s="104"/>
      <c r="AS132" s="43"/>
      <c r="AT132" s="104"/>
      <c r="AV132" s="104"/>
      <c r="AW132" s="88"/>
    </row>
    <row r="133" spans="14:49">
      <c r="N133" s="66"/>
      <c r="AN133" s="88"/>
      <c r="AO133" s="103"/>
      <c r="AP133" s="104"/>
      <c r="AR133" s="104"/>
      <c r="AS133" s="43"/>
      <c r="AT133" s="104"/>
      <c r="AV133" s="104"/>
      <c r="AW133" s="88"/>
    </row>
    <row r="134" spans="14:49">
      <c r="N134" s="66"/>
      <c r="AN134" s="88"/>
      <c r="AO134" s="103"/>
      <c r="AP134" s="104"/>
      <c r="AR134" s="104"/>
      <c r="AS134" s="43"/>
      <c r="AT134" s="104"/>
      <c r="AV134" s="104"/>
      <c r="AW134" s="88"/>
    </row>
    <row r="135" spans="14:49">
      <c r="N135" s="66"/>
      <c r="AN135" s="88"/>
      <c r="AO135" s="103"/>
      <c r="AP135" s="104"/>
      <c r="AR135" s="104"/>
      <c r="AS135" s="43"/>
      <c r="AT135" s="104"/>
      <c r="AV135" s="104"/>
      <c r="AW135" s="88"/>
    </row>
    <row r="136" spans="14:49">
      <c r="N136" s="66"/>
      <c r="AN136" s="88"/>
      <c r="AO136" s="103"/>
      <c r="AP136" s="104"/>
      <c r="AR136" s="104"/>
      <c r="AS136" s="43"/>
      <c r="AT136" s="104"/>
      <c r="AV136" s="104"/>
      <c r="AW136" s="88"/>
    </row>
    <row r="137" spans="14:49">
      <c r="N137" s="66"/>
      <c r="AN137" s="88"/>
      <c r="AO137" s="103"/>
      <c r="AP137" s="104"/>
      <c r="AR137" s="104"/>
      <c r="AS137" s="43"/>
      <c r="AT137" s="104"/>
      <c r="AV137" s="104"/>
      <c r="AW137" s="88"/>
    </row>
    <row r="138" spans="14:49">
      <c r="N138" s="66"/>
      <c r="AN138" s="88"/>
      <c r="AO138" s="103"/>
      <c r="AP138" s="104"/>
      <c r="AR138" s="104"/>
      <c r="AS138" s="43"/>
      <c r="AT138" s="104"/>
      <c r="AV138" s="104"/>
      <c r="AW138" s="88"/>
    </row>
    <row r="139" spans="14:49">
      <c r="N139" s="66"/>
      <c r="AN139" s="88"/>
      <c r="AO139" s="103"/>
      <c r="AP139" s="104"/>
      <c r="AR139" s="104"/>
      <c r="AS139" s="43"/>
      <c r="AT139" s="104"/>
      <c r="AV139" s="104"/>
      <c r="AW139" s="88"/>
    </row>
    <row r="140" spans="14:49">
      <c r="N140" s="66"/>
      <c r="AN140" s="88"/>
      <c r="AO140" s="103"/>
      <c r="AP140" s="104"/>
      <c r="AR140" s="104"/>
      <c r="AS140" s="43"/>
      <c r="AT140" s="104"/>
      <c r="AV140" s="104"/>
      <c r="AW140" s="88"/>
    </row>
    <row r="141" spans="14:49">
      <c r="N141" s="66"/>
      <c r="AN141" s="88"/>
      <c r="AO141" s="103"/>
      <c r="AP141" s="104"/>
      <c r="AR141" s="104"/>
      <c r="AS141" s="43"/>
      <c r="AT141" s="104"/>
      <c r="AV141" s="104"/>
      <c r="AW141" s="88"/>
    </row>
    <row r="142" spans="14:49">
      <c r="N142" s="66"/>
      <c r="AN142" s="88"/>
      <c r="AO142" s="103"/>
      <c r="AP142" s="104"/>
      <c r="AR142" s="104"/>
      <c r="AS142" s="43"/>
      <c r="AT142" s="104"/>
      <c r="AV142" s="104"/>
      <c r="AW142" s="88"/>
    </row>
    <row r="143" spans="14:49">
      <c r="N143" s="66"/>
      <c r="AN143" s="88"/>
      <c r="AO143" s="103"/>
      <c r="AP143" s="104"/>
      <c r="AR143" s="104"/>
      <c r="AS143" s="43"/>
      <c r="AT143" s="104"/>
      <c r="AV143" s="104"/>
      <c r="AW143" s="88"/>
    </row>
    <row r="144" spans="14:49">
      <c r="N144" s="66"/>
      <c r="AN144" s="88"/>
      <c r="AO144" s="103"/>
      <c r="AP144" s="104"/>
      <c r="AR144" s="104"/>
      <c r="AS144" s="43"/>
      <c r="AT144" s="104"/>
      <c r="AV144" s="104"/>
      <c r="AW144" s="88"/>
    </row>
    <row r="145" spans="14:49">
      <c r="N145" s="66"/>
      <c r="AN145" s="88"/>
      <c r="AO145" s="103"/>
      <c r="AP145" s="104"/>
      <c r="AR145" s="104"/>
      <c r="AS145" s="43"/>
      <c r="AT145" s="104"/>
      <c r="AV145" s="104"/>
      <c r="AW145" s="88"/>
    </row>
    <row r="146" spans="14:49">
      <c r="N146" s="66"/>
      <c r="AN146" s="88"/>
      <c r="AO146" s="103"/>
      <c r="AP146" s="104"/>
      <c r="AR146" s="104"/>
      <c r="AS146" s="43"/>
      <c r="AT146" s="104"/>
      <c r="AV146" s="104"/>
      <c r="AW146" s="88"/>
    </row>
    <row r="147" spans="14:49">
      <c r="N147" s="66"/>
      <c r="AN147" s="88"/>
      <c r="AO147" s="103"/>
      <c r="AP147" s="104"/>
      <c r="AR147" s="104"/>
      <c r="AS147" s="43"/>
      <c r="AT147" s="104"/>
      <c r="AV147" s="104"/>
      <c r="AW147" s="88"/>
    </row>
    <row r="148" spans="14:49">
      <c r="N148" s="66"/>
      <c r="AN148" s="88"/>
      <c r="AO148" s="103"/>
      <c r="AP148" s="104"/>
      <c r="AR148" s="104"/>
      <c r="AS148" s="43"/>
      <c r="AT148" s="104"/>
      <c r="AV148" s="104"/>
      <c r="AW148" s="88"/>
    </row>
    <row r="149" spans="14:49">
      <c r="N149" s="66"/>
      <c r="AN149" s="88"/>
      <c r="AO149" s="103"/>
      <c r="AP149" s="104"/>
      <c r="AR149" s="104"/>
      <c r="AS149" s="43"/>
      <c r="AT149" s="104"/>
      <c r="AV149" s="104"/>
      <c r="AW149" s="88"/>
    </row>
    <row r="150" spans="14:49">
      <c r="N150" s="66"/>
      <c r="AN150" s="88"/>
      <c r="AO150" s="103"/>
      <c r="AP150" s="104"/>
      <c r="AR150" s="104"/>
      <c r="AS150" s="43"/>
      <c r="AT150" s="104"/>
      <c r="AV150" s="104"/>
      <c r="AW150" s="88"/>
    </row>
    <row r="151" spans="14:49">
      <c r="N151" s="66"/>
      <c r="AN151" s="88"/>
      <c r="AO151" s="103"/>
      <c r="AP151" s="104"/>
      <c r="AR151" s="104"/>
      <c r="AS151" s="43"/>
      <c r="AT151" s="104"/>
      <c r="AV151" s="104"/>
      <c r="AW151" s="88"/>
    </row>
    <row r="152" spans="14:49">
      <c r="N152" s="66"/>
      <c r="AN152" s="88"/>
      <c r="AO152" s="103"/>
      <c r="AP152" s="104"/>
      <c r="AR152" s="104"/>
      <c r="AS152" s="43"/>
      <c r="AT152" s="104"/>
      <c r="AV152" s="104"/>
      <c r="AW152" s="88"/>
    </row>
    <row r="153" spans="14:49">
      <c r="N153" s="66"/>
      <c r="AN153" s="88"/>
      <c r="AO153" s="103"/>
      <c r="AP153" s="104"/>
      <c r="AR153" s="104"/>
      <c r="AS153" s="43"/>
      <c r="AT153" s="104"/>
      <c r="AV153" s="104"/>
      <c r="AW153" s="88"/>
    </row>
    <row r="154" spans="14:49">
      <c r="N154" s="66"/>
      <c r="AN154" s="88"/>
      <c r="AO154" s="103"/>
      <c r="AP154" s="104"/>
      <c r="AR154" s="104"/>
      <c r="AS154" s="43"/>
      <c r="AT154" s="104"/>
      <c r="AV154" s="104"/>
      <c r="AW154" s="88"/>
    </row>
    <row r="155" spans="14:49">
      <c r="N155" s="66"/>
      <c r="AN155" s="88"/>
      <c r="AO155" s="103"/>
      <c r="AP155" s="104"/>
      <c r="AR155" s="104"/>
      <c r="AS155" s="43"/>
      <c r="AT155" s="104"/>
      <c r="AV155" s="104"/>
      <c r="AW155" s="88"/>
    </row>
    <row r="156" spans="14:49">
      <c r="N156" s="66"/>
      <c r="AN156" s="88"/>
      <c r="AO156" s="103"/>
      <c r="AP156" s="104"/>
      <c r="AR156" s="104"/>
      <c r="AS156" s="43"/>
      <c r="AT156" s="104"/>
      <c r="AV156" s="104"/>
      <c r="AW156" s="88"/>
    </row>
    <row r="157" spans="14:49">
      <c r="N157" s="66"/>
      <c r="AN157" s="88"/>
      <c r="AO157" s="103"/>
      <c r="AP157" s="104"/>
      <c r="AR157" s="104"/>
      <c r="AS157" s="43"/>
      <c r="AT157" s="104"/>
      <c r="AV157" s="104"/>
      <c r="AW157" s="88"/>
    </row>
    <row r="158" spans="14:49">
      <c r="N158" s="66"/>
      <c r="AN158" s="88"/>
      <c r="AO158" s="103"/>
      <c r="AP158" s="104"/>
      <c r="AR158" s="104"/>
      <c r="AS158" s="43"/>
      <c r="AT158" s="104"/>
      <c r="AV158" s="104"/>
      <c r="AW158" s="88"/>
    </row>
    <row r="159" spans="14:49">
      <c r="N159" s="66"/>
      <c r="AN159" s="88"/>
      <c r="AO159" s="103"/>
      <c r="AP159" s="104"/>
      <c r="AR159" s="104"/>
      <c r="AS159" s="43"/>
      <c r="AT159" s="104"/>
      <c r="AV159" s="104"/>
      <c r="AW159" s="88"/>
    </row>
    <row r="160" spans="14:49">
      <c r="N160" s="66"/>
      <c r="AN160" s="88"/>
      <c r="AO160" s="103"/>
      <c r="AP160" s="104"/>
      <c r="AR160" s="104"/>
      <c r="AS160" s="43"/>
      <c r="AT160" s="104"/>
      <c r="AV160" s="104"/>
      <c r="AW160" s="88"/>
    </row>
    <row r="161" spans="14:49">
      <c r="N161" s="66"/>
      <c r="AN161" s="88"/>
      <c r="AO161" s="103"/>
      <c r="AP161" s="104"/>
      <c r="AR161" s="104"/>
      <c r="AS161" s="43"/>
      <c r="AT161" s="104"/>
      <c r="AV161" s="104"/>
      <c r="AW161" s="88"/>
    </row>
    <row r="162" spans="14:49">
      <c r="N162" s="66"/>
      <c r="AN162" s="88"/>
      <c r="AO162" s="103"/>
      <c r="AP162" s="104"/>
      <c r="AR162" s="104"/>
      <c r="AS162" s="43"/>
      <c r="AT162" s="104"/>
      <c r="AV162" s="104"/>
      <c r="AW162" s="88"/>
    </row>
    <row r="163" spans="14:49">
      <c r="N163" s="66"/>
      <c r="AN163" s="88"/>
      <c r="AO163" s="103"/>
      <c r="AP163" s="104"/>
      <c r="AR163" s="104"/>
      <c r="AS163" s="43"/>
      <c r="AT163" s="104"/>
      <c r="AV163" s="104"/>
      <c r="AW163" s="88"/>
    </row>
    <row r="164" spans="14:49">
      <c r="N164" s="66"/>
      <c r="AN164" s="88"/>
      <c r="AO164" s="103"/>
      <c r="AP164" s="104"/>
      <c r="AR164" s="104"/>
      <c r="AS164" s="43"/>
      <c r="AT164" s="104"/>
      <c r="AV164" s="104"/>
      <c r="AW164" s="88"/>
    </row>
    <row r="165" spans="14:49">
      <c r="N165" s="66"/>
      <c r="AN165" s="88"/>
      <c r="AO165" s="103"/>
      <c r="AP165" s="104"/>
      <c r="AR165" s="104"/>
      <c r="AS165" s="43"/>
      <c r="AT165" s="104"/>
      <c r="AV165" s="104"/>
      <c r="AW165" s="88"/>
    </row>
    <row r="166" spans="14:49">
      <c r="N166" s="66"/>
      <c r="Y166" s="80"/>
      <c r="AN166" s="88"/>
      <c r="AO166" s="103"/>
      <c r="AP166" s="104"/>
      <c r="AR166" s="104"/>
      <c r="AS166" s="43"/>
      <c r="AT166" s="104"/>
      <c r="AV166" s="104"/>
      <c r="AW166" s="88"/>
    </row>
    <row r="167" spans="14:49">
      <c r="N167" s="66"/>
      <c r="AN167" s="88"/>
      <c r="AO167" s="103"/>
      <c r="AP167" s="104"/>
      <c r="AR167" s="104"/>
      <c r="AS167" s="43"/>
      <c r="AT167" s="104"/>
      <c r="AV167" s="104"/>
      <c r="AW167" s="88"/>
    </row>
    <row r="168" spans="14:49">
      <c r="N168" s="66"/>
      <c r="AN168" s="88"/>
      <c r="AO168" s="103"/>
      <c r="AP168" s="104"/>
      <c r="AR168" s="104"/>
      <c r="AS168" s="43"/>
      <c r="AT168" s="104"/>
      <c r="AV168" s="104"/>
      <c r="AW168" s="88"/>
    </row>
    <row r="169" spans="14:49">
      <c r="N169" s="66"/>
      <c r="AN169" s="88"/>
      <c r="AO169" s="103"/>
      <c r="AP169" s="104"/>
      <c r="AR169" s="104"/>
      <c r="AS169" s="43"/>
      <c r="AT169" s="104"/>
      <c r="AV169" s="104"/>
      <c r="AW169" s="88"/>
    </row>
    <row r="170" spans="14:49">
      <c r="N170" s="66"/>
      <c r="AN170" s="88"/>
      <c r="AO170" s="103"/>
      <c r="AP170" s="104"/>
      <c r="AR170" s="104"/>
      <c r="AS170" s="43"/>
      <c r="AT170" s="104"/>
      <c r="AV170" s="104"/>
      <c r="AW170" s="88"/>
    </row>
    <row r="171" spans="14:49">
      <c r="N171" s="66"/>
      <c r="AN171" s="88"/>
      <c r="AO171" s="103"/>
      <c r="AP171" s="104"/>
      <c r="AR171" s="104"/>
      <c r="AS171" s="43"/>
      <c r="AT171" s="104"/>
      <c r="AV171" s="104"/>
      <c r="AW171" s="88"/>
    </row>
    <row r="172" spans="14:49">
      <c r="N172" s="66"/>
      <c r="AN172" s="88"/>
      <c r="AO172" s="103"/>
      <c r="AP172" s="104"/>
      <c r="AR172" s="104"/>
      <c r="AS172" s="43"/>
      <c r="AT172" s="104"/>
      <c r="AV172" s="104"/>
      <c r="AW172" s="88"/>
    </row>
    <row r="173" spans="14:49">
      <c r="N173" s="66"/>
      <c r="AN173" s="88"/>
      <c r="AO173" s="103"/>
      <c r="AP173" s="104"/>
      <c r="AR173" s="104"/>
      <c r="AS173" s="43"/>
      <c r="AT173" s="104"/>
      <c r="AV173" s="104"/>
      <c r="AW173" s="88"/>
    </row>
    <row r="174" spans="14:49">
      <c r="N174" s="66"/>
      <c r="AN174" s="88"/>
      <c r="AO174" s="103"/>
      <c r="AP174" s="104"/>
      <c r="AR174" s="104"/>
      <c r="AS174" s="43"/>
      <c r="AT174" s="104"/>
      <c r="AV174" s="104"/>
      <c r="AW174" s="88"/>
    </row>
    <row r="175" spans="14:49">
      <c r="N175" s="66"/>
      <c r="AN175" s="88"/>
      <c r="AO175" s="103"/>
      <c r="AP175" s="104"/>
      <c r="AR175" s="104"/>
      <c r="AS175" s="43"/>
      <c r="AT175" s="104"/>
      <c r="AV175" s="104"/>
      <c r="AW175" s="88"/>
    </row>
    <row r="176" spans="14:49">
      <c r="N176" s="66"/>
      <c r="AN176" s="88"/>
      <c r="AO176" s="103"/>
      <c r="AP176" s="104"/>
      <c r="AR176" s="104"/>
      <c r="AS176" s="43"/>
      <c r="AT176" s="104"/>
      <c r="AV176" s="104"/>
      <c r="AW176" s="88"/>
    </row>
    <row r="177" spans="14:49">
      <c r="N177" s="66"/>
      <c r="AN177" s="88"/>
      <c r="AO177" s="103"/>
      <c r="AP177" s="104"/>
      <c r="AR177" s="104"/>
      <c r="AS177" s="43"/>
      <c r="AT177" s="104"/>
      <c r="AV177" s="104"/>
      <c r="AW177" s="88"/>
    </row>
    <row r="178" spans="14:49">
      <c r="N178" s="66"/>
      <c r="AN178" s="88"/>
      <c r="AO178" s="103"/>
      <c r="AP178" s="104"/>
      <c r="AR178" s="104"/>
      <c r="AS178" s="43"/>
      <c r="AT178" s="104"/>
      <c r="AV178" s="104"/>
      <c r="AW178" s="88"/>
    </row>
    <row r="179" spans="14:49">
      <c r="N179" s="66"/>
      <c r="AN179" s="88"/>
      <c r="AO179" s="103"/>
      <c r="AP179" s="104"/>
      <c r="AR179" s="104"/>
      <c r="AS179" s="43"/>
      <c r="AT179" s="104"/>
      <c r="AV179" s="104"/>
      <c r="AW179" s="88"/>
    </row>
    <row r="180" spans="14:49">
      <c r="N180" s="66"/>
      <c r="AN180" s="88"/>
      <c r="AO180" s="103"/>
      <c r="AP180" s="104"/>
      <c r="AR180" s="104"/>
      <c r="AS180" s="43"/>
      <c r="AT180" s="104"/>
      <c r="AV180" s="104"/>
      <c r="AW180" s="88"/>
    </row>
    <row r="181" spans="14:49">
      <c r="N181" s="66"/>
      <c r="AN181" s="88"/>
      <c r="AO181" s="103"/>
      <c r="AP181" s="104"/>
      <c r="AR181" s="104"/>
      <c r="AS181" s="43"/>
      <c r="AT181" s="104"/>
      <c r="AV181" s="104"/>
      <c r="AW181" s="88"/>
    </row>
    <row r="182" spans="14:49">
      <c r="N182" s="66"/>
      <c r="AN182" s="88"/>
      <c r="AO182" s="103"/>
      <c r="AP182" s="104"/>
      <c r="AR182" s="104"/>
      <c r="AS182" s="43"/>
      <c r="AT182" s="104"/>
      <c r="AV182" s="104"/>
      <c r="AW182" s="88"/>
    </row>
    <row r="183" spans="14:49">
      <c r="N183" s="66"/>
      <c r="AN183" s="88"/>
      <c r="AO183" s="103"/>
      <c r="AP183" s="104"/>
      <c r="AR183" s="104"/>
      <c r="AS183" s="43"/>
      <c r="AT183" s="104"/>
      <c r="AV183" s="104"/>
      <c r="AW183" s="88"/>
    </row>
    <row r="184" spans="14:49">
      <c r="N184" s="66"/>
      <c r="AN184" s="88"/>
      <c r="AO184" s="103"/>
      <c r="AP184" s="104"/>
      <c r="AR184" s="104"/>
      <c r="AS184" s="43"/>
      <c r="AT184" s="104"/>
      <c r="AV184" s="104"/>
      <c r="AW184" s="88"/>
    </row>
    <row r="185" spans="14:49">
      <c r="N185" s="66"/>
      <c r="AN185" s="88"/>
      <c r="AO185" s="103"/>
      <c r="AP185" s="104"/>
      <c r="AR185" s="104"/>
      <c r="AS185" s="43"/>
      <c r="AT185" s="104"/>
      <c r="AV185" s="104"/>
      <c r="AW185" s="88"/>
    </row>
    <row r="186" spans="14:49">
      <c r="N186" s="66"/>
      <c r="AN186" s="88"/>
      <c r="AO186" s="103"/>
      <c r="AP186" s="104"/>
      <c r="AR186" s="104"/>
      <c r="AS186" s="43"/>
      <c r="AT186" s="104"/>
      <c r="AV186" s="104"/>
      <c r="AW186" s="88"/>
    </row>
    <row r="187" spans="14:49">
      <c r="N187" s="66"/>
      <c r="AN187" s="88"/>
      <c r="AO187" s="103"/>
      <c r="AP187" s="104"/>
      <c r="AR187" s="104"/>
      <c r="AS187" s="43"/>
      <c r="AT187" s="104"/>
      <c r="AV187" s="104"/>
      <c r="AW187" s="88"/>
    </row>
    <row r="188" spans="14:49">
      <c r="N188" s="66"/>
      <c r="AN188" s="88"/>
      <c r="AO188" s="103"/>
      <c r="AP188" s="104"/>
      <c r="AR188" s="104"/>
      <c r="AS188" s="43"/>
      <c r="AT188" s="104"/>
      <c r="AV188" s="104"/>
      <c r="AW188" s="88"/>
    </row>
    <row r="189" spans="14:49">
      <c r="N189" s="66"/>
      <c r="AN189" s="88"/>
      <c r="AO189" s="103"/>
      <c r="AP189" s="104"/>
      <c r="AR189" s="104"/>
      <c r="AS189" s="43"/>
      <c r="AT189" s="104"/>
      <c r="AV189" s="104"/>
      <c r="AW189" s="88"/>
    </row>
    <row r="190" spans="14:49">
      <c r="N190" s="66"/>
      <c r="AN190" s="88"/>
      <c r="AO190" s="103"/>
      <c r="AP190" s="104"/>
      <c r="AR190" s="104"/>
      <c r="AS190" s="43"/>
      <c r="AT190" s="104"/>
      <c r="AV190" s="104"/>
      <c r="AW190" s="88"/>
    </row>
    <row r="191" spans="14:49">
      <c r="N191" s="66"/>
      <c r="AN191" s="88"/>
      <c r="AO191" s="103"/>
      <c r="AP191" s="104"/>
      <c r="AR191" s="104"/>
      <c r="AS191" s="43"/>
      <c r="AT191" s="104"/>
      <c r="AV191" s="104"/>
      <c r="AW191" s="88"/>
    </row>
    <row r="192" spans="14:49">
      <c r="N192" s="66"/>
      <c r="AN192" s="88"/>
      <c r="AO192" s="103"/>
      <c r="AP192" s="104"/>
      <c r="AR192" s="104"/>
      <c r="AS192" s="43"/>
      <c r="AT192" s="104"/>
      <c r="AV192" s="104"/>
      <c r="AW192" s="88"/>
    </row>
    <row r="193" spans="14:49">
      <c r="N193" s="66"/>
      <c r="AN193" s="88"/>
      <c r="AO193" s="103"/>
      <c r="AP193" s="104"/>
      <c r="AR193" s="104"/>
      <c r="AS193" s="43"/>
      <c r="AT193" s="104"/>
      <c r="AV193" s="104"/>
      <c r="AW193" s="88"/>
    </row>
    <row r="194" spans="14:49">
      <c r="N194" s="66"/>
      <c r="AN194" s="88"/>
      <c r="AO194" s="103"/>
      <c r="AP194" s="104"/>
      <c r="AR194" s="104"/>
      <c r="AS194" s="43"/>
      <c r="AT194" s="104"/>
      <c r="AV194" s="104"/>
      <c r="AW194" s="88"/>
    </row>
    <row r="195" spans="14:49">
      <c r="N195" s="66"/>
      <c r="AN195" s="88"/>
      <c r="AO195" s="103"/>
      <c r="AP195" s="104"/>
      <c r="AR195" s="104"/>
      <c r="AS195" s="43"/>
      <c r="AT195" s="104"/>
      <c r="AV195" s="104"/>
      <c r="AW195" s="88"/>
    </row>
    <row r="196" spans="14:49">
      <c r="N196" s="66"/>
      <c r="AN196" s="88"/>
      <c r="AO196" s="103"/>
      <c r="AP196" s="104"/>
      <c r="AR196" s="104"/>
      <c r="AS196" s="43"/>
      <c r="AT196" s="104"/>
      <c r="AV196" s="104"/>
      <c r="AW196" s="88"/>
    </row>
    <row r="197" spans="14:49">
      <c r="N197" s="66"/>
      <c r="AN197" s="88"/>
      <c r="AO197" s="103"/>
      <c r="AP197" s="104"/>
      <c r="AR197" s="104"/>
      <c r="AS197" s="43"/>
      <c r="AT197" s="104"/>
      <c r="AV197" s="104"/>
      <c r="AW197" s="88"/>
    </row>
    <row r="198" spans="14:49">
      <c r="N198" s="66"/>
      <c r="AN198" s="88"/>
      <c r="AO198" s="103"/>
      <c r="AP198" s="104"/>
      <c r="AR198" s="104"/>
      <c r="AS198" s="43"/>
      <c r="AT198" s="104"/>
      <c r="AV198" s="104"/>
      <c r="AW198" s="88"/>
    </row>
    <row r="199" spans="14:49">
      <c r="N199" s="66"/>
      <c r="AN199" s="88"/>
      <c r="AO199" s="103"/>
      <c r="AP199" s="104"/>
      <c r="AR199" s="104"/>
      <c r="AS199" s="43"/>
      <c r="AT199" s="104"/>
      <c r="AV199" s="104"/>
      <c r="AW199" s="88"/>
    </row>
    <row r="200" spans="14:49">
      <c r="N200" s="66"/>
      <c r="AN200" s="88"/>
      <c r="AO200" s="103"/>
      <c r="AP200" s="104"/>
      <c r="AR200" s="104"/>
      <c r="AS200" s="43"/>
      <c r="AT200" s="104"/>
      <c r="AV200" s="104"/>
      <c r="AW200" s="88"/>
    </row>
    <row r="201" spans="14:49">
      <c r="N201" s="66"/>
      <c r="AN201" s="88"/>
      <c r="AO201" s="103"/>
      <c r="AP201" s="104"/>
      <c r="AR201" s="104"/>
      <c r="AS201" s="43"/>
      <c r="AT201" s="104"/>
      <c r="AV201" s="104"/>
      <c r="AW201" s="88"/>
    </row>
    <row r="202" spans="14:49">
      <c r="N202" s="66"/>
      <c r="AN202" s="88"/>
      <c r="AO202" s="103"/>
      <c r="AP202" s="104"/>
      <c r="AR202" s="104"/>
      <c r="AS202" s="43"/>
      <c r="AT202" s="104"/>
      <c r="AV202" s="104"/>
      <c r="AW202" s="88"/>
    </row>
    <row r="203" spans="14:49">
      <c r="N203" s="66"/>
      <c r="AN203" s="88"/>
      <c r="AO203" s="103"/>
      <c r="AP203" s="104"/>
      <c r="AR203" s="104"/>
      <c r="AS203" s="43"/>
      <c r="AT203" s="104"/>
      <c r="AV203" s="104"/>
      <c r="AW203" s="88"/>
    </row>
    <row r="204" spans="14:49">
      <c r="N204" s="66"/>
      <c r="AN204" s="88"/>
      <c r="AO204" s="103"/>
      <c r="AP204" s="104"/>
      <c r="AR204" s="104"/>
      <c r="AS204" s="43"/>
      <c r="AT204" s="104"/>
      <c r="AV204" s="104"/>
      <c r="AW204" s="88"/>
    </row>
    <row r="205" spans="14:49">
      <c r="N205" s="66"/>
      <c r="AN205" s="88"/>
      <c r="AO205" s="103"/>
      <c r="AP205" s="104"/>
      <c r="AR205" s="104"/>
      <c r="AS205" s="43"/>
      <c r="AT205" s="104"/>
      <c r="AV205" s="104"/>
      <c r="AW205" s="88"/>
    </row>
    <row r="206" spans="14:49">
      <c r="N206" s="66"/>
      <c r="AN206" s="88"/>
      <c r="AO206" s="103"/>
      <c r="AP206" s="104"/>
      <c r="AR206" s="104"/>
      <c r="AS206" s="43"/>
      <c r="AT206" s="104"/>
      <c r="AV206" s="104"/>
      <c r="AW206" s="88"/>
    </row>
    <row r="207" spans="14:49">
      <c r="N207" s="66"/>
      <c r="Y207" s="80"/>
      <c r="AN207" s="88"/>
      <c r="AO207" s="103"/>
      <c r="AP207" s="104"/>
      <c r="AR207" s="104"/>
      <c r="AS207" s="43"/>
      <c r="AT207" s="104"/>
      <c r="AV207" s="104"/>
      <c r="AW207" s="88"/>
    </row>
    <row r="208" spans="14:49">
      <c r="N208" s="66"/>
      <c r="AN208" s="88"/>
      <c r="AO208" s="103"/>
      <c r="AP208" s="104"/>
      <c r="AR208" s="104"/>
      <c r="AS208" s="43"/>
      <c r="AT208" s="104"/>
      <c r="AV208" s="104"/>
      <c r="AW208" s="88"/>
    </row>
    <row r="209" spans="14:49">
      <c r="N209" s="66"/>
      <c r="AN209" s="88"/>
      <c r="AO209" s="103"/>
      <c r="AP209" s="104"/>
      <c r="AR209" s="104"/>
      <c r="AS209" s="43"/>
      <c r="AT209" s="104"/>
      <c r="AV209" s="104"/>
      <c r="AW209" s="88"/>
    </row>
    <row r="210" spans="14:49">
      <c r="N210" s="66"/>
      <c r="AN210" s="88"/>
      <c r="AO210" s="103"/>
      <c r="AP210" s="104"/>
      <c r="AR210" s="104"/>
      <c r="AS210" s="43"/>
      <c r="AT210" s="104"/>
      <c r="AV210" s="104"/>
      <c r="AW210" s="88"/>
    </row>
    <row r="211" spans="14:49">
      <c r="N211" s="66"/>
      <c r="AN211" s="88"/>
      <c r="AO211" s="103"/>
      <c r="AP211" s="104"/>
      <c r="AR211" s="104"/>
      <c r="AS211" s="43"/>
      <c r="AT211" s="104"/>
      <c r="AV211" s="104"/>
      <c r="AW211" s="88"/>
    </row>
    <row r="212" spans="14:49">
      <c r="N212" s="66"/>
      <c r="AN212" s="88"/>
      <c r="AO212" s="103"/>
      <c r="AP212" s="104"/>
      <c r="AR212" s="104"/>
      <c r="AS212" s="43"/>
      <c r="AT212" s="104"/>
      <c r="AV212" s="104"/>
      <c r="AW212" s="88"/>
    </row>
    <row r="213" spans="14:49">
      <c r="N213" s="66"/>
      <c r="AN213" s="88"/>
      <c r="AO213" s="103"/>
      <c r="AP213" s="104"/>
      <c r="AR213" s="104"/>
      <c r="AS213" s="43"/>
      <c r="AT213" s="104"/>
      <c r="AV213" s="104"/>
      <c r="AW213" s="88"/>
    </row>
    <row r="214" spans="14:49">
      <c r="N214" s="66"/>
      <c r="AN214" s="88"/>
      <c r="AO214" s="103"/>
      <c r="AP214" s="104"/>
      <c r="AR214" s="104"/>
      <c r="AS214" s="43"/>
      <c r="AT214" s="104"/>
      <c r="AV214" s="104"/>
      <c r="AW214" s="88"/>
    </row>
    <row r="215" spans="14:49">
      <c r="N215" s="66"/>
      <c r="AN215" s="88"/>
      <c r="AO215" s="103"/>
      <c r="AP215" s="104"/>
      <c r="AR215" s="104"/>
      <c r="AS215" s="43"/>
      <c r="AT215" s="104"/>
      <c r="AV215" s="104"/>
      <c r="AW215" s="88"/>
    </row>
    <row r="216" spans="14:49">
      <c r="N216" s="66"/>
      <c r="AN216" s="88"/>
      <c r="AO216" s="103"/>
      <c r="AP216" s="104"/>
      <c r="AR216" s="104"/>
      <c r="AS216" s="43"/>
      <c r="AT216" s="104"/>
      <c r="AV216" s="104"/>
      <c r="AW216" s="88"/>
    </row>
    <row r="217" spans="14:49">
      <c r="N217" s="66"/>
      <c r="AN217" s="88"/>
      <c r="AO217" s="103"/>
      <c r="AP217" s="104"/>
      <c r="AR217" s="104"/>
      <c r="AS217" s="43"/>
      <c r="AT217" s="104"/>
      <c r="AV217" s="104"/>
      <c r="AW217" s="88"/>
    </row>
    <row r="218" spans="14:49">
      <c r="N218" s="66"/>
      <c r="AN218" s="88"/>
      <c r="AO218" s="103"/>
      <c r="AP218" s="104"/>
      <c r="AR218" s="104"/>
      <c r="AS218" s="43"/>
      <c r="AT218" s="104"/>
      <c r="AV218" s="104"/>
      <c r="AW218" s="88"/>
    </row>
    <row r="219" spans="14:49">
      <c r="N219" s="66"/>
      <c r="AN219" s="88"/>
      <c r="AO219" s="103"/>
      <c r="AP219" s="104"/>
      <c r="AR219" s="104"/>
      <c r="AS219" s="43"/>
      <c r="AT219" s="104"/>
      <c r="AV219" s="104"/>
      <c r="AW219" s="88"/>
    </row>
    <row r="220" spans="14:49">
      <c r="N220" s="66"/>
      <c r="AN220" s="88"/>
      <c r="AO220" s="103"/>
      <c r="AP220" s="104"/>
      <c r="AR220" s="104"/>
      <c r="AS220" s="43"/>
      <c r="AT220" s="104"/>
      <c r="AV220" s="104"/>
      <c r="AW220" s="88"/>
    </row>
    <row r="221" spans="14:49">
      <c r="N221" s="66"/>
      <c r="AN221" s="88"/>
      <c r="AO221" s="103"/>
      <c r="AP221" s="104"/>
      <c r="AR221" s="104"/>
      <c r="AS221" s="43"/>
      <c r="AT221" s="104"/>
      <c r="AV221" s="104"/>
      <c r="AW221" s="88"/>
    </row>
    <row r="222" spans="14:49">
      <c r="N222" s="66"/>
      <c r="AN222" s="88"/>
      <c r="AO222" s="103"/>
      <c r="AP222" s="104"/>
      <c r="AR222" s="104"/>
      <c r="AS222" s="43"/>
      <c r="AT222" s="104"/>
      <c r="AV222" s="104"/>
      <c r="AW222" s="88"/>
    </row>
    <row r="223" spans="14:49">
      <c r="N223" s="66"/>
      <c r="AN223" s="88"/>
      <c r="AO223" s="103"/>
      <c r="AP223" s="104"/>
      <c r="AR223" s="104"/>
      <c r="AS223" s="43"/>
      <c r="AT223" s="104"/>
      <c r="AV223" s="104"/>
      <c r="AW223" s="88"/>
    </row>
    <row r="224" spans="14:49">
      <c r="N224" s="66"/>
      <c r="AN224" s="88"/>
      <c r="AO224" s="103"/>
      <c r="AP224" s="104"/>
      <c r="AR224" s="104"/>
      <c r="AS224" s="43"/>
      <c r="AT224" s="104"/>
      <c r="AV224" s="104"/>
      <c r="AW224" s="88"/>
    </row>
    <row r="225" spans="14:49">
      <c r="N225" s="66"/>
      <c r="AN225" s="88"/>
      <c r="AO225" s="103"/>
      <c r="AP225" s="104"/>
      <c r="AR225" s="104"/>
      <c r="AS225" s="43"/>
      <c r="AT225" s="104"/>
      <c r="AV225" s="104"/>
      <c r="AW225" s="88"/>
    </row>
    <row r="226" spans="14:49">
      <c r="N226" s="66"/>
      <c r="AN226" s="88"/>
      <c r="AO226" s="103"/>
      <c r="AP226" s="104"/>
      <c r="AR226" s="104"/>
      <c r="AS226" s="43"/>
      <c r="AT226" s="104"/>
      <c r="AV226" s="104"/>
      <c r="AW226" s="88"/>
    </row>
    <row r="227" spans="14:49">
      <c r="N227" s="66"/>
      <c r="AN227" s="88"/>
      <c r="AO227" s="103"/>
      <c r="AP227" s="104"/>
      <c r="AR227" s="104"/>
      <c r="AS227" s="43"/>
      <c r="AT227" s="104"/>
      <c r="AV227" s="104"/>
      <c r="AW227" s="88"/>
    </row>
    <row r="228" spans="14:49">
      <c r="N228" s="66"/>
      <c r="AN228" s="88"/>
      <c r="AO228" s="103"/>
      <c r="AP228" s="104"/>
      <c r="AR228" s="104"/>
      <c r="AS228" s="43"/>
      <c r="AT228" s="104"/>
      <c r="AV228" s="104"/>
      <c r="AW228" s="88"/>
    </row>
    <row r="229" spans="14:49">
      <c r="N229" s="66"/>
      <c r="AN229" s="88"/>
      <c r="AO229" s="103"/>
      <c r="AP229" s="104"/>
      <c r="AR229" s="104"/>
      <c r="AS229" s="43"/>
      <c r="AT229" s="104"/>
      <c r="AV229" s="104"/>
      <c r="AW229" s="88"/>
    </row>
    <row r="230" spans="14:49">
      <c r="N230" s="66"/>
      <c r="AN230" s="88"/>
      <c r="AO230" s="103"/>
      <c r="AP230" s="104"/>
      <c r="AR230" s="104"/>
      <c r="AS230" s="43"/>
      <c r="AT230" s="104"/>
      <c r="AV230" s="104"/>
      <c r="AW230" s="88"/>
    </row>
    <row r="231" spans="14:49">
      <c r="N231" s="66"/>
      <c r="AN231" s="88"/>
      <c r="AO231" s="103"/>
      <c r="AP231" s="104"/>
      <c r="AR231" s="104"/>
      <c r="AS231" s="43"/>
      <c r="AT231" s="104"/>
      <c r="AV231" s="104"/>
      <c r="AW231" s="88"/>
    </row>
    <row r="232" spans="14:49">
      <c r="N232" s="66"/>
      <c r="AN232" s="88"/>
      <c r="AO232" s="103"/>
      <c r="AP232" s="104"/>
      <c r="AR232" s="104"/>
      <c r="AS232" s="43"/>
      <c r="AT232" s="104"/>
      <c r="AV232" s="104"/>
      <c r="AW232" s="88"/>
    </row>
    <row r="233" spans="14:49">
      <c r="N233" s="66"/>
      <c r="AN233" s="88"/>
      <c r="AO233" s="103"/>
      <c r="AP233" s="104"/>
      <c r="AR233" s="104"/>
      <c r="AS233" s="43"/>
      <c r="AT233" s="104"/>
      <c r="AV233" s="104"/>
      <c r="AW233" s="88"/>
    </row>
    <row r="234" spans="14:49">
      <c r="N234" s="66"/>
      <c r="AN234" s="88"/>
      <c r="AO234" s="103"/>
      <c r="AP234" s="104"/>
      <c r="AR234" s="104"/>
      <c r="AS234" s="43"/>
      <c r="AT234" s="104"/>
      <c r="AV234" s="104"/>
      <c r="AW234" s="88"/>
    </row>
    <row r="235" spans="14:49">
      <c r="N235" s="66"/>
      <c r="AN235" s="88"/>
      <c r="AO235" s="103"/>
      <c r="AP235" s="104"/>
      <c r="AR235" s="104"/>
      <c r="AS235" s="43"/>
      <c r="AT235" s="104"/>
      <c r="AV235" s="104"/>
      <c r="AW235" s="88"/>
    </row>
    <row r="236" spans="14:49">
      <c r="N236" s="66"/>
      <c r="AN236" s="88"/>
      <c r="AO236" s="103"/>
      <c r="AP236" s="104"/>
      <c r="AR236" s="104"/>
      <c r="AS236" s="43"/>
      <c r="AT236" s="104"/>
      <c r="AV236" s="104"/>
      <c r="AW236" s="88"/>
    </row>
    <row r="237" spans="14:49">
      <c r="N237" s="66"/>
      <c r="AN237" s="88"/>
      <c r="AO237" s="103"/>
      <c r="AP237" s="104"/>
      <c r="AR237" s="104"/>
      <c r="AS237" s="43"/>
      <c r="AT237" s="104"/>
      <c r="AV237" s="104"/>
      <c r="AW237" s="88"/>
    </row>
    <row r="238" spans="14:49">
      <c r="N238" s="66"/>
      <c r="AN238" s="88"/>
      <c r="AO238" s="103"/>
      <c r="AP238" s="104"/>
      <c r="AR238" s="104"/>
      <c r="AS238" s="43"/>
      <c r="AT238" s="104"/>
      <c r="AV238" s="104"/>
      <c r="AW238" s="88"/>
    </row>
    <row r="239" spans="14:49">
      <c r="N239" s="66"/>
      <c r="AN239" s="88"/>
      <c r="AO239" s="103"/>
      <c r="AP239" s="104"/>
      <c r="AR239" s="104"/>
      <c r="AS239" s="43"/>
      <c r="AT239" s="104"/>
      <c r="AV239" s="104"/>
      <c r="AW239" s="88"/>
    </row>
    <row r="240" spans="14:49">
      <c r="N240" s="66"/>
      <c r="AN240" s="88"/>
      <c r="AO240" s="103"/>
      <c r="AP240" s="104"/>
      <c r="AR240" s="104"/>
      <c r="AS240" s="43"/>
      <c r="AT240" s="104"/>
      <c r="AV240" s="104"/>
      <c r="AW240" s="88"/>
    </row>
    <row r="241" spans="14:49">
      <c r="N241" s="66"/>
      <c r="AN241" s="88"/>
      <c r="AO241" s="103"/>
      <c r="AP241" s="104"/>
      <c r="AR241" s="104"/>
      <c r="AS241" s="43"/>
      <c r="AT241" s="104"/>
      <c r="AV241" s="104"/>
      <c r="AW241" s="88"/>
    </row>
    <row r="242" spans="14:49">
      <c r="N242" s="66"/>
      <c r="AN242" s="88"/>
      <c r="AO242" s="103"/>
      <c r="AP242" s="104"/>
      <c r="AR242" s="104"/>
      <c r="AS242" s="43"/>
      <c r="AT242" s="104"/>
      <c r="AV242" s="104"/>
      <c r="AW242" s="88"/>
    </row>
    <row r="243" spans="14:49">
      <c r="N243" s="66"/>
      <c r="AN243" s="88"/>
      <c r="AO243" s="103"/>
      <c r="AP243" s="104"/>
      <c r="AR243" s="104"/>
      <c r="AS243" s="43"/>
      <c r="AT243" s="104"/>
      <c r="AV243" s="104"/>
      <c r="AW243" s="88"/>
    </row>
    <row r="244" spans="14:49">
      <c r="N244" s="66"/>
      <c r="AN244" s="88"/>
      <c r="AO244" s="103"/>
      <c r="AP244" s="104"/>
      <c r="AR244" s="104"/>
      <c r="AS244" s="43"/>
      <c r="AT244" s="104"/>
      <c r="AV244" s="104"/>
      <c r="AW244" s="88"/>
    </row>
    <row r="245" spans="14:49">
      <c r="N245" s="66"/>
      <c r="AN245" s="88"/>
      <c r="AO245" s="103"/>
      <c r="AP245" s="104"/>
      <c r="AR245" s="104"/>
      <c r="AS245" s="43"/>
      <c r="AT245" s="104"/>
      <c r="AV245" s="104"/>
      <c r="AW245" s="88"/>
    </row>
    <row r="246" spans="14:49">
      <c r="N246" s="66"/>
      <c r="AN246" s="88"/>
      <c r="AO246" s="103"/>
      <c r="AP246" s="104"/>
      <c r="AR246" s="104"/>
      <c r="AS246" s="43"/>
      <c r="AT246" s="104"/>
      <c r="AV246" s="104"/>
      <c r="AW246" s="88"/>
    </row>
    <row r="247" spans="14:49">
      <c r="N247" s="66"/>
      <c r="AN247" s="88"/>
      <c r="AO247" s="103"/>
      <c r="AP247" s="104"/>
      <c r="AR247" s="104"/>
      <c r="AS247" s="43"/>
      <c r="AT247" s="104"/>
      <c r="AV247" s="104"/>
      <c r="AW247" s="88"/>
    </row>
    <row r="248" spans="14:49">
      <c r="N248" s="66"/>
      <c r="Y248" s="80"/>
      <c r="AN248" s="88"/>
      <c r="AO248" s="103"/>
      <c r="AP248" s="104"/>
      <c r="AR248" s="104"/>
      <c r="AS248" s="43"/>
      <c r="AT248" s="104"/>
      <c r="AV248" s="104"/>
      <c r="AW248" s="88"/>
    </row>
    <row r="249" spans="14:49">
      <c r="N249" s="66"/>
      <c r="AN249" s="88"/>
      <c r="AO249" s="103"/>
      <c r="AP249" s="104"/>
      <c r="AR249" s="104"/>
      <c r="AS249" s="43"/>
      <c r="AT249" s="104"/>
      <c r="AV249" s="104"/>
      <c r="AW249" s="88"/>
    </row>
    <row r="250" spans="14:49">
      <c r="N250" s="66"/>
      <c r="AN250" s="88"/>
      <c r="AO250" s="103"/>
      <c r="AP250" s="104"/>
      <c r="AR250" s="104"/>
      <c r="AS250" s="43"/>
      <c r="AT250" s="104"/>
      <c r="AV250" s="104"/>
      <c r="AW250" s="88"/>
    </row>
    <row r="251" spans="14:49">
      <c r="N251" s="66"/>
      <c r="AN251" s="88"/>
      <c r="AO251" s="103"/>
      <c r="AP251" s="104"/>
      <c r="AR251" s="104"/>
      <c r="AS251" s="43"/>
      <c r="AT251" s="104"/>
      <c r="AV251" s="104"/>
      <c r="AW251" s="88"/>
    </row>
    <row r="252" spans="14:49">
      <c r="N252" s="66"/>
      <c r="AN252" s="88"/>
      <c r="AO252" s="103"/>
      <c r="AP252" s="104"/>
      <c r="AR252" s="104"/>
      <c r="AS252" s="43"/>
      <c r="AT252" s="104"/>
      <c r="AV252" s="104"/>
      <c r="AW252" s="88"/>
    </row>
    <row r="253" spans="14:49">
      <c r="N253" s="66"/>
      <c r="AN253" s="88"/>
      <c r="AO253" s="103"/>
      <c r="AP253" s="104"/>
      <c r="AR253" s="104"/>
      <c r="AS253" s="43"/>
      <c r="AT253" s="104"/>
      <c r="AV253" s="104"/>
      <c r="AW253" s="88"/>
    </row>
    <row r="254" spans="14:49">
      <c r="N254" s="66"/>
      <c r="AN254" s="88"/>
      <c r="AO254" s="103"/>
      <c r="AP254" s="104"/>
      <c r="AR254" s="104"/>
      <c r="AS254" s="43"/>
      <c r="AT254" s="104"/>
      <c r="AV254" s="104"/>
      <c r="AW254" s="88"/>
    </row>
    <row r="255" spans="14:49">
      <c r="N255" s="66"/>
      <c r="AN255" s="88"/>
      <c r="AO255" s="103"/>
      <c r="AP255" s="104"/>
      <c r="AR255" s="104"/>
      <c r="AS255" s="43"/>
      <c r="AT255" s="104"/>
      <c r="AV255" s="104"/>
      <c r="AW255" s="88"/>
    </row>
    <row r="256" spans="14:49">
      <c r="N256" s="66"/>
      <c r="AN256" s="88"/>
      <c r="AO256" s="103"/>
      <c r="AP256" s="104"/>
      <c r="AR256" s="104"/>
      <c r="AS256" s="43"/>
      <c r="AT256" s="104"/>
      <c r="AV256" s="104"/>
      <c r="AW256" s="88"/>
    </row>
    <row r="257" spans="14:49">
      <c r="N257" s="66"/>
      <c r="AN257" s="88"/>
      <c r="AO257" s="103"/>
      <c r="AP257" s="104"/>
      <c r="AR257" s="104"/>
      <c r="AS257" s="43"/>
      <c r="AT257" s="104"/>
      <c r="AV257" s="104"/>
      <c r="AW257" s="88"/>
    </row>
    <row r="258" spans="14:49">
      <c r="N258" s="66"/>
      <c r="AN258" s="88"/>
      <c r="AO258" s="103"/>
      <c r="AP258" s="104"/>
      <c r="AR258" s="104"/>
      <c r="AS258" s="43"/>
      <c r="AT258" s="104"/>
      <c r="AV258" s="104"/>
      <c r="AW258" s="88"/>
    </row>
    <row r="259" spans="14:49">
      <c r="N259" s="66"/>
      <c r="AN259" s="88"/>
      <c r="AO259" s="103"/>
      <c r="AP259" s="104"/>
      <c r="AR259" s="104"/>
      <c r="AS259" s="43"/>
      <c r="AT259" s="104"/>
      <c r="AV259" s="104"/>
      <c r="AW259" s="88"/>
    </row>
    <row r="260" spans="14:49">
      <c r="N260" s="66"/>
      <c r="AN260" s="88"/>
      <c r="AO260" s="103"/>
      <c r="AP260" s="104"/>
      <c r="AR260" s="104"/>
      <c r="AS260" s="43"/>
      <c r="AT260" s="104"/>
      <c r="AV260" s="104"/>
      <c r="AW260" s="88"/>
    </row>
    <row r="261" spans="14:49">
      <c r="N261" s="66"/>
      <c r="AN261" s="88"/>
      <c r="AO261" s="103"/>
      <c r="AP261" s="104"/>
      <c r="AR261" s="104"/>
      <c r="AS261" s="43"/>
      <c r="AT261" s="104"/>
      <c r="AV261" s="104"/>
      <c r="AW261" s="88"/>
    </row>
    <row r="262" spans="14:49">
      <c r="N262" s="66"/>
      <c r="AN262" s="88"/>
      <c r="AO262" s="103"/>
      <c r="AP262" s="104"/>
      <c r="AR262" s="104"/>
      <c r="AS262" s="43"/>
      <c r="AT262" s="104"/>
      <c r="AV262" s="104"/>
      <c r="AW262" s="88"/>
    </row>
    <row r="263" spans="14:49">
      <c r="N263" s="66"/>
      <c r="AN263" s="88"/>
      <c r="AO263" s="103"/>
      <c r="AP263" s="104"/>
      <c r="AR263" s="104"/>
      <c r="AS263" s="43"/>
      <c r="AT263" s="104"/>
      <c r="AV263" s="104"/>
      <c r="AW263" s="88"/>
    </row>
    <row r="264" spans="14:49">
      <c r="N264" s="66"/>
      <c r="AN264" s="88"/>
      <c r="AO264" s="103"/>
      <c r="AP264" s="104"/>
      <c r="AR264" s="104"/>
      <c r="AS264" s="43"/>
      <c r="AT264" s="104"/>
      <c r="AV264" s="104"/>
      <c r="AW264" s="88"/>
    </row>
    <row r="265" spans="14:49">
      <c r="N265" s="66"/>
      <c r="AN265" s="88"/>
      <c r="AO265" s="103"/>
      <c r="AP265" s="104"/>
      <c r="AR265" s="104"/>
      <c r="AS265" s="43"/>
      <c r="AT265" s="104"/>
      <c r="AV265" s="104"/>
      <c r="AW265" s="88"/>
    </row>
    <row r="266" spans="14:49">
      <c r="N266" s="66"/>
      <c r="AN266" s="88"/>
      <c r="AO266" s="103"/>
      <c r="AP266" s="104"/>
      <c r="AR266" s="104"/>
      <c r="AS266" s="43"/>
      <c r="AT266" s="104"/>
      <c r="AV266" s="104"/>
      <c r="AW266" s="88"/>
    </row>
    <row r="267" spans="14:49">
      <c r="N267" s="66"/>
      <c r="AN267" s="88"/>
      <c r="AO267" s="103"/>
      <c r="AP267" s="104"/>
      <c r="AR267" s="104"/>
      <c r="AS267" s="43"/>
      <c r="AT267" s="104"/>
      <c r="AV267" s="104"/>
      <c r="AW267" s="88"/>
    </row>
    <row r="268" spans="14:49">
      <c r="N268" s="66"/>
      <c r="AN268" s="88"/>
      <c r="AO268" s="103"/>
      <c r="AP268" s="104"/>
      <c r="AR268" s="104"/>
      <c r="AS268" s="43"/>
      <c r="AT268" s="104"/>
      <c r="AV268" s="104"/>
      <c r="AW268" s="88"/>
    </row>
    <row r="269" spans="14:49">
      <c r="N269" s="66"/>
      <c r="AN269" s="88"/>
      <c r="AO269" s="103"/>
      <c r="AP269" s="104"/>
      <c r="AR269" s="104"/>
      <c r="AS269" s="43"/>
      <c r="AT269" s="104"/>
      <c r="AV269" s="104"/>
      <c r="AW269" s="88"/>
    </row>
    <row r="270" spans="14:49">
      <c r="N270" s="66"/>
      <c r="AN270" s="88"/>
      <c r="AO270" s="103"/>
      <c r="AP270" s="104"/>
      <c r="AR270" s="104"/>
      <c r="AS270" s="43"/>
      <c r="AT270" s="104"/>
      <c r="AV270" s="104"/>
      <c r="AW270" s="88"/>
    </row>
    <row r="271" spans="14:49">
      <c r="N271" s="66"/>
      <c r="AN271" s="88"/>
      <c r="AO271" s="103"/>
      <c r="AP271" s="104"/>
      <c r="AR271" s="104"/>
      <c r="AS271" s="43"/>
      <c r="AT271" s="104"/>
      <c r="AV271" s="104"/>
      <c r="AW271" s="88"/>
    </row>
    <row r="272" spans="14:49">
      <c r="N272" s="66"/>
      <c r="AN272" s="88"/>
      <c r="AO272" s="103"/>
      <c r="AP272" s="104"/>
      <c r="AR272" s="104"/>
      <c r="AS272" s="43"/>
      <c r="AT272" s="104"/>
      <c r="AV272" s="104"/>
      <c r="AW272" s="88"/>
    </row>
    <row r="273" spans="14:49">
      <c r="N273" s="66"/>
      <c r="AN273" s="88"/>
      <c r="AO273" s="103"/>
      <c r="AP273" s="104"/>
      <c r="AR273" s="104"/>
      <c r="AS273" s="43"/>
      <c r="AT273" s="104"/>
      <c r="AV273" s="104"/>
      <c r="AW273" s="88"/>
    </row>
    <row r="274" spans="14:49">
      <c r="N274" s="66"/>
      <c r="AN274" s="88"/>
      <c r="AO274" s="103"/>
      <c r="AP274" s="104"/>
      <c r="AR274" s="104"/>
      <c r="AS274" s="43"/>
      <c r="AT274" s="104"/>
      <c r="AV274" s="104"/>
      <c r="AW274" s="88"/>
    </row>
    <row r="275" spans="14:49">
      <c r="N275" s="66"/>
      <c r="AN275" s="88"/>
      <c r="AO275" s="103"/>
      <c r="AP275" s="104"/>
      <c r="AR275" s="104"/>
      <c r="AS275" s="43"/>
      <c r="AT275" s="104"/>
      <c r="AV275" s="104"/>
      <c r="AW275" s="88"/>
    </row>
    <row r="276" spans="14:49">
      <c r="N276" s="66"/>
      <c r="AN276" s="88"/>
      <c r="AO276" s="103"/>
      <c r="AP276" s="104"/>
      <c r="AR276" s="104"/>
      <c r="AS276" s="43"/>
      <c r="AT276" s="104"/>
      <c r="AV276" s="104"/>
      <c r="AW276" s="88"/>
    </row>
    <row r="277" spans="14:49">
      <c r="N277" s="66"/>
      <c r="AN277" s="88"/>
      <c r="AO277" s="103"/>
      <c r="AP277" s="104"/>
      <c r="AR277" s="104"/>
      <c r="AS277" s="43"/>
      <c r="AT277" s="104"/>
      <c r="AV277" s="104"/>
      <c r="AW277" s="88"/>
    </row>
    <row r="278" spans="14:49">
      <c r="N278" s="66"/>
      <c r="AN278" s="88"/>
      <c r="AO278" s="103"/>
      <c r="AP278" s="104"/>
      <c r="AR278" s="104"/>
      <c r="AS278" s="43"/>
      <c r="AT278" s="104"/>
      <c r="AV278" s="104"/>
      <c r="AW278" s="88"/>
    </row>
    <row r="279" spans="14:49">
      <c r="N279" s="66"/>
      <c r="AN279" s="88"/>
      <c r="AO279" s="103"/>
      <c r="AP279" s="104"/>
      <c r="AR279" s="104"/>
      <c r="AS279" s="43"/>
      <c r="AT279" s="104"/>
      <c r="AV279" s="104"/>
      <c r="AW279" s="88"/>
    </row>
    <row r="280" spans="14:49">
      <c r="N280" s="66"/>
      <c r="AN280" s="88"/>
      <c r="AO280" s="103"/>
      <c r="AP280" s="104"/>
      <c r="AR280" s="104"/>
      <c r="AS280" s="43"/>
      <c r="AT280" s="104"/>
      <c r="AV280" s="104"/>
      <c r="AW280" s="88"/>
    </row>
    <row r="281" spans="14:49">
      <c r="N281" s="66"/>
      <c r="AN281" s="88"/>
      <c r="AO281" s="103"/>
      <c r="AP281" s="104"/>
      <c r="AR281" s="104"/>
      <c r="AS281" s="43"/>
      <c r="AT281" s="104"/>
      <c r="AV281" s="104"/>
      <c r="AW281" s="88"/>
    </row>
    <row r="282" spans="14:49">
      <c r="N282" s="66"/>
      <c r="AN282" s="88"/>
      <c r="AO282" s="103"/>
      <c r="AP282" s="104"/>
      <c r="AR282" s="104"/>
      <c r="AS282" s="43"/>
      <c r="AT282" s="104"/>
      <c r="AV282" s="104"/>
      <c r="AW282" s="88"/>
    </row>
    <row r="283" spans="14:49">
      <c r="N283" s="66"/>
      <c r="AN283" s="88"/>
      <c r="AO283" s="103"/>
      <c r="AP283" s="104"/>
      <c r="AR283" s="104"/>
      <c r="AS283" s="43"/>
      <c r="AT283" s="104"/>
      <c r="AV283" s="104"/>
      <c r="AW283" s="88"/>
    </row>
    <row r="284" spans="14:49">
      <c r="N284" s="66"/>
      <c r="AN284" s="88"/>
      <c r="AO284" s="103"/>
      <c r="AP284" s="104"/>
      <c r="AR284" s="104"/>
      <c r="AS284" s="43"/>
      <c r="AT284" s="104"/>
      <c r="AV284" s="104"/>
      <c r="AW284" s="88"/>
    </row>
    <row r="285" spans="14:49">
      <c r="N285" s="66"/>
      <c r="AN285" s="88"/>
      <c r="AO285" s="103"/>
      <c r="AP285" s="104"/>
      <c r="AR285" s="104"/>
      <c r="AS285" s="43"/>
      <c r="AT285" s="104"/>
      <c r="AV285" s="104"/>
      <c r="AW285" s="88"/>
    </row>
    <row r="286" spans="14:49">
      <c r="N286" s="66"/>
      <c r="AN286" s="88"/>
      <c r="AO286" s="103"/>
      <c r="AP286" s="104"/>
      <c r="AR286" s="104"/>
      <c r="AS286" s="43"/>
      <c r="AT286" s="104"/>
      <c r="AV286" s="104"/>
      <c r="AW286" s="88"/>
    </row>
    <row r="287" spans="14:49">
      <c r="N287" s="66"/>
      <c r="AN287" s="88"/>
      <c r="AO287" s="103"/>
      <c r="AP287" s="104"/>
      <c r="AR287" s="104"/>
      <c r="AS287" s="43"/>
      <c r="AT287" s="104"/>
      <c r="AV287" s="104"/>
      <c r="AW287" s="88"/>
    </row>
    <row r="288" spans="14:49">
      <c r="N288" s="66"/>
      <c r="AN288" s="88"/>
      <c r="AO288" s="103"/>
      <c r="AP288" s="104"/>
      <c r="AR288" s="104"/>
      <c r="AS288" s="43"/>
      <c r="AT288" s="104"/>
      <c r="AV288" s="104"/>
      <c r="AW288" s="88"/>
    </row>
    <row r="289" spans="14:49">
      <c r="N289" s="66"/>
      <c r="Y289" s="80"/>
      <c r="AN289" s="88"/>
      <c r="AO289" s="103"/>
      <c r="AP289" s="104"/>
      <c r="AR289" s="104"/>
      <c r="AS289" s="43"/>
      <c r="AT289" s="104"/>
      <c r="AV289" s="104"/>
      <c r="AW289" s="88"/>
    </row>
    <row r="290" spans="14:49">
      <c r="N290" s="66"/>
      <c r="AN290" s="88"/>
      <c r="AO290" s="103"/>
      <c r="AP290" s="104"/>
      <c r="AR290" s="104"/>
      <c r="AS290" s="43"/>
      <c r="AT290" s="104"/>
      <c r="AV290" s="104"/>
      <c r="AW290" s="88"/>
    </row>
    <row r="291" spans="14:49">
      <c r="N291" s="66"/>
      <c r="AN291" s="88"/>
      <c r="AO291" s="103"/>
      <c r="AP291" s="104"/>
      <c r="AR291" s="104"/>
      <c r="AS291" s="43"/>
      <c r="AT291" s="104"/>
      <c r="AV291" s="104"/>
      <c r="AW291" s="88"/>
    </row>
    <row r="292" spans="14:49">
      <c r="N292" s="66"/>
      <c r="AN292" s="88"/>
      <c r="AO292" s="103"/>
      <c r="AP292" s="104"/>
      <c r="AR292" s="104"/>
      <c r="AS292" s="43"/>
      <c r="AT292" s="104"/>
      <c r="AV292" s="104"/>
      <c r="AW292" s="88"/>
    </row>
    <row r="293" spans="14:49">
      <c r="N293" s="66"/>
      <c r="AN293" s="88"/>
      <c r="AO293" s="103"/>
      <c r="AP293" s="104"/>
      <c r="AR293" s="104"/>
      <c r="AS293" s="43"/>
      <c r="AT293" s="104"/>
      <c r="AV293" s="104"/>
      <c r="AW293" s="88"/>
    </row>
    <row r="294" spans="14:49">
      <c r="N294" s="66"/>
      <c r="AN294" s="88"/>
      <c r="AO294" s="103"/>
      <c r="AP294" s="104"/>
      <c r="AR294" s="104"/>
      <c r="AS294" s="43"/>
      <c r="AT294" s="104"/>
      <c r="AV294" s="104"/>
      <c r="AW294" s="88"/>
    </row>
    <row r="295" spans="14:49">
      <c r="N295" s="66"/>
      <c r="AN295" s="88"/>
      <c r="AO295" s="103"/>
      <c r="AP295" s="104"/>
      <c r="AR295" s="104"/>
      <c r="AS295" s="43"/>
      <c r="AT295" s="104"/>
      <c r="AV295" s="104"/>
      <c r="AW295" s="88"/>
    </row>
    <row r="296" spans="14:49">
      <c r="N296" s="66"/>
      <c r="AN296" s="88"/>
      <c r="AO296" s="103"/>
      <c r="AP296" s="104"/>
      <c r="AR296" s="104"/>
      <c r="AS296" s="43"/>
      <c r="AT296" s="104"/>
      <c r="AV296" s="104"/>
      <c r="AW296" s="88"/>
    </row>
    <row r="297" spans="14:49">
      <c r="N297" s="66"/>
      <c r="AN297" s="88"/>
      <c r="AO297" s="103"/>
      <c r="AP297" s="104"/>
      <c r="AR297" s="104"/>
      <c r="AS297" s="43"/>
      <c r="AT297" s="104"/>
      <c r="AV297" s="104"/>
      <c r="AW297" s="88"/>
    </row>
    <row r="298" spans="14:49">
      <c r="N298" s="66"/>
      <c r="AN298" s="88"/>
      <c r="AO298" s="103"/>
      <c r="AP298" s="104"/>
      <c r="AR298" s="104"/>
      <c r="AS298" s="43"/>
      <c r="AT298" s="104"/>
      <c r="AV298" s="104"/>
      <c r="AW298" s="88"/>
    </row>
    <row r="299" spans="14:49">
      <c r="N299" s="66"/>
      <c r="AN299" s="88"/>
      <c r="AO299" s="103"/>
      <c r="AP299" s="104"/>
      <c r="AR299" s="104"/>
      <c r="AS299" s="43"/>
      <c r="AT299" s="104"/>
      <c r="AV299" s="104"/>
      <c r="AW299" s="88"/>
    </row>
    <row r="300" spans="14:49">
      <c r="N300" s="66"/>
      <c r="AN300" s="88"/>
      <c r="AO300" s="103"/>
      <c r="AP300" s="104"/>
      <c r="AR300" s="104"/>
      <c r="AS300" s="43"/>
      <c r="AT300" s="104"/>
      <c r="AV300" s="104"/>
      <c r="AW300" s="88"/>
    </row>
    <row r="301" spans="14:49">
      <c r="N301" s="66"/>
      <c r="AN301" s="88"/>
      <c r="AO301" s="103"/>
      <c r="AP301" s="104"/>
      <c r="AR301" s="104"/>
      <c r="AS301" s="43"/>
      <c r="AT301" s="104"/>
      <c r="AV301" s="104"/>
      <c r="AW301" s="88"/>
    </row>
    <row r="302" spans="14:49">
      <c r="N302" s="66"/>
      <c r="AN302" s="88"/>
      <c r="AO302" s="103"/>
      <c r="AP302" s="104"/>
      <c r="AR302" s="104"/>
      <c r="AS302" s="43"/>
      <c r="AT302" s="104"/>
      <c r="AV302" s="104"/>
      <c r="AW302" s="88"/>
    </row>
    <row r="303" spans="14:49">
      <c r="N303" s="66"/>
      <c r="AN303" s="88"/>
      <c r="AO303" s="103"/>
      <c r="AP303" s="104"/>
      <c r="AR303" s="104"/>
      <c r="AS303" s="43"/>
      <c r="AT303" s="104"/>
      <c r="AV303" s="104"/>
      <c r="AW303" s="88"/>
    </row>
    <row r="304" spans="14:49">
      <c r="N304" s="66"/>
      <c r="AN304" s="88"/>
      <c r="AO304" s="103"/>
      <c r="AP304" s="104"/>
      <c r="AR304" s="104"/>
      <c r="AS304" s="43"/>
      <c r="AT304" s="104"/>
      <c r="AV304" s="104"/>
      <c r="AW304" s="88"/>
    </row>
    <row r="305" spans="14:49">
      <c r="N305" s="66"/>
      <c r="AN305" s="88"/>
      <c r="AO305" s="103"/>
      <c r="AP305" s="104"/>
      <c r="AR305" s="104"/>
      <c r="AS305" s="43"/>
      <c r="AT305" s="104"/>
      <c r="AV305" s="104"/>
      <c r="AW305" s="88"/>
    </row>
    <row r="306" spans="14:49">
      <c r="N306" s="66"/>
      <c r="AN306" s="88"/>
      <c r="AO306" s="103"/>
      <c r="AP306" s="104"/>
      <c r="AR306" s="104"/>
      <c r="AS306" s="43"/>
      <c r="AT306" s="104"/>
      <c r="AV306" s="104"/>
      <c r="AW306" s="88"/>
    </row>
    <row r="307" spans="14:49">
      <c r="N307" s="66"/>
      <c r="AN307" s="88"/>
      <c r="AO307" s="103"/>
      <c r="AP307" s="104"/>
      <c r="AR307" s="104"/>
      <c r="AS307" s="43"/>
      <c r="AT307" s="104"/>
      <c r="AV307" s="104"/>
      <c r="AW307" s="88"/>
    </row>
    <row r="308" spans="14:49">
      <c r="N308" s="66"/>
      <c r="AN308" s="88"/>
      <c r="AO308" s="103"/>
      <c r="AP308" s="104"/>
      <c r="AR308" s="104"/>
      <c r="AS308" s="43"/>
      <c r="AT308" s="104"/>
      <c r="AV308" s="104"/>
      <c r="AW308" s="88"/>
    </row>
    <row r="309" spans="14:49">
      <c r="N309" s="66"/>
      <c r="AN309" s="88"/>
      <c r="AO309" s="103"/>
      <c r="AP309" s="104"/>
      <c r="AR309" s="104"/>
      <c r="AS309" s="43"/>
      <c r="AT309" s="104"/>
      <c r="AV309" s="104"/>
      <c r="AW309" s="88"/>
    </row>
    <row r="310" spans="14:49">
      <c r="N310" s="66"/>
      <c r="AN310" s="88"/>
      <c r="AO310" s="103"/>
      <c r="AP310" s="104"/>
      <c r="AR310" s="104"/>
      <c r="AS310" s="43"/>
      <c r="AT310" s="104"/>
      <c r="AV310" s="104"/>
      <c r="AW310" s="88"/>
    </row>
    <row r="311" spans="14:49">
      <c r="N311" s="66"/>
      <c r="AN311" s="88"/>
      <c r="AO311" s="103"/>
      <c r="AP311" s="104"/>
      <c r="AR311" s="104"/>
      <c r="AS311" s="43"/>
      <c r="AT311" s="104"/>
      <c r="AV311" s="104"/>
      <c r="AW311" s="88"/>
    </row>
    <row r="312" spans="14:49">
      <c r="N312" s="66"/>
      <c r="AN312" s="88"/>
      <c r="AO312" s="103"/>
      <c r="AP312" s="104"/>
      <c r="AR312" s="104"/>
      <c r="AS312" s="43"/>
      <c r="AT312" s="104"/>
      <c r="AV312" s="104"/>
      <c r="AW312" s="88"/>
    </row>
    <row r="313" spans="14:49">
      <c r="N313" s="66"/>
      <c r="AN313" s="88"/>
      <c r="AO313" s="103"/>
      <c r="AP313" s="104"/>
      <c r="AR313" s="104"/>
      <c r="AS313" s="43"/>
      <c r="AT313" s="104"/>
      <c r="AV313" s="104"/>
      <c r="AW313" s="88"/>
    </row>
    <row r="314" spans="14:49">
      <c r="N314" s="66"/>
      <c r="AN314" s="88"/>
      <c r="AO314" s="103"/>
      <c r="AP314" s="104"/>
      <c r="AR314" s="104"/>
      <c r="AS314" s="43"/>
      <c r="AT314" s="104"/>
      <c r="AV314" s="104"/>
      <c r="AW314" s="88"/>
    </row>
    <row r="315" spans="14:49">
      <c r="N315" s="66"/>
      <c r="AN315" s="88"/>
      <c r="AO315" s="103"/>
      <c r="AP315" s="104"/>
      <c r="AR315" s="104"/>
      <c r="AS315" s="43"/>
      <c r="AT315" s="104"/>
      <c r="AV315" s="104"/>
      <c r="AW315" s="88"/>
    </row>
    <row r="316" spans="14:49">
      <c r="N316" s="66"/>
      <c r="AN316" s="88"/>
      <c r="AO316" s="103"/>
      <c r="AP316" s="104"/>
      <c r="AR316" s="104"/>
      <c r="AS316" s="43"/>
      <c r="AT316" s="104"/>
      <c r="AV316" s="104"/>
      <c r="AW316" s="88"/>
    </row>
    <row r="317" spans="14:49">
      <c r="N317" s="66"/>
      <c r="AN317" s="88"/>
      <c r="AO317" s="103"/>
      <c r="AP317" s="104"/>
      <c r="AR317" s="104"/>
      <c r="AS317" s="43"/>
      <c r="AT317" s="104"/>
      <c r="AV317" s="104"/>
      <c r="AW317" s="88"/>
    </row>
    <row r="318" spans="14:49">
      <c r="N318" s="66"/>
      <c r="AN318" s="88"/>
      <c r="AO318" s="103"/>
      <c r="AP318" s="104"/>
      <c r="AR318" s="104"/>
      <c r="AS318" s="43"/>
      <c r="AT318" s="104"/>
      <c r="AV318" s="104"/>
      <c r="AW318" s="88"/>
    </row>
    <row r="319" spans="14:49">
      <c r="N319" s="66"/>
      <c r="AN319" s="88"/>
      <c r="AO319" s="103"/>
      <c r="AP319" s="104"/>
      <c r="AR319" s="104"/>
      <c r="AS319" s="43"/>
      <c r="AT319" s="104"/>
      <c r="AV319" s="104"/>
      <c r="AW319" s="88"/>
    </row>
    <row r="320" spans="14:49">
      <c r="N320" s="66"/>
      <c r="AN320" s="88"/>
      <c r="AO320" s="103"/>
      <c r="AP320" s="104"/>
      <c r="AR320" s="104"/>
      <c r="AS320" s="43"/>
      <c r="AT320" s="104"/>
      <c r="AV320" s="104"/>
      <c r="AW320" s="88"/>
    </row>
    <row r="321" spans="14:49">
      <c r="N321" s="66"/>
      <c r="AN321" s="88"/>
      <c r="AO321" s="103"/>
      <c r="AP321" s="104"/>
      <c r="AR321" s="104"/>
      <c r="AS321" s="43"/>
      <c r="AT321" s="104"/>
      <c r="AV321" s="104"/>
      <c r="AW321" s="88"/>
    </row>
    <row r="322" spans="14:49">
      <c r="N322" s="66"/>
      <c r="AN322" s="88"/>
      <c r="AO322" s="103"/>
      <c r="AP322" s="104"/>
      <c r="AR322" s="104"/>
      <c r="AS322" s="43"/>
      <c r="AT322" s="104"/>
      <c r="AV322" s="104"/>
      <c r="AW322" s="88"/>
    </row>
    <row r="323" spans="14:49">
      <c r="N323" s="66"/>
      <c r="AN323" s="88"/>
      <c r="AO323" s="103"/>
      <c r="AP323" s="104"/>
      <c r="AR323" s="104"/>
      <c r="AS323" s="43"/>
      <c r="AT323" s="104"/>
      <c r="AV323" s="104"/>
      <c r="AW323" s="88"/>
    </row>
    <row r="324" spans="14:49">
      <c r="N324" s="66"/>
      <c r="AN324" s="88"/>
      <c r="AO324" s="103"/>
      <c r="AP324" s="104"/>
      <c r="AR324" s="104"/>
      <c r="AS324" s="43"/>
      <c r="AT324" s="104"/>
      <c r="AV324" s="104"/>
      <c r="AW324" s="88"/>
    </row>
    <row r="325" spans="14:49">
      <c r="N325" s="66"/>
      <c r="AN325" s="88"/>
      <c r="AO325" s="103"/>
      <c r="AP325" s="104"/>
      <c r="AR325" s="104"/>
      <c r="AS325" s="43"/>
      <c r="AT325" s="104"/>
      <c r="AV325" s="104"/>
      <c r="AW325" s="88"/>
    </row>
    <row r="326" spans="14:49">
      <c r="N326" s="66"/>
      <c r="AN326" s="88"/>
      <c r="AO326" s="103"/>
      <c r="AP326" s="104"/>
      <c r="AR326" s="104"/>
      <c r="AS326" s="43"/>
      <c r="AT326" s="104"/>
      <c r="AV326" s="104"/>
      <c r="AW326" s="88"/>
    </row>
    <row r="327" spans="14:49">
      <c r="N327" s="66"/>
      <c r="AN327" s="88"/>
      <c r="AO327" s="103"/>
      <c r="AP327" s="104"/>
      <c r="AR327" s="104"/>
      <c r="AS327" s="43"/>
      <c r="AT327" s="104"/>
      <c r="AV327" s="104"/>
      <c r="AW327" s="88"/>
    </row>
    <row r="328" spans="14:49">
      <c r="N328" s="66"/>
      <c r="AN328" s="88"/>
      <c r="AO328" s="103"/>
      <c r="AP328" s="104"/>
      <c r="AR328" s="104"/>
      <c r="AS328" s="43"/>
      <c r="AT328" s="104"/>
      <c r="AV328" s="104"/>
      <c r="AW328" s="88"/>
    </row>
    <row r="329" spans="14:49">
      <c r="N329" s="66"/>
      <c r="AN329" s="88"/>
      <c r="AO329" s="103"/>
      <c r="AP329" s="104"/>
      <c r="AR329" s="104"/>
      <c r="AS329" s="43"/>
      <c r="AT329" s="104"/>
      <c r="AV329" s="104"/>
      <c r="AW329" s="88"/>
    </row>
    <row r="330" spans="14:49">
      <c r="N330" s="66"/>
      <c r="Y330" s="80"/>
      <c r="AN330" s="88"/>
      <c r="AO330" s="103"/>
      <c r="AP330" s="104"/>
      <c r="AR330" s="104"/>
      <c r="AS330" s="43"/>
      <c r="AT330" s="104"/>
      <c r="AV330" s="104"/>
      <c r="AW330" s="88"/>
    </row>
    <row r="331" spans="14:49">
      <c r="N331" s="66"/>
      <c r="AN331" s="88"/>
      <c r="AO331" s="103"/>
      <c r="AP331" s="104"/>
      <c r="AR331" s="104"/>
      <c r="AS331" s="43"/>
      <c r="AT331" s="104"/>
      <c r="AV331" s="104"/>
      <c r="AW331" s="88"/>
    </row>
    <row r="332" spans="14:49">
      <c r="N332" s="66"/>
      <c r="AN332" s="88"/>
      <c r="AO332" s="103"/>
      <c r="AP332" s="104"/>
      <c r="AR332" s="104"/>
      <c r="AS332" s="43"/>
      <c r="AT332" s="104"/>
      <c r="AV332" s="104"/>
      <c r="AW332" s="88"/>
    </row>
    <row r="333" spans="14:49">
      <c r="N333" s="66"/>
      <c r="AN333" s="88"/>
      <c r="AO333" s="103"/>
      <c r="AP333" s="104"/>
      <c r="AR333" s="104"/>
      <c r="AS333" s="43"/>
      <c r="AT333" s="104"/>
      <c r="AV333" s="104"/>
      <c r="AW333" s="88"/>
    </row>
    <row r="334" spans="14:49">
      <c r="N334" s="66"/>
      <c r="AN334" s="88"/>
      <c r="AO334" s="103"/>
      <c r="AP334" s="104"/>
      <c r="AR334" s="104"/>
      <c r="AS334" s="43"/>
      <c r="AT334" s="104"/>
      <c r="AV334" s="104"/>
      <c r="AW334" s="88"/>
    </row>
    <row r="335" spans="14:49">
      <c r="N335" s="66"/>
      <c r="AN335" s="88"/>
      <c r="AO335" s="103"/>
      <c r="AP335" s="104"/>
      <c r="AR335" s="104"/>
      <c r="AS335" s="43"/>
      <c r="AT335" s="104"/>
      <c r="AV335" s="104"/>
      <c r="AW335" s="88"/>
    </row>
    <row r="336" spans="14:49">
      <c r="N336" s="66"/>
      <c r="AN336" s="88"/>
      <c r="AO336" s="103"/>
      <c r="AP336" s="104"/>
      <c r="AR336" s="104"/>
      <c r="AS336" s="43"/>
      <c r="AT336" s="104"/>
      <c r="AV336" s="104"/>
      <c r="AW336" s="88"/>
    </row>
    <row r="337" spans="14:49">
      <c r="N337" s="66"/>
      <c r="AN337" s="88"/>
      <c r="AO337" s="103"/>
      <c r="AP337" s="104"/>
      <c r="AR337" s="104"/>
      <c r="AS337" s="43"/>
      <c r="AT337" s="104"/>
      <c r="AV337" s="104"/>
      <c r="AW337" s="88"/>
    </row>
    <row r="338" spans="14:49">
      <c r="N338" s="66"/>
      <c r="AN338" s="88"/>
      <c r="AO338" s="103"/>
      <c r="AP338" s="104"/>
      <c r="AR338" s="104"/>
      <c r="AS338" s="43"/>
      <c r="AT338" s="104"/>
      <c r="AV338" s="104"/>
      <c r="AW338" s="88"/>
    </row>
    <row r="339" spans="14:49">
      <c r="N339" s="66"/>
      <c r="AN339" s="88"/>
      <c r="AO339" s="103"/>
      <c r="AP339" s="104"/>
      <c r="AR339" s="104"/>
      <c r="AS339" s="43"/>
      <c r="AT339" s="104"/>
      <c r="AV339" s="104"/>
      <c r="AW339" s="88"/>
    </row>
    <row r="340" spans="14:49">
      <c r="N340" s="66"/>
      <c r="AN340" s="88"/>
      <c r="AO340" s="103"/>
      <c r="AP340" s="104"/>
      <c r="AR340" s="104"/>
      <c r="AS340" s="43"/>
      <c r="AT340" s="104"/>
      <c r="AV340" s="104"/>
      <c r="AW340" s="88"/>
    </row>
    <row r="341" spans="14:49">
      <c r="N341" s="66"/>
      <c r="AN341" s="88"/>
      <c r="AO341" s="103"/>
      <c r="AP341" s="104"/>
      <c r="AR341" s="104"/>
      <c r="AS341" s="43"/>
      <c r="AT341" s="104"/>
      <c r="AV341" s="104"/>
      <c r="AW341" s="88"/>
    </row>
    <row r="342" spans="14:49">
      <c r="N342" s="66"/>
      <c r="AN342" s="88"/>
      <c r="AO342" s="103"/>
      <c r="AP342" s="104"/>
      <c r="AR342" s="104"/>
      <c r="AS342" s="43"/>
      <c r="AT342" s="104"/>
      <c r="AV342" s="104"/>
      <c r="AW342" s="88"/>
    </row>
    <row r="343" spans="14:49">
      <c r="N343" s="66"/>
      <c r="AN343" s="88"/>
      <c r="AO343" s="103"/>
      <c r="AP343" s="104"/>
      <c r="AR343" s="104"/>
      <c r="AS343" s="43"/>
      <c r="AT343" s="104"/>
      <c r="AV343" s="104"/>
      <c r="AW343" s="88"/>
    </row>
    <row r="344" spans="14:49">
      <c r="N344" s="66"/>
      <c r="AN344" s="88"/>
      <c r="AO344" s="103"/>
      <c r="AP344" s="104"/>
      <c r="AR344" s="104"/>
      <c r="AS344" s="43"/>
      <c r="AT344" s="104"/>
      <c r="AV344" s="104"/>
      <c r="AW344" s="88"/>
    </row>
    <row r="345" spans="14:49">
      <c r="N345" s="66"/>
      <c r="AN345" s="88"/>
      <c r="AO345" s="103"/>
      <c r="AP345" s="104"/>
      <c r="AR345" s="104"/>
      <c r="AS345" s="43"/>
      <c r="AT345" s="104"/>
      <c r="AV345" s="104"/>
      <c r="AW345" s="88"/>
    </row>
    <row r="346" spans="14:49">
      <c r="N346" s="66"/>
      <c r="AN346" s="88"/>
      <c r="AO346" s="103"/>
      <c r="AP346" s="104"/>
      <c r="AR346" s="104"/>
      <c r="AS346" s="43"/>
      <c r="AT346" s="104"/>
      <c r="AV346" s="104"/>
      <c r="AW346" s="88"/>
    </row>
    <row r="347" spans="14:49">
      <c r="N347" s="66"/>
      <c r="AN347" s="88"/>
      <c r="AO347" s="103"/>
      <c r="AP347" s="104"/>
      <c r="AR347" s="104"/>
      <c r="AS347" s="43"/>
      <c r="AT347" s="104"/>
      <c r="AV347" s="104"/>
      <c r="AW347" s="88"/>
    </row>
    <row r="348" spans="14:49">
      <c r="N348" s="66"/>
      <c r="AN348" s="88"/>
      <c r="AO348" s="103"/>
      <c r="AP348" s="104"/>
      <c r="AR348" s="104"/>
      <c r="AS348" s="43"/>
      <c r="AT348" s="104"/>
      <c r="AV348" s="104"/>
      <c r="AW348" s="88"/>
    </row>
    <row r="349" spans="14:49">
      <c r="N349" s="66"/>
      <c r="AN349" s="88"/>
      <c r="AO349" s="103"/>
      <c r="AP349" s="104"/>
      <c r="AR349" s="104"/>
      <c r="AS349" s="43"/>
      <c r="AT349" s="104"/>
      <c r="AV349" s="104"/>
      <c r="AW349" s="88"/>
    </row>
    <row r="350" spans="14:49">
      <c r="N350" s="66"/>
      <c r="AN350" s="88"/>
      <c r="AO350" s="103"/>
      <c r="AP350" s="104"/>
      <c r="AR350" s="104"/>
      <c r="AS350" s="43"/>
      <c r="AT350" s="104"/>
      <c r="AV350" s="104"/>
      <c r="AW350" s="88"/>
    </row>
    <row r="351" spans="14:49">
      <c r="N351" s="66"/>
      <c r="AN351" s="88"/>
      <c r="AO351" s="103"/>
      <c r="AP351" s="104"/>
      <c r="AR351" s="104"/>
      <c r="AS351" s="43"/>
      <c r="AT351" s="104"/>
      <c r="AV351" s="104"/>
      <c r="AW351" s="88"/>
    </row>
    <row r="352" spans="14:49">
      <c r="N352" s="66"/>
      <c r="AN352" s="88"/>
      <c r="AO352" s="103"/>
      <c r="AP352" s="104"/>
      <c r="AR352" s="104"/>
      <c r="AS352" s="43"/>
      <c r="AT352" s="104"/>
      <c r="AV352" s="104"/>
      <c r="AW352" s="88"/>
    </row>
    <row r="353" spans="14:49">
      <c r="N353" s="66"/>
      <c r="AN353" s="88"/>
      <c r="AO353" s="103"/>
      <c r="AP353" s="104"/>
      <c r="AR353" s="104"/>
      <c r="AS353" s="43"/>
      <c r="AT353" s="104"/>
      <c r="AV353" s="104"/>
      <c r="AW353" s="88"/>
    </row>
    <row r="354" spans="14:49">
      <c r="N354" s="66"/>
      <c r="AN354" s="88"/>
      <c r="AO354" s="103"/>
      <c r="AP354" s="104"/>
      <c r="AR354" s="104"/>
      <c r="AS354" s="43"/>
      <c r="AT354" s="104"/>
      <c r="AV354" s="104"/>
      <c r="AW354" s="88"/>
    </row>
    <row r="355" spans="14:49">
      <c r="N355" s="66"/>
      <c r="AN355" s="88"/>
      <c r="AO355" s="103"/>
      <c r="AP355" s="104"/>
      <c r="AR355" s="104"/>
      <c r="AS355" s="43"/>
      <c r="AT355" s="104"/>
      <c r="AV355" s="104"/>
      <c r="AW355" s="88"/>
    </row>
    <row r="356" spans="14:49">
      <c r="N356" s="66"/>
      <c r="AN356" s="88"/>
      <c r="AO356" s="103"/>
      <c r="AP356" s="104"/>
      <c r="AR356" s="104"/>
      <c r="AS356" s="43"/>
      <c r="AT356" s="104"/>
      <c r="AV356" s="104"/>
      <c r="AW356" s="88"/>
    </row>
    <row r="357" spans="14:49">
      <c r="N357" s="66"/>
      <c r="AN357" s="88"/>
      <c r="AO357" s="103"/>
      <c r="AP357" s="104"/>
      <c r="AR357" s="104"/>
      <c r="AS357" s="43"/>
      <c r="AT357" s="104"/>
      <c r="AV357" s="104"/>
      <c r="AW357" s="88"/>
    </row>
    <row r="358" spans="14:49">
      <c r="N358" s="66"/>
      <c r="AN358" s="88"/>
      <c r="AO358" s="103"/>
      <c r="AP358" s="104"/>
      <c r="AR358" s="104"/>
      <c r="AS358" s="43"/>
      <c r="AT358" s="104"/>
      <c r="AV358" s="104"/>
      <c r="AW358" s="88"/>
    </row>
    <row r="359" spans="14:49">
      <c r="N359" s="66"/>
      <c r="AN359" s="88"/>
      <c r="AO359" s="103"/>
      <c r="AP359" s="104"/>
      <c r="AR359" s="104"/>
      <c r="AS359" s="43"/>
      <c r="AT359" s="104"/>
      <c r="AV359" s="104"/>
      <c r="AW359" s="88"/>
    </row>
    <row r="360" spans="14:49">
      <c r="N360" s="66"/>
      <c r="AN360" s="88"/>
      <c r="AO360" s="103"/>
      <c r="AP360" s="104"/>
      <c r="AR360" s="104"/>
      <c r="AS360" s="43"/>
      <c r="AT360" s="104"/>
      <c r="AV360" s="104"/>
      <c r="AW360" s="88"/>
    </row>
    <row r="361" spans="14:49">
      <c r="N361" s="66"/>
      <c r="AN361" s="88"/>
      <c r="AO361" s="103"/>
      <c r="AP361" s="104"/>
      <c r="AR361" s="104"/>
      <c r="AS361" s="43"/>
      <c r="AT361" s="104"/>
      <c r="AV361" s="104"/>
      <c r="AW361" s="88"/>
    </row>
    <row r="362" spans="14:49">
      <c r="N362" s="66"/>
      <c r="AN362" s="88"/>
      <c r="AO362" s="103"/>
      <c r="AP362" s="104"/>
      <c r="AR362" s="104"/>
      <c r="AS362" s="43"/>
      <c r="AT362" s="104"/>
      <c r="AV362" s="104"/>
      <c r="AW362" s="88"/>
    </row>
    <row r="363" spans="14:49">
      <c r="N363" s="66"/>
      <c r="AN363" s="88"/>
      <c r="AO363" s="103"/>
      <c r="AP363" s="104"/>
      <c r="AR363" s="104"/>
      <c r="AS363" s="43"/>
      <c r="AT363" s="104"/>
      <c r="AV363" s="104"/>
      <c r="AW363" s="88"/>
    </row>
    <row r="364" spans="14:49">
      <c r="N364" s="66"/>
      <c r="AN364" s="88"/>
      <c r="AO364" s="103"/>
      <c r="AP364" s="104"/>
      <c r="AR364" s="104"/>
      <c r="AS364" s="43"/>
      <c r="AT364" s="104"/>
      <c r="AV364" s="104"/>
      <c r="AW364" s="88"/>
    </row>
    <row r="365" spans="14:49">
      <c r="N365" s="66"/>
      <c r="AN365" s="88"/>
      <c r="AO365" s="103"/>
      <c r="AP365" s="104"/>
      <c r="AR365" s="104"/>
      <c r="AS365" s="43"/>
      <c r="AT365" s="104"/>
      <c r="AV365" s="104"/>
      <c r="AW365" s="88"/>
    </row>
    <row r="366" spans="14:49">
      <c r="N366" s="66"/>
      <c r="AN366" s="88"/>
      <c r="AO366" s="103"/>
      <c r="AP366" s="104"/>
      <c r="AR366" s="104"/>
      <c r="AS366" s="43"/>
      <c r="AT366" s="104"/>
      <c r="AV366" s="104"/>
      <c r="AW366" s="88"/>
    </row>
    <row r="367" spans="14:49">
      <c r="N367" s="66"/>
      <c r="AN367" s="88"/>
      <c r="AO367" s="103"/>
      <c r="AP367" s="104"/>
      <c r="AR367" s="104"/>
      <c r="AS367" s="43"/>
      <c r="AT367" s="104"/>
      <c r="AV367" s="104"/>
      <c r="AW367" s="88"/>
    </row>
    <row r="368" spans="14:49">
      <c r="N368" s="66"/>
      <c r="AN368" s="88"/>
      <c r="AO368" s="103"/>
      <c r="AP368" s="104"/>
      <c r="AR368" s="104"/>
      <c r="AS368" s="43"/>
      <c r="AT368" s="104"/>
      <c r="AV368" s="104"/>
      <c r="AW368" s="88"/>
    </row>
    <row r="369" spans="14:49">
      <c r="N369" s="66"/>
      <c r="AN369" s="88"/>
      <c r="AO369" s="103"/>
      <c r="AP369" s="104"/>
      <c r="AR369" s="104"/>
      <c r="AS369" s="43"/>
      <c r="AT369" s="104"/>
      <c r="AV369" s="104"/>
      <c r="AW369" s="88"/>
    </row>
    <row r="370" spans="14:49">
      <c r="N370" s="66"/>
      <c r="AN370" s="88"/>
      <c r="AO370" s="103"/>
      <c r="AP370" s="104"/>
      <c r="AR370" s="104"/>
      <c r="AS370" s="43"/>
      <c r="AT370" s="104"/>
      <c r="AV370" s="104"/>
      <c r="AW370" s="88"/>
    </row>
    <row r="371" spans="14:49">
      <c r="N371" s="66"/>
      <c r="Y371" s="80"/>
      <c r="AN371" s="88"/>
      <c r="AO371" s="103"/>
      <c r="AP371" s="104"/>
      <c r="AR371" s="104"/>
      <c r="AS371" s="43"/>
      <c r="AT371" s="104"/>
      <c r="AV371" s="104"/>
      <c r="AW371" s="88"/>
    </row>
    <row r="372" spans="14:49">
      <c r="N372" s="66"/>
      <c r="AN372" s="88"/>
      <c r="AO372" s="103"/>
      <c r="AP372" s="104"/>
      <c r="AR372" s="104"/>
      <c r="AS372" s="43"/>
      <c r="AT372" s="104"/>
      <c r="AV372" s="104"/>
      <c r="AW372" s="88"/>
    </row>
    <row r="373" spans="14:49">
      <c r="N373" s="66"/>
      <c r="AN373" s="88"/>
      <c r="AO373" s="103"/>
      <c r="AP373" s="104"/>
      <c r="AR373" s="104"/>
      <c r="AS373" s="43"/>
      <c r="AT373" s="104"/>
      <c r="AV373" s="104"/>
      <c r="AW373" s="88"/>
    </row>
    <row r="374" spans="14:49">
      <c r="N374" s="66"/>
      <c r="AN374" s="88"/>
      <c r="AO374" s="103"/>
      <c r="AP374" s="104"/>
      <c r="AR374" s="104"/>
      <c r="AS374" s="43"/>
      <c r="AT374" s="104"/>
      <c r="AV374" s="104"/>
      <c r="AW374" s="88"/>
    </row>
    <row r="375" spans="14:49">
      <c r="N375" s="66"/>
      <c r="AN375" s="88"/>
      <c r="AO375" s="103"/>
      <c r="AP375" s="104"/>
      <c r="AR375" s="104"/>
      <c r="AS375" s="43"/>
      <c r="AT375" s="104"/>
      <c r="AV375" s="104"/>
      <c r="AW375" s="88"/>
    </row>
    <row r="376" spans="14:49">
      <c r="N376" s="66"/>
      <c r="AN376" s="88"/>
      <c r="AO376" s="103"/>
      <c r="AP376" s="104"/>
      <c r="AR376" s="104"/>
      <c r="AS376" s="43"/>
      <c r="AT376" s="104"/>
      <c r="AV376" s="104"/>
      <c r="AW376" s="88"/>
    </row>
    <row r="377" spans="14:49">
      <c r="N377" s="66"/>
      <c r="AN377" s="88"/>
      <c r="AO377" s="103"/>
      <c r="AP377" s="104"/>
      <c r="AR377" s="104"/>
      <c r="AS377" s="43"/>
      <c r="AT377" s="104"/>
      <c r="AV377" s="104"/>
      <c r="AW377" s="88"/>
    </row>
    <row r="378" spans="14:49">
      <c r="N378" s="66"/>
      <c r="AN378" s="88"/>
      <c r="AO378" s="103"/>
      <c r="AP378" s="104"/>
      <c r="AR378" s="104"/>
      <c r="AS378" s="43"/>
      <c r="AT378" s="104"/>
      <c r="AV378" s="104"/>
      <c r="AW378" s="88"/>
    </row>
    <row r="379" spans="14:49">
      <c r="N379" s="66"/>
      <c r="AN379" s="88"/>
      <c r="AO379" s="103"/>
      <c r="AP379" s="104"/>
      <c r="AR379" s="104"/>
      <c r="AS379" s="43"/>
      <c r="AT379" s="104"/>
      <c r="AV379" s="104"/>
      <c r="AW379" s="88"/>
    </row>
    <row r="380" spans="14:49">
      <c r="N380" s="66"/>
      <c r="AN380" s="88"/>
      <c r="AO380" s="103"/>
      <c r="AP380" s="104"/>
      <c r="AR380" s="104"/>
      <c r="AS380" s="43"/>
      <c r="AT380" s="104"/>
      <c r="AV380" s="104"/>
      <c r="AW380" s="88"/>
    </row>
    <row r="381" spans="14:49">
      <c r="N381" s="66"/>
      <c r="AN381" s="88"/>
      <c r="AO381" s="103"/>
      <c r="AP381" s="104"/>
      <c r="AR381" s="104"/>
      <c r="AS381" s="43"/>
      <c r="AT381" s="104"/>
      <c r="AV381" s="104"/>
      <c r="AW381" s="88"/>
    </row>
    <row r="382" spans="14:49">
      <c r="N382" s="66"/>
      <c r="AN382" s="88"/>
      <c r="AO382" s="103"/>
      <c r="AP382" s="104"/>
      <c r="AR382" s="104"/>
      <c r="AS382" s="43"/>
      <c r="AT382" s="104"/>
      <c r="AV382" s="104"/>
      <c r="AW382" s="88"/>
    </row>
    <row r="383" spans="14:49">
      <c r="N383" s="66"/>
      <c r="AN383" s="88"/>
      <c r="AO383" s="103"/>
      <c r="AP383" s="104"/>
      <c r="AR383" s="104"/>
      <c r="AS383" s="43"/>
      <c r="AT383" s="104"/>
      <c r="AV383" s="104"/>
      <c r="AW383" s="88"/>
    </row>
    <row r="384" spans="14:49">
      <c r="N384" s="66"/>
      <c r="AN384" s="88"/>
      <c r="AO384" s="103"/>
      <c r="AP384" s="104"/>
      <c r="AR384" s="104"/>
      <c r="AS384" s="43"/>
      <c r="AT384" s="104"/>
      <c r="AV384" s="104"/>
      <c r="AW384" s="88"/>
    </row>
    <row r="385" spans="14:49">
      <c r="N385" s="66"/>
      <c r="AN385" s="88"/>
      <c r="AO385" s="103"/>
      <c r="AP385" s="104"/>
      <c r="AR385" s="104"/>
      <c r="AS385" s="43"/>
      <c r="AT385" s="104"/>
      <c r="AV385" s="104"/>
      <c r="AW385" s="88"/>
    </row>
    <row r="386" spans="14:49">
      <c r="N386" s="66"/>
      <c r="AN386" s="88"/>
      <c r="AO386" s="103"/>
      <c r="AP386" s="104"/>
      <c r="AR386" s="104"/>
      <c r="AS386" s="43"/>
      <c r="AT386" s="104"/>
      <c r="AV386" s="104"/>
      <c r="AW386" s="88"/>
    </row>
    <row r="387" spans="14:49">
      <c r="N387" s="66"/>
      <c r="AN387" s="88"/>
      <c r="AO387" s="103"/>
      <c r="AP387" s="104"/>
      <c r="AR387" s="104"/>
      <c r="AS387" s="43"/>
      <c r="AT387" s="104"/>
      <c r="AV387" s="104"/>
      <c r="AW387" s="88"/>
    </row>
    <row r="388" spans="14:49">
      <c r="N388" s="66"/>
      <c r="AN388" s="88"/>
      <c r="AO388" s="103"/>
      <c r="AP388" s="104"/>
      <c r="AR388" s="104"/>
      <c r="AS388" s="43"/>
      <c r="AT388" s="104"/>
      <c r="AV388" s="104"/>
      <c r="AW388" s="88"/>
    </row>
    <row r="389" spans="14:49">
      <c r="N389" s="66"/>
      <c r="AN389" s="88"/>
      <c r="AO389" s="103"/>
      <c r="AP389" s="104"/>
      <c r="AR389" s="104"/>
      <c r="AS389" s="43"/>
      <c r="AT389" s="104"/>
      <c r="AV389" s="104"/>
      <c r="AW389" s="88"/>
    </row>
    <row r="390" spans="14:49">
      <c r="N390" s="66"/>
      <c r="AN390" s="88"/>
      <c r="AO390" s="103"/>
      <c r="AP390" s="104"/>
      <c r="AR390" s="104"/>
      <c r="AS390" s="43"/>
      <c r="AT390" s="104"/>
      <c r="AV390" s="104"/>
      <c r="AW390" s="88"/>
    </row>
    <row r="391" spans="14:49">
      <c r="N391" s="66"/>
      <c r="AN391" s="88"/>
      <c r="AO391" s="103"/>
      <c r="AP391" s="104"/>
      <c r="AR391" s="104"/>
      <c r="AS391" s="43"/>
      <c r="AT391" s="104"/>
      <c r="AV391" s="104"/>
      <c r="AW391" s="88"/>
    </row>
    <row r="392" spans="14:49">
      <c r="N392" s="66"/>
      <c r="AN392" s="88"/>
      <c r="AO392" s="103"/>
      <c r="AP392" s="104"/>
      <c r="AR392" s="104"/>
      <c r="AS392" s="43"/>
      <c r="AT392" s="104"/>
      <c r="AV392" s="104"/>
      <c r="AW392" s="88"/>
    </row>
    <row r="393" spans="14:49">
      <c r="N393" s="66"/>
      <c r="AN393" s="88"/>
      <c r="AO393" s="103"/>
      <c r="AP393" s="104"/>
      <c r="AR393" s="104"/>
      <c r="AS393" s="43"/>
      <c r="AT393" s="104"/>
      <c r="AV393" s="104"/>
      <c r="AW393" s="88"/>
    </row>
    <row r="394" spans="14:49">
      <c r="N394" s="66"/>
      <c r="AN394" s="88"/>
      <c r="AO394" s="103"/>
      <c r="AP394" s="104"/>
      <c r="AR394" s="104"/>
      <c r="AS394" s="43"/>
      <c r="AT394" s="104"/>
      <c r="AV394" s="104"/>
      <c r="AW394" s="88"/>
    </row>
    <row r="395" spans="14:49">
      <c r="N395" s="66"/>
      <c r="AN395" s="88"/>
      <c r="AO395" s="103"/>
      <c r="AP395" s="104"/>
      <c r="AR395" s="104"/>
      <c r="AS395" s="43"/>
      <c r="AT395" s="104"/>
      <c r="AV395" s="104"/>
      <c r="AW395" s="88"/>
    </row>
    <row r="396" spans="14:49">
      <c r="N396" s="66"/>
      <c r="AN396" s="88"/>
      <c r="AO396" s="103"/>
      <c r="AP396" s="104"/>
      <c r="AR396" s="104"/>
      <c r="AS396" s="43"/>
      <c r="AT396" s="104"/>
      <c r="AV396" s="104"/>
      <c r="AW396" s="88"/>
    </row>
    <row r="397" spans="14:49">
      <c r="N397" s="66"/>
      <c r="AN397" s="88"/>
      <c r="AO397" s="103"/>
      <c r="AP397" s="104"/>
      <c r="AR397" s="104"/>
      <c r="AS397" s="43"/>
      <c r="AT397" s="104"/>
      <c r="AV397" s="104"/>
      <c r="AW397" s="88"/>
    </row>
    <row r="398" spans="14:49">
      <c r="N398" s="66"/>
      <c r="AN398" s="88"/>
      <c r="AO398" s="103"/>
      <c r="AP398" s="104"/>
      <c r="AR398" s="104"/>
      <c r="AS398" s="43"/>
      <c r="AT398" s="104"/>
      <c r="AV398" s="104"/>
      <c r="AW398" s="88"/>
    </row>
    <row r="399" spans="14:49">
      <c r="N399" s="66"/>
      <c r="AN399" s="88"/>
      <c r="AO399" s="103"/>
      <c r="AP399" s="104"/>
      <c r="AR399" s="104"/>
      <c r="AS399" s="43"/>
      <c r="AT399" s="104"/>
      <c r="AV399" s="104"/>
      <c r="AW399" s="88"/>
    </row>
    <row r="400" spans="14:49">
      <c r="N400" s="66"/>
      <c r="AN400" s="88"/>
      <c r="AO400" s="103"/>
      <c r="AP400" s="104"/>
      <c r="AR400" s="104"/>
      <c r="AS400" s="43"/>
      <c r="AT400" s="104"/>
      <c r="AV400" s="104"/>
      <c r="AW400" s="88"/>
    </row>
    <row r="401" spans="14:49">
      <c r="N401" s="66"/>
      <c r="AN401" s="88"/>
      <c r="AO401" s="103"/>
      <c r="AP401" s="104"/>
      <c r="AR401" s="104"/>
      <c r="AS401" s="43"/>
      <c r="AT401" s="104"/>
      <c r="AV401" s="104"/>
      <c r="AW401" s="88"/>
    </row>
    <row r="402" spans="14:49">
      <c r="N402" s="66"/>
      <c r="AN402" s="88"/>
      <c r="AO402" s="103"/>
      <c r="AP402" s="104"/>
      <c r="AR402" s="104"/>
      <c r="AS402" s="43"/>
      <c r="AT402" s="104"/>
      <c r="AV402" s="104"/>
      <c r="AW402" s="88"/>
    </row>
    <row r="403" spans="14:49">
      <c r="N403" s="66"/>
      <c r="AN403" s="88"/>
      <c r="AO403" s="103"/>
      <c r="AP403" s="104"/>
      <c r="AR403" s="104"/>
      <c r="AS403" s="43"/>
      <c r="AT403" s="104"/>
      <c r="AV403" s="104"/>
      <c r="AW403" s="88"/>
    </row>
    <row r="404" spans="14:49">
      <c r="N404" s="66"/>
      <c r="AN404" s="88"/>
      <c r="AO404" s="103"/>
      <c r="AP404" s="104"/>
      <c r="AR404" s="104"/>
      <c r="AS404" s="43"/>
      <c r="AT404" s="104"/>
      <c r="AV404" s="104"/>
      <c r="AW404" s="88"/>
    </row>
    <row r="405" spans="14:49">
      <c r="N405" s="66"/>
      <c r="AN405" s="88"/>
      <c r="AO405" s="103"/>
      <c r="AP405" s="104"/>
      <c r="AR405" s="104"/>
      <c r="AS405" s="43"/>
      <c r="AT405" s="104"/>
      <c r="AV405" s="104"/>
      <c r="AW405" s="88"/>
    </row>
    <row r="406" spans="14:49">
      <c r="N406" s="66"/>
      <c r="AN406" s="88"/>
      <c r="AO406" s="103"/>
      <c r="AP406" s="104"/>
      <c r="AR406" s="104"/>
      <c r="AS406" s="43"/>
      <c r="AT406" s="104"/>
      <c r="AV406" s="104"/>
      <c r="AW406" s="88"/>
    </row>
    <row r="407" spans="14:49">
      <c r="N407" s="66"/>
      <c r="AN407" s="88"/>
      <c r="AO407" s="103"/>
      <c r="AP407" s="104"/>
      <c r="AR407" s="104"/>
      <c r="AS407" s="43"/>
      <c r="AT407" s="104"/>
      <c r="AV407" s="104"/>
      <c r="AW407" s="88"/>
    </row>
    <row r="408" spans="14:49">
      <c r="N408" s="66"/>
      <c r="AN408" s="88"/>
      <c r="AO408" s="103"/>
      <c r="AP408" s="104"/>
      <c r="AR408" s="104"/>
      <c r="AS408" s="43"/>
      <c r="AT408" s="104"/>
      <c r="AV408" s="104"/>
      <c r="AW408" s="88"/>
    </row>
    <row r="409" spans="14:49">
      <c r="N409" s="66"/>
      <c r="AN409" s="88"/>
      <c r="AO409" s="103"/>
      <c r="AP409" s="104"/>
      <c r="AR409" s="104"/>
      <c r="AS409" s="43"/>
      <c r="AT409" s="104"/>
      <c r="AV409" s="104"/>
      <c r="AW409" s="88"/>
    </row>
    <row r="410" spans="14:49">
      <c r="N410" s="66"/>
      <c r="AN410" s="88"/>
      <c r="AO410" s="103"/>
      <c r="AP410" s="104"/>
      <c r="AR410" s="104"/>
      <c r="AS410" s="43"/>
      <c r="AT410" s="104"/>
      <c r="AV410" s="104"/>
      <c r="AW410" s="88"/>
    </row>
    <row r="411" spans="14:49">
      <c r="N411" s="66"/>
      <c r="AN411" s="88"/>
      <c r="AO411" s="103"/>
      <c r="AP411" s="104"/>
      <c r="AR411" s="104"/>
      <c r="AS411" s="43"/>
      <c r="AT411" s="104"/>
      <c r="AV411" s="104"/>
      <c r="AW411" s="88"/>
    </row>
    <row r="412" spans="14:49">
      <c r="N412" s="66"/>
      <c r="Y412" s="80"/>
      <c r="AN412" s="88"/>
      <c r="AO412" s="103"/>
      <c r="AP412" s="104"/>
      <c r="AR412" s="104"/>
      <c r="AS412" s="43"/>
      <c r="AT412" s="104"/>
      <c r="AV412" s="104"/>
      <c r="AW412" s="88"/>
    </row>
    <row r="413" spans="14:49">
      <c r="N413" s="66"/>
      <c r="AN413" s="88"/>
      <c r="AO413" s="103"/>
      <c r="AP413" s="104"/>
      <c r="AR413" s="104"/>
      <c r="AS413" s="43"/>
      <c r="AT413" s="104"/>
      <c r="AV413" s="104"/>
      <c r="AW413" s="88"/>
    </row>
    <row r="414" spans="14:49">
      <c r="N414" s="66"/>
      <c r="AN414" s="88"/>
      <c r="AO414" s="103"/>
      <c r="AP414" s="104"/>
      <c r="AR414" s="104"/>
      <c r="AS414" s="43"/>
      <c r="AT414" s="104"/>
      <c r="AV414" s="104"/>
      <c r="AW414" s="88"/>
    </row>
    <row r="415" spans="14:49">
      <c r="N415" s="66"/>
      <c r="AN415" s="88"/>
      <c r="AO415" s="103"/>
      <c r="AP415" s="104"/>
      <c r="AR415" s="104"/>
      <c r="AS415" s="43"/>
      <c r="AT415" s="104"/>
      <c r="AV415" s="104"/>
      <c r="AW415" s="88"/>
    </row>
    <row r="416" spans="14:49">
      <c r="N416" s="66"/>
      <c r="AN416" s="88"/>
      <c r="AO416" s="103"/>
      <c r="AP416" s="104"/>
      <c r="AR416" s="104"/>
      <c r="AS416" s="43"/>
      <c r="AT416" s="104"/>
      <c r="AV416" s="104"/>
      <c r="AW416" s="88"/>
    </row>
    <row r="417" spans="14:49">
      <c r="N417" s="66"/>
      <c r="AN417" s="88"/>
      <c r="AO417" s="103"/>
      <c r="AP417" s="104"/>
      <c r="AR417" s="104"/>
      <c r="AS417" s="43"/>
      <c r="AT417" s="104"/>
      <c r="AV417" s="104"/>
      <c r="AW417" s="88"/>
    </row>
    <row r="418" spans="14:49">
      <c r="N418" s="66"/>
      <c r="AN418" s="88"/>
      <c r="AO418" s="103"/>
      <c r="AP418" s="104"/>
      <c r="AR418" s="104"/>
      <c r="AS418" s="43"/>
      <c r="AT418" s="104"/>
      <c r="AV418" s="104"/>
      <c r="AW418" s="88"/>
    </row>
    <row r="419" spans="14:49">
      <c r="N419" s="66"/>
      <c r="AN419" s="88"/>
      <c r="AO419" s="103"/>
      <c r="AP419" s="104"/>
      <c r="AR419" s="104"/>
      <c r="AS419" s="43"/>
      <c r="AT419" s="104"/>
      <c r="AV419" s="104"/>
      <c r="AW419" s="88"/>
    </row>
    <row r="420" spans="14:49">
      <c r="N420" s="66"/>
      <c r="AN420" s="88"/>
      <c r="AO420" s="103"/>
      <c r="AP420" s="104"/>
      <c r="AR420" s="104"/>
      <c r="AS420" s="43"/>
      <c r="AT420" s="104"/>
      <c r="AV420" s="104"/>
      <c r="AW420" s="88"/>
    </row>
    <row r="421" spans="14:49">
      <c r="N421" s="66"/>
      <c r="AN421" s="88"/>
      <c r="AO421" s="103"/>
      <c r="AP421" s="104"/>
      <c r="AR421" s="104"/>
      <c r="AS421" s="43"/>
      <c r="AT421" s="104"/>
      <c r="AV421" s="104"/>
      <c r="AW421" s="88"/>
    </row>
    <row r="422" spans="14:49">
      <c r="N422" s="66"/>
      <c r="AN422" s="88"/>
      <c r="AO422" s="103"/>
      <c r="AP422" s="104"/>
      <c r="AR422" s="104"/>
      <c r="AS422" s="43"/>
      <c r="AT422" s="104"/>
      <c r="AV422" s="104"/>
      <c r="AW422" s="88"/>
    </row>
    <row r="423" spans="14:49">
      <c r="N423" s="66"/>
      <c r="AN423" s="88"/>
      <c r="AO423" s="103"/>
      <c r="AP423" s="104"/>
      <c r="AR423" s="104"/>
      <c r="AS423" s="43"/>
      <c r="AT423" s="104"/>
      <c r="AV423" s="104"/>
      <c r="AW423" s="88"/>
    </row>
    <row r="424" spans="14:49">
      <c r="N424" s="66"/>
      <c r="AN424" s="88"/>
      <c r="AO424" s="103"/>
      <c r="AP424" s="104"/>
      <c r="AR424" s="104"/>
      <c r="AS424" s="43"/>
      <c r="AT424" s="104"/>
      <c r="AV424" s="104"/>
      <c r="AW424" s="88"/>
    </row>
    <row r="425" spans="14:49">
      <c r="N425" s="66"/>
      <c r="AN425" s="88"/>
      <c r="AO425" s="103"/>
      <c r="AP425" s="104"/>
      <c r="AR425" s="104"/>
      <c r="AS425" s="43"/>
      <c r="AT425" s="104"/>
      <c r="AV425" s="104"/>
      <c r="AW425" s="88"/>
    </row>
    <row r="426" spans="14:49">
      <c r="N426" s="66"/>
      <c r="AN426" s="88"/>
      <c r="AO426" s="103"/>
      <c r="AP426" s="104"/>
      <c r="AR426" s="104"/>
      <c r="AS426" s="43"/>
      <c r="AT426" s="104"/>
      <c r="AV426" s="104"/>
      <c r="AW426" s="88"/>
    </row>
    <row r="427" spans="14:49">
      <c r="N427" s="66"/>
      <c r="AN427" s="88"/>
      <c r="AO427" s="103"/>
      <c r="AP427" s="104"/>
      <c r="AR427" s="104"/>
      <c r="AS427" s="43"/>
      <c r="AT427" s="104"/>
      <c r="AV427" s="104"/>
      <c r="AW427" s="88"/>
    </row>
    <row r="428" spans="14:49">
      <c r="N428" s="66"/>
      <c r="AN428" s="88"/>
      <c r="AO428" s="103"/>
      <c r="AP428" s="104"/>
      <c r="AR428" s="104"/>
      <c r="AS428" s="43"/>
      <c r="AT428" s="104"/>
      <c r="AV428" s="104"/>
      <c r="AW428" s="88"/>
    </row>
    <row r="429" spans="14:49">
      <c r="N429" s="66"/>
      <c r="AN429" s="88"/>
      <c r="AO429" s="103"/>
      <c r="AP429" s="104"/>
      <c r="AR429" s="104"/>
      <c r="AS429" s="43"/>
      <c r="AT429" s="104"/>
      <c r="AV429" s="104"/>
      <c r="AW429" s="88"/>
    </row>
    <row r="430" spans="14:49">
      <c r="N430" s="66"/>
      <c r="AN430" s="88"/>
      <c r="AO430" s="103"/>
      <c r="AP430" s="104"/>
      <c r="AR430" s="104"/>
      <c r="AS430" s="43"/>
      <c r="AT430" s="104"/>
      <c r="AV430" s="104"/>
      <c r="AW430" s="88"/>
    </row>
    <row r="431" spans="14:49">
      <c r="N431" s="66"/>
      <c r="AN431" s="88"/>
      <c r="AO431" s="103"/>
      <c r="AP431" s="104"/>
      <c r="AR431" s="104"/>
      <c r="AS431" s="43"/>
      <c r="AT431" s="104"/>
      <c r="AV431" s="104"/>
      <c r="AW431" s="88"/>
    </row>
    <row r="432" spans="14:49">
      <c r="N432" s="66"/>
      <c r="AN432" s="88"/>
      <c r="AO432" s="103"/>
      <c r="AP432" s="104"/>
      <c r="AR432" s="104"/>
      <c r="AS432" s="43"/>
      <c r="AT432" s="104"/>
      <c r="AV432" s="104"/>
      <c r="AW432" s="88"/>
    </row>
    <row r="433" spans="14:49">
      <c r="N433" s="66"/>
      <c r="AN433" s="88"/>
      <c r="AO433" s="103"/>
      <c r="AP433" s="104"/>
      <c r="AR433" s="104"/>
      <c r="AS433" s="43"/>
      <c r="AT433" s="104"/>
      <c r="AV433" s="104"/>
      <c r="AW433" s="88"/>
    </row>
    <row r="434" spans="14:49">
      <c r="N434" s="66"/>
      <c r="AN434" s="88"/>
      <c r="AO434" s="103"/>
      <c r="AP434" s="104"/>
      <c r="AR434" s="104"/>
      <c r="AS434" s="43"/>
      <c r="AT434" s="104"/>
      <c r="AV434" s="104"/>
      <c r="AW434" s="88"/>
    </row>
    <row r="435" spans="14:49">
      <c r="N435" s="66"/>
      <c r="AN435" s="88"/>
      <c r="AO435" s="103"/>
      <c r="AP435" s="104"/>
      <c r="AR435" s="104"/>
      <c r="AS435" s="43"/>
      <c r="AT435" s="104"/>
      <c r="AV435" s="104"/>
      <c r="AW435" s="88"/>
    </row>
    <row r="436" spans="14:49">
      <c r="N436" s="66"/>
      <c r="AN436" s="88"/>
      <c r="AO436" s="103"/>
      <c r="AP436" s="104"/>
      <c r="AR436" s="104"/>
      <c r="AS436" s="43"/>
      <c r="AT436" s="104"/>
      <c r="AV436" s="104"/>
      <c r="AW436" s="88"/>
    </row>
    <row r="437" spans="14:49">
      <c r="N437" s="66"/>
      <c r="AN437" s="88"/>
      <c r="AO437" s="103"/>
      <c r="AP437" s="104"/>
      <c r="AR437" s="104"/>
      <c r="AS437" s="43"/>
      <c r="AT437" s="104"/>
      <c r="AV437" s="104"/>
      <c r="AW437" s="88"/>
    </row>
    <row r="438" spans="14:49">
      <c r="N438" s="66"/>
      <c r="AN438" s="88"/>
      <c r="AO438" s="103"/>
      <c r="AP438" s="104"/>
      <c r="AR438" s="104"/>
      <c r="AS438" s="43"/>
      <c r="AT438" s="104"/>
      <c r="AV438" s="104"/>
      <c r="AW438" s="88"/>
    </row>
    <row r="439" spans="14:49">
      <c r="N439" s="66"/>
      <c r="AN439" s="88"/>
      <c r="AO439" s="103"/>
      <c r="AP439" s="104"/>
      <c r="AR439" s="104"/>
      <c r="AS439" s="43"/>
      <c r="AT439" s="104"/>
      <c r="AV439" s="104"/>
      <c r="AW439" s="88"/>
    </row>
    <row r="440" spans="14:49">
      <c r="N440" s="66"/>
      <c r="AN440" s="88"/>
      <c r="AO440" s="103"/>
      <c r="AP440" s="104"/>
      <c r="AR440" s="104"/>
      <c r="AS440" s="43"/>
      <c r="AT440" s="104"/>
      <c r="AV440" s="104"/>
      <c r="AW440" s="88"/>
    </row>
    <row r="441" spans="14:49">
      <c r="N441" s="66"/>
      <c r="AN441" s="88"/>
      <c r="AO441" s="103"/>
      <c r="AP441" s="104"/>
      <c r="AR441" s="104"/>
      <c r="AS441" s="43"/>
      <c r="AT441" s="104"/>
      <c r="AV441" s="104"/>
      <c r="AW441" s="88"/>
    </row>
    <row r="442" spans="14:49">
      <c r="N442" s="66"/>
      <c r="AN442" s="88"/>
      <c r="AO442" s="103"/>
      <c r="AP442" s="104"/>
      <c r="AR442" s="104"/>
      <c r="AS442" s="43"/>
      <c r="AT442" s="104"/>
      <c r="AV442" s="104"/>
      <c r="AW442" s="88"/>
    </row>
    <row r="443" spans="14:49">
      <c r="N443" s="66"/>
      <c r="AN443" s="88"/>
      <c r="AO443" s="103"/>
      <c r="AP443" s="104"/>
      <c r="AR443" s="104"/>
      <c r="AS443" s="43"/>
      <c r="AT443" s="104"/>
      <c r="AV443" s="104"/>
      <c r="AW443" s="88"/>
    </row>
    <row r="444" spans="14:49">
      <c r="N444" s="66"/>
      <c r="AN444" s="88"/>
      <c r="AO444" s="103"/>
      <c r="AP444" s="104"/>
      <c r="AR444" s="104"/>
      <c r="AS444" s="43"/>
      <c r="AT444" s="104"/>
      <c r="AV444" s="104"/>
      <c r="AW444" s="88"/>
    </row>
    <row r="445" spans="14:49">
      <c r="N445" s="66"/>
      <c r="AN445" s="88"/>
      <c r="AO445" s="103"/>
      <c r="AP445" s="104"/>
      <c r="AR445" s="104"/>
      <c r="AS445" s="43"/>
      <c r="AT445" s="104"/>
      <c r="AV445" s="104"/>
      <c r="AW445" s="88"/>
    </row>
    <row r="446" spans="14:49">
      <c r="N446" s="66"/>
      <c r="AN446" s="88"/>
      <c r="AO446" s="103"/>
      <c r="AP446" s="104"/>
      <c r="AR446" s="104"/>
      <c r="AS446" s="43"/>
      <c r="AT446" s="104"/>
      <c r="AV446" s="104"/>
      <c r="AW446" s="88"/>
    </row>
    <row r="447" spans="14:49">
      <c r="N447" s="66"/>
      <c r="AN447" s="88"/>
      <c r="AO447" s="103"/>
      <c r="AP447" s="104"/>
      <c r="AR447" s="104"/>
      <c r="AS447" s="43"/>
      <c r="AT447" s="104"/>
      <c r="AV447" s="104"/>
      <c r="AW447" s="88"/>
    </row>
    <row r="448" spans="14:49">
      <c r="N448" s="66"/>
      <c r="AN448" s="88"/>
      <c r="AO448" s="103"/>
      <c r="AP448" s="104"/>
      <c r="AR448" s="104"/>
      <c r="AS448" s="43"/>
      <c r="AT448" s="104"/>
      <c r="AV448" s="104"/>
      <c r="AW448" s="88"/>
    </row>
    <row r="449" spans="14:49">
      <c r="N449" s="66"/>
      <c r="AN449" s="88"/>
      <c r="AO449" s="103"/>
      <c r="AP449" s="104"/>
      <c r="AR449" s="104"/>
      <c r="AS449" s="43"/>
      <c r="AT449" s="104"/>
      <c r="AV449" s="104"/>
      <c r="AW449" s="88"/>
    </row>
    <row r="450" spans="14:49">
      <c r="N450" s="66"/>
      <c r="AN450" s="88"/>
      <c r="AO450" s="103"/>
      <c r="AP450" s="104"/>
      <c r="AR450" s="104"/>
      <c r="AS450" s="43"/>
      <c r="AT450" s="104"/>
      <c r="AV450" s="104"/>
      <c r="AW450" s="88"/>
    </row>
    <row r="451" spans="14:49">
      <c r="N451" s="66"/>
      <c r="AN451" s="88"/>
      <c r="AO451" s="103"/>
      <c r="AP451" s="104"/>
      <c r="AR451" s="104"/>
      <c r="AS451" s="43"/>
      <c r="AT451" s="104"/>
      <c r="AV451" s="104"/>
      <c r="AW451" s="88"/>
    </row>
    <row r="452" spans="14:49">
      <c r="N452" s="66"/>
      <c r="AN452" s="88"/>
      <c r="AO452" s="103"/>
      <c r="AP452" s="104"/>
      <c r="AR452" s="104"/>
      <c r="AS452" s="43"/>
      <c r="AT452" s="104"/>
      <c r="AV452" s="104"/>
      <c r="AW452" s="88"/>
    </row>
    <row r="453" spans="14:49">
      <c r="N453" s="66"/>
      <c r="Y453" s="80"/>
      <c r="AN453" s="88"/>
      <c r="AO453" s="103"/>
      <c r="AP453" s="104"/>
      <c r="AR453" s="104"/>
      <c r="AS453" s="43"/>
      <c r="AT453" s="104"/>
      <c r="AV453" s="104"/>
      <c r="AW453" s="88"/>
    </row>
    <row r="454" spans="14:49">
      <c r="N454" s="66"/>
      <c r="AN454" s="88"/>
      <c r="AO454" s="103"/>
      <c r="AP454" s="104"/>
      <c r="AR454" s="104"/>
      <c r="AS454" s="43"/>
      <c r="AT454" s="104"/>
      <c r="AV454" s="104"/>
      <c r="AW454" s="88"/>
    </row>
    <row r="455" spans="14:49">
      <c r="N455" s="66"/>
      <c r="AN455" s="88"/>
      <c r="AO455" s="103"/>
      <c r="AP455" s="104"/>
      <c r="AR455" s="104"/>
      <c r="AS455" s="43"/>
      <c r="AT455" s="104"/>
      <c r="AV455" s="104"/>
      <c r="AW455" s="88"/>
    </row>
    <row r="456" spans="14:49">
      <c r="N456" s="66"/>
      <c r="AN456" s="88"/>
      <c r="AO456" s="103"/>
      <c r="AP456" s="104"/>
      <c r="AR456" s="104"/>
      <c r="AS456" s="43"/>
      <c r="AT456" s="104"/>
      <c r="AV456" s="104"/>
      <c r="AW456" s="88"/>
    </row>
    <row r="457" spans="14:49">
      <c r="N457" s="66"/>
      <c r="AN457" s="88"/>
      <c r="AO457" s="103"/>
      <c r="AP457" s="104"/>
      <c r="AR457" s="104"/>
      <c r="AS457" s="43"/>
      <c r="AT457" s="104"/>
      <c r="AV457" s="104"/>
      <c r="AW457" s="88"/>
    </row>
    <row r="458" spans="14:49">
      <c r="N458" s="66"/>
      <c r="AN458" s="88"/>
      <c r="AO458" s="103"/>
      <c r="AP458" s="104"/>
      <c r="AR458" s="104"/>
      <c r="AS458" s="43"/>
      <c r="AT458" s="104"/>
      <c r="AV458" s="104"/>
      <c r="AW458" s="88"/>
    </row>
    <row r="459" spans="14:49">
      <c r="N459" s="66"/>
      <c r="AN459" s="88"/>
      <c r="AO459" s="103"/>
      <c r="AP459" s="104"/>
      <c r="AR459" s="104"/>
      <c r="AS459" s="43"/>
      <c r="AT459" s="104"/>
      <c r="AV459" s="104"/>
      <c r="AW459" s="88"/>
    </row>
    <row r="460" spans="14:49">
      <c r="N460" s="66"/>
      <c r="AN460" s="88"/>
      <c r="AO460" s="103"/>
      <c r="AP460" s="104"/>
      <c r="AR460" s="104"/>
      <c r="AS460" s="43"/>
      <c r="AT460" s="104"/>
      <c r="AV460" s="104"/>
      <c r="AW460" s="88"/>
    </row>
    <row r="461" spans="14:49">
      <c r="N461" s="66"/>
      <c r="AN461" s="88"/>
      <c r="AO461" s="103"/>
      <c r="AP461" s="104"/>
      <c r="AR461" s="104"/>
      <c r="AS461" s="43"/>
      <c r="AT461" s="104"/>
      <c r="AV461" s="104"/>
      <c r="AW461" s="88"/>
    </row>
    <row r="462" spans="14:49">
      <c r="N462" s="66"/>
      <c r="AN462" s="88"/>
      <c r="AO462" s="103"/>
      <c r="AP462" s="104"/>
      <c r="AR462" s="104"/>
      <c r="AS462" s="43"/>
      <c r="AT462" s="104"/>
      <c r="AV462" s="104"/>
      <c r="AW462" s="88"/>
    </row>
    <row r="463" spans="14:49">
      <c r="N463" s="66"/>
      <c r="AN463" s="88"/>
      <c r="AO463" s="103"/>
      <c r="AP463" s="104"/>
      <c r="AR463" s="104"/>
      <c r="AS463" s="43"/>
      <c r="AT463" s="104"/>
      <c r="AV463" s="104"/>
      <c r="AW463" s="88"/>
    </row>
    <row r="464" spans="14:49">
      <c r="N464" s="66"/>
      <c r="AN464" s="88"/>
      <c r="AO464" s="103"/>
      <c r="AP464" s="104"/>
      <c r="AR464" s="104"/>
      <c r="AS464" s="43"/>
      <c r="AT464" s="104"/>
      <c r="AV464" s="104"/>
      <c r="AW464" s="88"/>
    </row>
    <row r="465" spans="14:49">
      <c r="N465" s="66"/>
      <c r="AN465" s="88"/>
      <c r="AO465" s="103"/>
      <c r="AP465" s="104"/>
      <c r="AR465" s="104"/>
      <c r="AS465" s="43"/>
      <c r="AT465" s="104"/>
      <c r="AV465" s="104"/>
      <c r="AW465" s="88"/>
    </row>
    <row r="466" spans="14:49">
      <c r="N466" s="66"/>
      <c r="AN466" s="88"/>
      <c r="AO466" s="103"/>
      <c r="AP466" s="104"/>
      <c r="AR466" s="104"/>
      <c r="AS466" s="43"/>
      <c r="AT466" s="104"/>
      <c r="AV466" s="104"/>
      <c r="AW466" s="88"/>
    </row>
    <row r="467" spans="14:49">
      <c r="N467" s="66"/>
      <c r="AN467" s="88"/>
      <c r="AO467" s="103"/>
      <c r="AP467" s="104"/>
      <c r="AR467" s="104"/>
      <c r="AS467" s="43"/>
      <c r="AT467" s="104"/>
      <c r="AV467" s="104"/>
      <c r="AW467" s="88"/>
    </row>
    <row r="468" spans="14:49">
      <c r="N468" s="66"/>
      <c r="AN468" s="88"/>
      <c r="AO468" s="103"/>
      <c r="AP468" s="104"/>
      <c r="AR468" s="104"/>
      <c r="AS468" s="43"/>
      <c r="AT468" s="104"/>
      <c r="AV468" s="104"/>
      <c r="AW468" s="88"/>
    </row>
    <row r="469" spans="14:49">
      <c r="N469" s="66"/>
      <c r="AN469" s="88"/>
      <c r="AO469" s="103"/>
      <c r="AP469" s="104"/>
      <c r="AR469" s="104"/>
      <c r="AS469" s="43"/>
      <c r="AT469" s="104"/>
      <c r="AV469" s="104"/>
      <c r="AW469" s="88"/>
    </row>
    <row r="470" spans="14:49">
      <c r="N470" s="66"/>
      <c r="AN470" s="88"/>
      <c r="AO470" s="103"/>
      <c r="AP470" s="104"/>
      <c r="AR470" s="104"/>
      <c r="AS470" s="43"/>
      <c r="AT470" s="104"/>
      <c r="AV470" s="104"/>
      <c r="AW470" s="88"/>
    </row>
    <row r="471" spans="14:49">
      <c r="N471" s="66"/>
      <c r="AN471" s="88"/>
      <c r="AO471" s="103"/>
      <c r="AP471" s="104"/>
      <c r="AR471" s="104"/>
      <c r="AS471" s="43"/>
      <c r="AT471" s="104"/>
      <c r="AV471" s="104"/>
      <c r="AW471" s="88"/>
    </row>
    <row r="472" spans="14:49">
      <c r="N472" s="66"/>
      <c r="AN472" s="88"/>
      <c r="AO472" s="103"/>
      <c r="AP472" s="104"/>
      <c r="AR472" s="104"/>
      <c r="AS472" s="43"/>
      <c r="AT472" s="104"/>
      <c r="AV472" s="104"/>
      <c r="AW472" s="88"/>
    </row>
    <row r="473" spans="14:49">
      <c r="N473" s="66"/>
      <c r="AN473" s="88"/>
      <c r="AO473" s="103"/>
      <c r="AP473" s="104"/>
      <c r="AR473" s="104"/>
      <c r="AS473" s="43"/>
      <c r="AT473" s="104"/>
      <c r="AV473" s="104"/>
      <c r="AW473" s="88"/>
    </row>
    <row r="474" spans="14:49">
      <c r="N474" s="66"/>
      <c r="AN474" s="88"/>
      <c r="AO474" s="103"/>
      <c r="AP474" s="104"/>
      <c r="AR474" s="104"/>
      <c r="AS474" s="43"/>
      <c r="AT474" s="104"/>
      <c r="AV474" s="104"/>
      <c r="AW474" s="88"/>
    </row>
    <row r="475" spans="14:49">
      <c r="N475" s="66"/>
      <c r="AN475" s="88"/>
      <c r="AO475" s="103"/>
      <c r="AP475" s="104"/>
      <c r="AR475" s="104"/>
      <c r="AS475" s="43"/>
      <c r="AT475" s="104"/>
      <c r="AV475" s="104"/>
      <c r="AW475" s="88"/>
    </row>
    <row r="476" spans="14:49">
      <c r="N476" s="66"/>
      <c r="AN476" s="88"/>
      <c r="AO476" s="103"/>
      <c r="AP476" s="104"/>
      <c r="AR476" s="104"/>
      <c r="AS476" s="43"/>
      <c r="AT476" s="104"/>
      <c r="AV476" s="104"/>
      <c r="AW476" s="88"/>
    </row>
    <row r="477" spans="14:49">
      <c r="N477" s="66"/>
      <c r="AN477" s="88"/>
      <c r="AO477" s="103"/>
      <c r="AP477" s="104"/>
      <c r="AR477" s="104"/>
      <c r="AS477" s="43"/>
      <c r="AT477" s="104"/>
      <c r="AV477" s="104"/>
      <c r="AW477" s="88"/>
    </row>
    <row r="478" spans="14:49">
      <c r="N478" s="66"/>
      <c r="AN478" s="88"/>
      <c r="AO478" s="103"/>
      <c r="AP478" s="104"/>
      <c r="AR478" s="104"/>
      <c r="AS478" s="43"/>
      <c r="AT478" s="104"/>
      <c r="AV478" s="104"/>
      <c r="AW478" s="88"/>
    </row>
    <row r="479" spans="14:49">
      <c r="N479" s="66"/>
      <c r="AN479" s="88"/>
      <c r="AO479" s="103"/>
      <c r="AP479" s="104"/>
      <c r="AR479" s="104"/>
      <c r="AS479" s="43"/>
      <c r="AT479" s="104"/>
      <c r="AV479" s="104"/>
      <c r="AW479" s="88"/>
    </row>
    <row r="480" spans="14:49">
      <c r="N480" s="66"/>
      <c r="AN480" s="88"/>
      <c r="AO480" s="103"/>
      <c r="AP480" s="104"/>
      <c r="AR480" s="104"/>
      <c r="AS480" s="43"/>
      <c r="AT480" s="104"/>
      <c r="AV480" s="104"/>
      <c r="AW480" s="88"/>
    </row>
    <row r="481" spans="14:49">
      <c r="N481" s="66"/>
      <c r="AN481" s="88"/>
      <c r="AO481" s="103"/>
      <c r="AP481" s="104"/>
      <c r="AR481" s="104"/>
      <c r="AS481" s="43"/>
      <c r="AT481" s="104"/>
      <c r="AV481" s="104"/>
      <c r="AW481" s="88"/>
    </row>
    <row r="482" spans="14:49">
      <c r="N482" s="66"/>
      <c r="AN482" s="88"/>
      <c r="AO482" s="103"/>
      <c r="AP482" s="104"/>
      <c r="AR482" s="104"/>
      <c r="AS482" s="43"/>
      <c r="AT482" s="104"/>
      <c r="AV482" s="104"/>
      <c r="AW482" s="88"/>
    </row>
    <row r="483" spans="14:49">
      <c r="N483" s="66"/>
      <c r="AN483" s="88"/>
      <c r="AO483" s="103"/>
      <c r="AP483" s="104"/>
      <c r="AR483" s="104"/>
      <c r="AS483" s="43"/>
      <c r="AT483" s="104"/>
      <c r="AV483" s="104"/>
      <c r="AW483" s="88"/>
    </row>
    <row r="484" spans="14:49">
      <c r="N484" s="66"/>
      <c r="AN484" s="88"/>
      <c r="AO484" s="103"/>
      <c r="AP484" s="104"/>
      <c r="AR484" s="104"/>
      <c r="AS484" s="43"/>
      <c r="AT484" s="104"/>
      <c r="AV484" s="104"/>
      <c r="AW484" s="88"/>
    </row>
    <row r="485" spans="14:49">
      <c r="N485" s="66"/>
      <c r="AN485" s="88"/>
      <c r="AO485" s="103"/>
      <c r="AP485" s="104"/>
      <c r="AR485" s="104"/>
      <c r="AS485" s="43"/>
      <c r="AT485" s="104"/>
      <c r="AV485" s="104"/>
      <c r="AW485" s="88"/>
    </row>
    <row r="486" spans="14:49">
      <c r="N486" s="66"/>
      <c r="AN486" s="88"/>
      <c r="AO486" s="103"/>
      <c r="AP486" s="104"/>
      <c r="AR486" s="104"/>
      <c r="AS486" s="43"/>
      <c r="AT486" s="104"/>
      <c r="AV486" s="104"/>
      <c r="AW486" s="88"/>
    </row>
    <row r="487" spans="14:49">
      <c r="N487" s="66"/>
      <c r="AN487" s="88"/>
      <c r="AO487" s="103"/>
      <c r="AP487" s="104"/>
      <c r="AR487" s="104"/>
      <c r="AS487" s="43"/>
      <c r="AT487" s="104"/>
      <c r="AV487" s="104"/>
      <c r="AW487" s="88"/>
    </row>
    <row r="488" spans="14:49">
      <c r="N488" s="66"/>
      <c r="AN488" s="88"/>
      <c r="AO488" s="103"/>
      <c r="AP488" s="104"/>
      <c r="AR488" s="104"/>
      <c r="AS488" s="43"/>
      <c r="AT488" s="104"/>
      <c r="AV488" s="104"/>
      <c r="AW488" s="88"/>
    </row>
    <row r="489" spans="14:49">
      <c r="N489" s="66"/>
      <c r="AN489" s="88"/>
      <c r="AO489" s="103"/>
      <c r="AP489" s="104"/>
      <c r="AR489" s="104"/>
      <c r="AS489" s="43"/>
      <c r="AT489" s="104"/>
      <c r="AV489" s="104"/>
      <c r="AW489" s="88"/>
    </row>
    <row r="490" spans="14:49">
      <c r="N490" s="66"/>
      <c r="AN490" s="88"/>
      <c r="AO490" s="103"/>
      <c r="AP490" s="104"/>
      <c r="AR490" s="104"/>
      <c r="AS490" s="43"/>
      <c r="AT490" s="104"/>
      <c r="AV490" s="104"/>
      <c r="AW490" s="88"/>
    </row>
    <row r="491" spans="14:49">
      <c r="N491" s="66"/>
      <c r="AN491" s="88"/>
      <c r="AO491" s="103"/>
      <c r="AP491" s="104"/>
      <c r="AR491" s="104"/>
      <c r="AS491" s="43"/>
      <c r="AT491" s="104"/>
      <c r="AV491" s="104"/>
      <c r="AW491" s="88"/>
    </row>
    <row r="492" spans="14:49">
      <c r="N492" s="66"/>
      <c r="AN492" s="88"/>
      <c r="AO492" s="103"/>
      <c r="AP492" s="104"/>
      <c r="AR492" s="104"/>
      <c r="AS492" s="43"/>
      <c r="AT492" s="104"/>
      <c r="AV492" s="104"/>
      <c r="AW492" s="88"/>
    </row>
    <row r="493" spans="14:49">
      <c r="N493" s="66"/>
      <c r="AN493" s="88"/>
      <c r="AO493" s="103"/>
      <c r="AP493" s="104"/>
      <c r="AR493" s="104"/>
      <c r="AS493" s="43"/>
      <c r="AT493" s="104"/>
      <c r="AV493" s="104"/>
      <c r="AW493" s="88"/>
    </row>
    <row r="494" spans="14:49">
      <c r="N494" s="66"/>
      <c r="Y494" s="80"/>
      <c r="AN494" s="88"/>
      <c r="AO494" s="103"/>
      <c r="AP494" s="104"/>
      <c r="AR494" s="104"/>
      <c r="AS494" s="43"/>
      <c r="AT494" s="104"/>
      <c r="AV494" s="104"/>
      <c r="AW494" s="88"/>
    </row>
    <row r="495" spans="14:49">
      <c r="N495" s="66"/>
      <c r="AN495" s="88"/>
      <c r="AO495" s="103"/>
      <c r="AP495" s="104"/>
      <c r="AR495" s="104"/>
      <c r="AS495" s="43"/>
      <c r="AT495" s="104"/>
      <c r="AV495" s="104"/>
      <c r="AW495" s="88"/>
    </row>
    <row r="496" spans="14:49">
      <c r="N496" s="66"/>
      <c r="AN496" s="88"/>
      <c r="AO496" s="103"/>
      <c r="AP496" s="104"/>
      <c r="AR496" s="104"/>
      <c r="AS496" s="43"/>
      <c r="AT496" s="104"/>
      <c r="AV496" s="104"/>
      <c r="AW496" s="88"/>
    </row>
    <row r="497" spans="14:49">
      <c r="N497" s="66"/>
      <c r="AN497" s="88"/>
      <c r="AO497" s="103"/>
      <c r="AP497" s="104"/>
      <c r="AR497" s="104"/>
      <c r="AS497" s="43"/>
      <c r="AT497" s="104"/>
      <c r="AV497" s="104"/>
      <c r="AW497" s="88"/>
    </row>
    <row r="498" spans="14:49">
      <c r="N498" s="66"/>
      <c r="AN498" s="88"/>
      <c r="AO498" s="103"/>
      <c r="AP498" s="104"/>
      <c r="AR498" s="104"/>
      <c r="AS498" s="43"/>
      <c r="AT498" s="104"/>
      <c r="AV498" s="104"/>
      <c r="AW498" s="88"/>
    </row>
    <row r="499" spans="14:49">
      <c r="N499" s="66"/>
      <c r="AN499" s="88"/>
      <c r="AO499" s="103"/>
      <c r="AP499" s="104"/>
      <c r="AR499" s="104"/>
      <c r="AS499" s="43"/>
      <c r="AT499" s="104"/>
      <c r="AV499" s="104"/>
      <c r="AW499" s="88"/>
    </row>
    <row r="500" spans="14:49">
      <c r="N500" s="66"/>
      <c r="AN500" s="88"/>
      <c r="AO500" s="103"/>
      <c r="AP500" s="104"/>
      <c r="AR500" s="104"/>
      <c r="AS500" s="43"/>
      <c r="AT500" s="104"/>
      <c r="AV500" s="104"/>
      <c r="AW500" s="88"/>
    </row>
    <row r="501" spans="14:49">
      <c r="N501" s="66"/>
      <c r="AN501" s="88"/>
      <c r="AO501" s="103"/>
      <c r="AP501" s="104"/>
      <c r="AR501" s="104"/>
      <c r="AS501" s="43"/>
      <c r="AT501" s="104"/>
      <c r="AV501" s="104"/>
      <c r="AW501" s="88"/>
    </row>
    <row r="502" spans="14:49">
      <c r="N502" s="66"/>
      <c r="AN502" s="88"/>
      <c r="AO502" s="103"/>
      <c r="AP502" s="104"/>
      <c r="AR502" s="104"/>
      <c r="AS502" s="43"/>
      <c r="AT502" s="104"/>
      <c r="AV502" s="104"/>
      <c r="AW502" s="88"/>
    </row>
    <row r="503" spans="14:49">
      <c r="N503" s="66"/>
      <c r="AN503" s="88"/>
      <c r="AO503" s="103"/>
      <c r="AP503" s="104"/>
      <c r="AR503" s="104"/>
      <c r="AS503" s="43"/>
      <c r="AT503" s="104"/>
      <c r="AV503" s="104"/>
      <c r="AW503" s="88"/>
    </row>
    <row r="504" spans="14:49">
      <c r="N504" s="66"/>
      <c r="AN504" s="88"/>
      <c r="AO504" s="103"/>
      <c r="AP504" s="104"/>
      <c r="AR504" s="104"/>
      <c r="AS504" s="43"/>
      <c r="AT504" s="104"/>
      <c r="AV504" s="104"/>
      <c r="AW504" s="88"/>
    </row>
    <row r="505" spans="14:49">
      <c r="N505" s="66"/>
      <c r="AN505" s="88"/>
      <c r="AO505" s="103"/>
      <c r="AP505" s="104"/>
      <c r="AR505" s="104"/>
      <c r="AS505" s="43"/>
      <c r="AT505" s="104"/>
      <c r="AV505" s="104"/>
      <c r="AW505" s="88"/>
    </row>
    <row r="506" spans="14:49">
      <c r="N506" s="66"/>
      <c r="AN506" s="88"/>
      <c r="AO506" s="103"/>
      <c r="AP506" s="104"/>
      <c r="AR506" s="104"/>
      <c r="AS506" s="43"/>
      <c r="AT506" s="104"/>
      <c r="AV506" s="104"/>
      <c r="AW506" s="88"/>
    </row>
    <row r="507" spans="14:49">
      <c r="N507" s="66"/>
      <c r="AN507" s="88"/>
      <c r="AO507" s="103"/>
      <c r="AP507" s="104"/>
      <c r="AR507" s="104"/>
      <c r="AS507" s="43"/>
      <c r="AT507" s="104"/>
      <c r="AV507" s="104"/>
      <c r="AW507" s="88"/>
    </row>
    <row r="508" spans="14:49">
      <c r="N508" s="66"/>
      <c r="AN508" s="88"/>
      <c r="AO508" s="103"/>
      <c r="AP508" s="104"/>
      <c r="AR508" s="104"/>
      <c r="AS508" s="43"/>
      <c r="AT508" s="104"/>
      <c r="AV508" s="104"/>
      <c r="AW508" s="88"/>
    </row>
    <row r="509" spans="14:49">
      <c r="N509" s="66"/>
      <c r="AN509" s="88"/>
      <c r="AO509" s="103"/>
      <c r="AP509" s="104"/>
      <c r="AR509" s="104"/>
      <c r="AS509" s="43"/>
      <c r="AT509" s="104"/>
      <c r="AV509" s="104"/>
      <c r="AW509" s="88"/>
    </row>
    <row r="510" spans="14:49">
      <c r="N510" s="66"/>
      <c r="AN510" s="88"/>
      <c r="AO510" s="103"/>
      <c r="AP510" s="104"/>
      <c r="AR510" s="104"/>
      <c r="AS510" s="43"/>
      <c r="AT510" s="104"/>
      <c r="AV510" s="104"/>
      <c r="AW510" s="88"/>
    </row>
    <row r="511" spans="14:49">
      <c r="N511" s="66"/>
      <c r="AN511" s="88"/>
      <c r="AO511" s="103"/>
      <c r="AP511" s="104"/>
      <c r="AR511" s="104"/>
      <c r="AS511" s="43"/>
      <c r="AT511" s="104"/>
      <c r="AV511" s="104"/>
      <c r="AW511" s="88"/>
    </row>
    <row r="512" spans="14:49">
      <c r="N512" s="66"/>
      <c r="AN512" s="88"/>
      <c r="AO512" s="103"/>
      <c r="AP512" s="104"/>
      <c r="AR512" s="104"/>
      <c r="AS512" s="43"/>
      <c r="AT512" s="104"/>
      <c r="AV512" s="104"/>
      <c r="AW512" s="88"/>
    </row>
    <row r="513" spans="14:49">
      <c r="N513" s="66"/>
      <c r="AN513" s="88"/>
      <c r="AO513" s="103"/>
      <c r="AP513" s="104"/>
      <c r="AR513" s="104"/>
      <c r="AS513" s="43"/>
      <c r="AT513" s="104"/>
      <c r="AV513" s="104"/>
      <c r="AW513" s="88"/>
    </row>
    <row r="514" spans="14:49">
      <c r="N514" s="66"/>
      <c r="AN514" s="88"/>
      <c r="AO514" s="103"/>
      <c r="AP514" s="104"/>
      <c r="AR514" s="104"/>
      <c r="AS514" s="43"/>
      <c r="AT514" s="104"/>
      <c r="AV514" s="104"/>
      <c r="AW514" s="88"/>
    </row>
    <row r="515" spans="14:49">
      <c r="N515" s="66"/>
      <c r="AN515" s="88"/>
      <c r="AO515" s="103"/>
      <c r="AP515" s="104"/>
      <c r="AR515" s="104"/>
      <c r="AS515" s="43"/>
      <c r="AT515" s="104"/>
      <c r="AV515" s="104"/>
      <c r="AW515" s="88"/>
    </row>
    <row r="516" spans="14:49">
      <c r="N516" s="66"/>
      <c r="AN516" s="88"/>
      <c r="AO516" s="103"/>
      <c r="AP516" s="104"/>
      <c r="AR516" s="104"/>
      <c r="AS516" s="43"/>
      <c r="AT516" s="104"/>
      <c r="AV516" s="104"/>
      <c r="AW516" s="88"/>
    </row>
    <row r="517" spans="14:49">
      <c r="N517" s="66"/>
      <c r="AN517" s="88"/>
      <c r="AO517" s="103"/>
      <c r="AP517" s="104"/>
      <c r="AR517" s="104"/>
      <c r="AS517" s="43"/>
      <c r="AT517" s="104"/>
      <c r="AV517" s="104"/>
      <c r="AW517" s="88"/>
    </row>
    <row r="518" spans="14:49">
      <c r="N518" s="66"/>
      <c r="AN518" s="88"/>
      <c r="AO518" s="103"/>
      <c r="AP518" s="104"/>
      <c r="AR518" s="104"/>
      <c r="AS518" s="43"/>
      <c r="AT518" s="104"/>
      <c r="AV518" s="104"/>
      <c r="AW518" s="88"/>
    </row>
    <row r="519" spans="14:49">
      <c r="N519" s="66"/>
      <c r="AN519" s="88"/>
      <c r="AO519" s="103"/>
      <c r="AP519" s="104"/>
      <c r="AR519" s="104"/>
      <c r="AS519" s="43"/>
      <c r="AT519" s="104"/>
      <c r="AV519" s="104"/>
      <c r="AW519" s="88"/>
    </row>
    <row r="520" spans="14:49">
      <c r="N520" s="66"/>
      <c r="AN520" s="88"/>
      <c r="AO520" s="103"/>
      <c r="AP520" s="104"/>
      <c r="AR520" s="104"/>
      <c r="AS520" s="43"/>
      <c r="AT520" s="104"/>
      <c r="AV520" s="104"/>
      <c r="AW520" s="88"/>
    </row>
    <row r="521" spans="14:49">
      <c r="N521" s="66"/>
      <c r="AN521" s="88"/>
      <c r="AO521" s="103"/>
      <c r="AP521" s="104"/>
      <c r="AR521" s="104"/>
      <c r="AS521" s="43"/>
      <c r="AT521" s="104"/>
      <c r="AV521" s="104"/>
      <c r="AW521" s="88"/>
    </row>
    <row r="522" spans="14:49">
      <c r="N522" s="66"/>
      <c r="AN522" s="88"/>
      <c r="AO522" s="103"/>
      <c r="AP522" s="104"/>
      <c r="AR522" s="104"/>
      <c r="AS522" s="43"/>
      <c r="AT522" s="104"/>
      <c r="AV522" s="104"/>
      <c r="AW522" s="88"/>
    </row>
    <row r="523" spans="14:49">
      <c r="N523" s="66"/>
      <c r="AN523" s="88"/>
      <c r="AO523" s="103"/>
      <c r="AP523" s="104"/>
      <c r="AR523" s="104"/>
      <c r="AS523" s="43"/>
      <c r="AT523" s="104"/>
      <c r="AV523" s="104"/>
      <c r="AW523" s="88"/>
    </row>
    <row r="524" spans="14:49">
      <c r="N524" s="66"/>
      <c r="AN524" s="88"/>
      <c r="AO524" s="103"/>
      <c r="AP524" s="104"/>
      <c r="AR524" s="104"/>
      <c r="AS524" s="43"/>
      <c r="AT524" s="104"/>
      <c r="AV524" s="104"/>
      <c r="AW524" s="88"/>
    </row>
    <row r="525" spans="14:49">
      <c r="N525" s="66"/>
      <c r="AN525" s="88"/>
      <c r="AO525" s="103"/>
      <c r="AP525" s="104"/>
      <c r="AR525" s="104"/>
      <c r="AS525" s="43"/>
      <c r="AT525" s="104"/>
      <c r="AV525" s="104"/>
      <c r="AW525" s="88"/>
    </row>
    <row r="526" spans="14:49">
      <c r="N526" s="66"/>
      <c r="AN526" s="88"/>
      <c r="AO526" s="103"/>
      <c r="AP526" s="104"/>
      <c r="AR526" s="104"/>
      <c r="AS526" s="43"/>
      <c r="AT526" s="104"/>
      <c r="AV526" s="104"/>
      <c r="AW526" s="88"/>
    </row>
    <row r="527" spans="14:49">
      <c r="N527" s="66"/>
      <c r="AN527" s="88"/>
      <c r="AO527" s="103"/>
      <c r="AP527" s="104"/>
      <c r="AR527" s="104"/>
      <c r="AS527" s="43"/>
      <c r="AT527" s="104"/>
      <c r="AV527" s="104"/>
      <c r="AW527" s="88"/>
    </row>
    <row r="528" spans="14:49">
      <c r="N528" s="66"/>
      <c r="AN528" s="88"/>
      <c r="AO528" s="103"/>
      <c r="AP528" s="104"/>
      <c r="AR528" s="104"/>
      <c r="AS528" s="43"/>
      <c r="AT528" s="104"/>
      <c r="AV528" s="104"/>
      <c r="AW528" s="88"/>
    </row>
    <row r="529" spans="14:49">
      <c r="N529" s="66"/>
      <c r="AN529" s="88"/>
      <c r="AO529" s="103"/>
      <c r="AP529" s="104"/>
      <c r="AR529" s="104"/>
      <c r="AS529" s="43"/>
      <c r="AT529" s="104"/>
      <c r="AV529" s="104"/>
      <c r="AW529" s="88"/>
    </row>
    <row r="530" spans="14:49">
      <c r="N530" s="66"/>
      <c r="AN530" s="88"/>
      <c r="AO530" s="103"/>
      <c r="AP530" s="104"/>
      <c r="AR530" s="104"/>
      <c r="AS530" s="43"/>
      <c r="AT530" s="104"/>
      <c r="AV530" s="104"/>
      <c r="AW530" s="88"/>
    </row>
    <row r="531" spans="14:49">
      <c r="N531" s="66"/>
      <c r="AN531" s="88"/>
      <c r="AO531" s="103"/>
      <c r="AP531" s="104"/>
      <c r="AR531" s="104"/>
      <c r="AS531" s="43"/>
      <c r="AT531" s="104"/>
      <c r="AV531" s="104"/>
      <c r="AW531" s="88"/>
    </row>
    <row r="532" spans="14:49">
      <c r="N532" s="66"/>
      <c r="AN532" s="88"/>
      <c r="AO532" s="103"/>
      <c r="AP532" s="104"/>
      <c r="AR532" s="104"/>
      <c r="AS532" s="43"/>
      <c r="AT532" s="104"/>
      <c r="AV532" s="104"/>
      <c r="AW532" s="88"/>
    </row>
    <row r="533" spans="14:49">
      <c r="N533" s="66"/>
      <c r="AN533" s="88"/>
      <c r="AO533" s="103"/>
      <c r="AP533" s="104"/>
      <c r="AR533" s="104"/>
      <c r="AS533" s="43"/>
      <c r="AT533" s="104"/>
      <c r="AV533" s="104"/>
      <c r="AW533" s="88"/>
    </row>
    <row r="534" spans="14:49">
      <c r="N534" s="66"/>
      <c r="AN534" s="88"/>
      <c r="AO534" s="103"/>
      <c r="AP534" s="104"/>
      <c r="AR534" s="104"/>
      <c r="AS534" s="43"/>
      <c r="AT534" s="104"/>
      <c r="AV534" s="104"/>
      <c r="AW534" s="88"/>
    </row>
    <row r="535" spans="14:49">
      <c r="N535" s="66"/>
      <c r="Y535" s="80"/>
      <c r="AN535" s="88"/>
      <c r="AO535" s="103"/>
      <c r="AP535" s="104"/>
      <c r="AR535" s="104"/>
      <c r="AS535" s="43"/>
      <c r="AT535" s="104"/>
      <c r="AV535" s="104"/>
      <c r="AW535" s="88"/>
    </row>
    <row r="536" spans="14:49">
      <c r="N536" s="66"/>
      <c r="AN536" s="88"/>
      <c r="AO536" s="103"/>
      <c r="AP536" s="104"/>
      <c r="AR536" s="104"/>
      <c r="AS536" s="43"/>
      <c r="AT536" s="104"/>
      <c r="AV536" s="104"/>
      <c r="AW536" s="88"/>
    </row>
    <row r="537" spans="14:49">
      <c r="N537" s="66"/>
      <c r="AN537" s="88"/>
      <c r="AO537" s="103"/>
      <c r="AP537" s="104"/>
      <c r="AR537" s="104"/>
      <c r="AS537" s="43"/>
      <c r="AT537" s="104"/>
      <c r="AV537" s="104"/>
      <c r="AW537" s="88"/>
    </row>
    <row r="538" spans="14:49">
      <c r="N538" s="66"/>
      <c r="AN538" s="88"/>
      <c r="AO538" s="103"/>
      <c r="AP538" s="104"/>
      <c r="AR538" s="104"/>
      <c r="AS538" s="43"/>
      <c r="AT538" s="104"/>
      <c r="AV538" s="104"/>
      <c r="AW538" s="88"/>
    </row>
    <row r="539" spans="14:49">
      <c r="N539" s="66"/>
      <c r="AN539" s="88"/>
      <c r="AO539" s="103"/>
      <c r="AP539" s="104"/>
      <c r="AR539" s="104"/>
      <c r="AS539" s="43"/>
      <c r="AT539" s="104"/>
      <c r="AV539" s="104"/>
      <c r="AW539" s="88"/>
    </row>
    <row r="540" spans="14:49">
      <c r="N540" s="66"/>
      <c r="AN540" s="88"/>
      <c r="AO540" s="103"/>
      <c r="AP540" s="104"/>
      <c r="AR540" s="104"/>
      <c r="AS540" s="43"/>
      <c r="AT540" s="104"/>
      <c r="AV540" s="104"/>
      <c r="AW540" s="88"/>
    </row>
    <row r="541" spans="14:49">
      <c r="N541" s="66"/>
      <c r="AN541" s="88"/>
      <c r="AO541" s="103"/>
      <c r="AP541" s="104"/>
      <c r="AR541" s="104"/>
      <c r="AS541" s="43"/>
      <c r="AT541" s="104"/>
      <c r="AV541" s="104"/>
      <c r="AW541" s="88"/>
    </row>
    <row r="542" spans="14:49">
      <c r="N542" s="66"/>
      <c r="AN542" s="88"/>
      <c r="AO542" s="103"/>
      <c r="AP542" s="104"/>
      <c r="AR542" s="104"/>
      <c r="AS542" s="43"/>
      <c r="AT542" s="104"/>
      <c r="AV542" s="104"/>
      <c r="AW542" s="88"/>
    </row>
    <row r="543" spans="14:49">
      <c r="N543" s="66"/>
      <c r="AN543" s="88"/>
      <c r="AO543" s="103"/>
      <c r="AP543" s="104"/>
      <c r="AR543" s="104"/>
      <c r="AS543" s="43"/>
      <c r="AT543" s="104"/>
      <c r="AV543" s="104"/>
      <c r="AW543" s="88"/>
    </row>
    <row r="544" spans="14:49">
      <c r="N544" s="66"/>
      <c r="AN544" s="88"/>
      <c r="AO544" s="103"/>
      <c r="AP544" s="104"/>
      <c r="AR544" s="104"/>
      <c r="AS544" s="43"/>
      <c r="AT544" s="104"/>
      <c r="AV544" s="104"/>
      <c r="AW544" s="88"/>
    </row>
    <row r="545" spans="14:49">
      <c r="N545" s="66"/>
      <c r="AN545" s="88"/>
      <c r="AO545" s="103"/>
      <c r="AP545" s="104"/>
      <c r="AR545" s="104"/>
      <c r="AS545" s="43"/>
      <c r="AT545" s="104"/>
      <c r="AV545" s="104"/>
      <c r="AW545" s="88"/>
    </row>
    <row r="546" spans="14:49">
      <c r="N546" s="66"/>
      <c r="AN546" s="88"/>
      <c r="AO546" s="103"/>
      <c r="AP546" s="104"/>
      <c r="AR546" s="104"/>
      <c r="AS546" s="43"/>
      <c r="AT546" s="104"/>
      <c r="AV546" s="104"/>
      <c r="AW546" s="88"/>
    </row>
    <row r="547" spans="14:49">
      <c r="N547" s="66"/>
      <c r="AN547" s="88"/>
      <c r="AO547" s="103"/>
      <c r="AP547" s="104"/>
      <c r="AR547" s="104"/>
      <c r="AS547" s="43"/>
      <c r="AT547" s="104"/>
      <c r="AV547" s="104"/>
      <c r="AW547" s="88"/>
    </row>
    <row r="548" spans="14:49">
      <c r="N548" s="66"/>
      <c r="AN548" s="88"/>
      <c r="AO548" s="103"/>
      <c r="AP548" s="104"/>
      <c r="AR548" s="104"/>
      <c r="AS548" s="43"/>
      <c r="AT548" s="104"/>
      <c r="AV548" s="104"/>
      <c r="AW548" s="88"/>
    </row>
    <row r="549" spans="14:49">
      <c r="N549" s="66"/>
      <c r="AN549" s="88"/>
      <c r="AO549" s="103"/>
      <c r="AP549" s="104"/>
      <c r="AR549" s="104"/>
      <c r="AS549" s="43"/>
      <c r="AT549" s="104"/>
      <c r="AV549" s="104"/>
      <c r="AW549" s="88"/>
    </row>
    <row r="550" spans="14:49">
      <c r="N550" s="66"/>
      <c r="AN550" s="88"/>
      <c r="AO550" s="103"/>
      <c r="AP550" s="104"/>
      <c r="AR550" s="104"/>
      <c r="AS550" s="43"/>
      <c r="AT550" s="104"/>
      <c r="AV550" s="104"/>
      <c r="AW550" s="88"/>
    </row>
    <row r="551" spans="14:49">
      <c r="N551" s="66"/>
      <c r="AN551" s="88"/>
      <c r="AO551" s="103"/>
      <c r="AP551" s="104"/>
      <c r="AR551" s="104"/>
      <c r="AS551" s="43"/>
      <c r="AT551" s="104"/>
      <c r="AV551" s="104"/>
      <c r="AW551" s="88"/>
    </row>
    <row r="552" spans="14:49">
      <c r="N552" s="66"/>
      <c r="AN552" s="88"/>
      <c r="AO552" s="103"/>
      <c r="AP552" s="104"/>
      <c r="AR552" s="104"/>
      <c r="AS552" s="43"/>
      <c r="AT552" s="104"/>
      <c r="AV552" s="104"/>
      <c r="AW552" s="88"/>
    </row>
    <row r="553" spans="14:49">
      <c r="N553" s="66"/>
      <c r="AN553" s="88"/>
      <c r="AO553" s="103"/>
      <c r="AP553" s="104"/>
      <c r="AR553" s="104"/>
      <c r="AS553" s="43"/>
      <c r="AT553" s="104"/>
      <c r="AV553" s="104"/>
      <c r="AW553" s="88"/>
    </row>
    <row r="554" spans="14:49">
      <c r="N554" s="66"/>
      <c r="AN554" s="88"/>
      <c r="AO554" s="103"/>
      <c r="AP554" s="104"/>
      <c r="AR554" s="104"/>
      <c r="AS554" s="43"/>
      <c r="AT554" s="104"/>
      <c r="AV554" s="104"/>
      <c r="AW554" s="88"/>
    </row>
    <row r="555" spans="14:49">
      <c r="N555" s="66"/>
      <c r="AN555" s="88"/>
      <c r="AO555" s="103"/>
      <c r="AP555" s="104"/>
      <c r="AR555" s="104"/>
      <c r="AS555" s="43"/>
      <c r="AT555" s="104"/>
      <c r="AV555" s="104"/>
      <c r="AW555" s="88"/>
    </row>
    <row r="556" spans="14:49">
      <c r="N556" s="66"/>
      <c r="AN556" s="88"/>
      <c r="AO556" s="103"/>
      <c r="AP556" s="104"/>
      <c r="AR556" s="104"/>
      <c r="AS556" s="43"/>
      <c r="AT556" s="104"/>
      <c r="AV556" s="104"/>
      <c r="AW556" s="88"/>
    </row>
    <row r="557" spans="14:49">
      <c r="N557" s="66"/>
      <c r="AN557" s="88"/>
      <c r="AO557" s="103"/>
      <c r="AP557" s="104"/>
      <c r="AR557" s="104"/>
      <c r="AS557" s="43"/>
      <c r="AT557" s="104"/>
      <c r="AV557" s="104"/>
      <c r="AW557" s="88"/>
    </row>
    <row r="558" spans="14:49">
      <c r="N558" s="66"/>
      <c r="AN558" s="88"/>
      <c r="AO558" s="103"/>
      <c r="AP558" s="104"/>
      <c r="AR558" s="104"/>
      <c r="AS558" s="43"/>
      <c r="AT558" s="104"/>
      <c r="AV558" s="104"/>
      <c r="AW558" s="88"/>
    </row>
    <row r="559" spans="14:49">
      <c r="N559" s="66"/>
      <c r="AN559" s="88"/>
      <c r="AO559" s="103"/>
      <c r="AP559" s="104"/>
      <c r="AR559" s="104"/>
      <c r="AS559" s="43"/>
      <c r="AT559" s="104"/>
      <c r="AV559" s="104"/>
      <c r="AW559" s="88"/>
    </row>
    <row r="560" spans="14:49">
      <c r="N560" s="66"/>
      <c r="AN560" s="88"/>
      <c r="AO560" s="103"/>
      <c r="AP560" s="104"/>
      <c r="AR560" s="104"/>
      <c r="AS560" s="43"/>
      <c r="AT560" s="104"/>
      <c r="AV560" s="104"/>
      <c r="AW560" s="88"/>
    </row>
    <row r="561" spans="14:49">
      <c r="N561" s="66"/>
      <c r="AN561" s="88"/>
      <c r="AO561" s="103"/>
      <c r="AP561" s="104"/>
      <c r="AR561" s="104"/>
      <c r="AS561" s="43"/>
      <c r="AT561" s="104"/>
      <c r="AV561" s="104"/>
      <c r="AW561" s="88"/>
    </row>
    <row r="562" spans="14:49">
      <c r="N562" s="66"/>
      <c r="AN562" s="88"/>
      <c r="AO562" s="103"/>
      <c r="AP562" s="104"/>
      <c r="AR562" s="104"/>
      <c r="AS562" s="43"/>
      <c r="AT562" s="104"/>
      <c r="AV562" s="104"/>
      <c r="AW562" s="88"/>
    </row>
    <row r="563" spans="14:49">
      <c r="N563" s="66"/>
      <c r="AN563" s="88"/>
      <c r="AO563" s="103"/>
      <c r="AP563" s="104"/>
      <c r="AR563" s="104"/>
      <c r="AS563" s="43"/>
      <c r="AT563" s="104"/>
      <c r="AV563" s="104"/>
      <c r="AW563" s="88"/>
    </row>
    <row r="564" spans="14:49">
      <c r="N564" s="66"/>
      <c r="AN564" s="88"/>
      <c r="AO564" s="103"/>
      <c r="AP564" s="104"/>
      <c r="AR564" s="104"/>
      <c r="AS564" s="43"/>
      <c r="AT564" s="104"/>
      <c r="AV564" s="104"/>
      <c r="AW564" s="88"/>
    </row>
    <row r="565" spans="14:49">
      <c r="N565" s="66"/>
      <c r="AN565" s="88"/>
      <c r="AO565" s="103"/>
      <c r="AP565" s="104"/>
      <c r="AR565" s="104"/>
      <c r="AS565" s="43"/>
      <c r="AT565" s="104"/>
      <c r="AV565" s="104"/>
      <c r="AW565" s="88"/>
    </row>
    <row r="566" spans="14:49">
      <c r="N566" s="66"/>
      <c r="AN566" s="88"/>
      <c r="AO566" s="103"/>
      <c r="AP566" s="104"/>
      <c r="AR566" s="104"/>
      <c r="AS566" s="43"/>
      <c r="AT566" s="104"/>
      <c r="AV566" s="104"/>
      <c r="AW566" s="88"/>
    </row>
    <row r="567" spans="14:49">
      <c r="N567" s="66"/>
      <c r="AN567" s="88"/>
      <c r="AO567" s="103"/>
      <c r="AP567" s="104"/>
      <c r="AR567" s="104"/>
      <c r="AS567" s="43"/>
      <c r="AT567" s="104"/>
      <c r="AV567" s="104"/>
      <c r="AW567" s="88"/>
    </row>
    <row r="568" spans="14:49">
      <c r="N568" s="66"/>
      <c r="AN568" s="88"/>
      <c r="AO568" s="103"/>
      <c r="AP568" s="104"/>
      <c r="AR568" s="104"/>
      <c r="AS568" s="43"/>
      <c r="AT568" s="104"/>
      <c r="AV568" s="104"/>
      <c r="AW568" s="88"/>
    </row>
    <row r="569" spans="14:49">
      <c r="N569" s="66"/>
      <c r="AN569" s="88"/>
      <c r="AO569" s="103"/>
      <c r="AP569" s="104"/>
      <c r="AR569" s="104"/>
      <c r="AS569" s="43"/>
      <c r="AT569" s="104"/>
      <c r="AV569" s="104"/>
      <c r="AW569" s="88"/>
    </row>
    <row r="570" spans="14:49">
      <c r="N570" s="66"/>
      <c r="AN570" s="88"/>
      <c r="AO570" s="103"/>
      <c r="AP570" s="104"/>
      <c r="AR570" s="104"/>
      <c r="AS570" s="43"/>
      <c r="AT570" s="104"/>
      <c r="AV570" s="104"/>
      <c r="AW570" s="88"/>
    </row>
    <row r="571" spans="14:49">
      <c r="N571" s="66"/>
      <c r="AN571" s="88"/>
      <c r="AO571" s="103"/>
      <c r="AP571" s="104"/>
      <c r="AR571" s="104"/>
      <c r="AS571" s="43"/>
      <c r="AT571" s="104"/>
      <c r="AV571" s="104"/>
      <c r="AW571" s="88"/>
    </row>
    <row r="572" spans="14:49">
      <c r="N572" s="66"/>
      <c r="AN572" s="88"/>
      <c r="AO572" s="103"/>
      <c r="AP572" s="104"/>
      <c r="AR572" s="104"/>
      <c r="AS572" s="43"/>
      <c r="AT572" s="104"/>
      <c r="AV572" s="104"/>
      <c r="AW572" s="88"/>
    </row>
    <row r="573" spans="14:49">
      <c r="N573" s="66"/>
      <c r="AN573" s="88"/>
      <c r="AO573" s="103"/>
      <c r="AP573" s="104"/>
      <c r="AR573" s="104"/>
      <c r="AS573" s="43"/>
      <c r="AT573" s="104"/>
      <c r="AV573" s="104"/>
      <c r="AW573" s="88"/>
    </row>
    <row r="574" spans="14:49">
      <c r="N574" s="66"/>
      <c r="AN574" s="88"/>
      <c r="AO574" s="103"/>
      <c r="AP574" s="104"/>
      <c r="AR574" s="104"/>
      <c r="AS574" s="43"/>
      <c r="AT574" s="104"/>
      <c r="AV574" s="104"/>
      <c r="AW574" s="88"/>
    </row>
    <row r="575" spans="14:49">
      <c r="N575" s="66"/>
      <c r="AN575" s="88"/>
      <c r="AO575" s="103"/>
      <c r="AP575" s="104"/>
      <c r="AR575" s="104"/>
      <c r="AS575" s="43"/>
      <c r="AT575" s="104"/>
      <c r="AV575" s="104"/>
      <c r="AW575" s="88"/>
    </row>
    <row r="576" spans="14:49">
      <c r="N576" s="66"/>
      <c r="Y576" s="80"/>
      <c r="AN576" s="88"/>
      <c r="AO576" s="103"/>
      <c r="AP576" s="104"/>
      <c r="AR576" s="104"/>
      <c r="AS576" s="43"/>
      <c r="AT576" s="104"/>
      <c r="AV576" s="104"/>
      <c r="AW576" s="88"/>
    </row>
    <row r="577" spans="14:49">
      <c r="N577" s="66"/>
      <c r="AN577" s="88"/>
      <c r="AO577" s="103"/>
      <c r="AP577" s="104"/>
      <c r="AR577" s="104"/>
      <c r="AS577" s="43"/>
      <c r="AT577" s="104"/>
      <c r="AV577" s="104"/>
      <c r="AW577" s="88"/>
    </row>
    <row r="578" spans="14:49">
      <c r="N578" s="66"/>
      <c r="AN578" s="88"/>
      <c r="AO578" s="103"/>
      <c r="AP578" s="104"/>
      <c r="AR578" s="104"/>
      <c r="AS578" s="43"/>
      <c r="AT578" s="104"/>
      <c r="AV578" s="104"/>
      <c r="AW578" s="88"/>
    </row>
    <row r="579" spans="14:49">
      <c r="N579" s="66"/>
      <c r="AN579" s="88"/>
      <c r="AO579" s="103"/>
      <c r="AP579" s="104"/>
      <c r="AR579" s="104"/>
      <c r="AS579" s="43"/>
      <c r="AT579" s="104"/>
      <c r="AV579" s="104"/>
      <c r="AW579" s="88"/>
    </row>
    <row r="580" spans="14:49">
      <c r="N580" s="66"/>
      <c r="AN580" s="88"/>
      <c r="AO580" s="103"/>
      <c r="AP580" s="104"/>
      <c r="AR580" s="104"/>
      <c r="AS580" s="43"/>
      <c r="AT580" s="104"/>
      <c r="AV580" s="104"/>
      <c r="AW580" s="88"/>
    </row>
    <row r="581" spans="14:49">
      <c r="N581" s="66"/>
      <c r="AN581" s="88"/>
      <c r="AO581" s="103"/>
      <c r="AP581" s="104"/>
      <c r="AR581" s="104"/>
      <c r="AS581" s="43"/>
      <c r="AT581" s="104"/>
      <c r="AV581" s="104"/>
      <c r="AW581" s="88"/>
    </row>
    <row r="582" spans="14:49">
      <c r="N582" s="66"/>
      <c r="AN582" s="88"/>
      <c r="AO582" s="103"/>
      <c r="AP582" s="104"/>
      <c r="AR582" s="104"/>
      <c r="AS582" s="43"/>
      <c r="AT582" s="104"/>
      <c r="AV582" s="104"/>
      <c r="AW582" s="88"/>
    </row>
    <row r="583" spans="14:49">
      <c r="N583" s="66"/>
      <c r="AN583" s="88"/>
      <c r="AO583" s="103"/>
      <c r="AP583" s="104"/>
      <c r="AR583" s="104"/>
      <c r="AS583" s="43"/>
      <c r="AT583" s="104"/>
      <c r="AV583" s="104"/>
      <c r="AW583" s="88"/>
    </row>
    <row r="584" spans="14:49">
      <c r="N584" s="66"/>
      <c r="AN584" s="88"/>
      <c r="AO584" s="103"/>
      <c r="AP584" s="104"/>
      <c r="AR584" s="104"/>
      <c r="AS584" s="43"/>
      <c r="AT584" s="104"/>
      <c r="AV584" s="104"/>
      <c r="AW584" s="88"/>
    </row>
    <row r="585" spans="14:49">
      <c r="N585" s="66"/>
      <c r="AN585" s="88"/>
      <c r="AO585" s="103"/>
      <c r="AP585" s="104"/>
      <c r="AR585" s="104"/>
      <c r="AS585" s="43"/>
      <c r="AT585" s="104"/>
      <c r="AV585" s="104"/>
      <c r="AW585" s="88"/>
    </row>
    <row r="586" spans="14:49">
      <c r="N586" s="66"/>
      <c r="AN586" s="88"/>
      <c r="AO586" s="103"/>
      <c r="AP586" s="104"/>
      <c r="AR586" s="104"/>
      <c r="AS586" s="43"/>
      <c r="AT586" s="104"/>
      <c r="AV586" s="104"/>
      <c r="AW586" s="88"/>
    </row>
    <row r="587" spans="14:49">
      <c r="N587" s="66"/>
      <c r="AN587" s="88"/>
      <c r="AO587" s="103"/>
      <c r="AP587" s="104"/>
      <c r="AR587" s="104"/>
      <c r="AS587" s="43"/>
      <c r="AT587" s="104"/>
      <c r="AV587" s="104"/>
      <c r="AW587" s="88"/>
    </row>
    <row r="588" spans="14:49">
      <c r="N588" s="66"/>
      <c r="AN588" s="88"/>
      <c r="AO588" s="103"/>
      <c r="AP588" s="104"/>
      <c r="AR588" s="104"/>
      <c r="AS588" s="43"/>
      <c r="AT588" s="104"/>
      <c r="AV588" s="104"/>
      <c r="AW588" s="88"/>
    </row>
    <row r="589" spans="14:49">
      <c r="N589" s="66"/>
      <c r="AN589" s="88"/>
      <c r="AO589" s="103"/>
      <c r="AP589" s="104"/>
      <c r="AR589" s="104"/>
      <c r="AS589" s="43"/>
      <c r="AT589" s="104"/>
      <c r="AV589" s="104"/>
      <c r="AW589" s="88"/>
    </row>
    <row r="590" spans="14:49">
      <c r="N590" s="66"/>
      <c r="AN590" s="88"/>
      <c r="AO590" s="103"/>
      <c r="AP590" s="104"/>
      <c r="AR590" s="104"/>
      <c r="AS590" s="43"/>
      <c r="AT590" s="104"/>
      <c r="AV590" s="104"/>
      <c r="AW590" s="88"/>
    </row>
    <row r="591" spans="14:49">
      <c r="N591" s="66"/>
      <c r="AN591" s="88"/>
      <c r="AO591" s="103"/>
      <c r="AP591" s="104"/>
      <c r="AR591" s="104"/>
      <c r="AS591" s="43"/>
      <c r="AT591" s="104"/>
      <c r="AV591" s="104"/>
      <c r="AW591" s="88"/>
    </row>
    <row r="592" spans="14:49">
      <c r="N592" s="66"/>
      <c r="AN592" s="88"/>
      <c r="AO592" s="103"/>
      <c r="AP592" s="104"/>
      <c r="AR592" s="104"/>
      <c r="AS592" s="43"/>
      <c r="AT592" s="104"/>
      <c r="AV592" s="104"/>
      <c r="AW592" s="88"/>
    </row>
    <row r="593" spans="14:49">
      <c r="N593" s="66"/>
      <c r="AN593" s="88"/>
      <c r="AO593" s="103"/>
      <c r="AP593" s="104"/>
      <c r="AR593" s="104"/>
      <c r="AS593" s="43"/>
      <c r="AT593" s="104"/>
      <c r="AV593" s="104"/>
      <c r="AW593" s="88"/>
    </row>
    <row r="594" spans="14:49">
      <c r="N594" s="66"/>
      <c r="AN594" s="88"/>
      <c r="AO594" s="103"/>
      <c r="AP594" s="104"/>
      <c r="AR594" s="104"/>
      <c r="AS594" s="43"/>
      <c r="AT594" s="104"/>
      <c r="AV594" s="104"/>
      <c r="AW594" s="88"/>
    </row>
    <row r="595" spans="14:49">
      <c r="N595" s="66"/>
      <c r="AN595" s="88"/>
      <c r="AO595" s="103"/>
      <c r="AP595" s="104"/>
      <c r="AR595" s="104"/>
      <c r="AS595" s="43"/>
      <c r="AT595" s="104"/>
      <c r="AV595" s="104"/>
      <c r="AW595" s="88"/>
    </row>
    <row r="596" spans="14:49">
      <c r="N596" s="66"/>
      <c r="AN596" s="88"/>
      <c r="AO596" s="103"/>
      <c r="AP596" s="104"/>
      <c r="AR596" s="104"/>
      <c r="AS596" s="43"/>
      <c r="AT596" s="104"/>
      <c r="AV596" s="104"/>
      <c r="AW596" s="88"/>
    </row>
    <row r="597" spans="14:49">
      <c r="N597" s="66"/>
      <c r="AN597" s="88"/>
      <c r="AO597" s="103"/>
      <c r="AP597" s="104"/>
      <c r="AR597" s="104"/>
      <c r="AS597" s="43"/>
      <c r="AT597" s="104"/>
      <c r="AV597" s="104"/>
      <c r="AW597" s="88"/>
    </row>
    <row r="598" spans="14:49">
      <c r="N598" s="66"/>
      <c r="AN598" s="88"/>
      <c r="AO598" s="103"/>
      <c r="AP598" s="104"/>
      <c r="AR598" s="104"/>
      <c r="AS598" s="43"/>
      <c r="AT598" s="104"/>
      <c r="AV598" s="104"/>
      <c r="AW598" s="88"/>
    </row>
    <row r="599" spans="14:49">
      <c r="N599" s="66"/>
      <c r="AN599" s="88"/>
      <c r="AO599" s="103"/>
      <c r="AP599" s="104"/>
      <c r="AR599" s="104"/>
      <c r="AS599" s="43"/>
      <c r="AT599" s="104"/>
      <c r="AV599" s="104"/>
      <c r="AW599" s="88"/>
    </row>
    <row r="600" spans="14:49">
      <c r="N600" s="66"/>
      <c r="AN600" s="88"/>
      <c r="AO600" s="103"/>
      <c r="AP600" s="104"/>
      <c r="AR600" s="104"/>
      <c r="AS600" s="43"/>
      <c r="AT600" s="104"/>
      <c r="AV600" s="104"/>
      <c r="AW600" s="88"/>
    </row>
    <row r="601" spans="14:49">
      <c r="N601" s="66"/>
      <c r="AN601" s="88"/>
      <c r="AO601" s="103"/>
      <c r="AP601" s="104"/>
      <c r="AR601" s="104"/>
      <c r="AS601" s="43"/>
      <c r="AT601" s="104"/>
      <c r="AV601" s="104"/>
      <c r="AW601" s="88"/>
    </row>
    <row r="602" spans="14:49">
      <c r="N602" s="66"/>
      <c r="AN602" s="88"/>
      <c r="AO602" s="103"/>
      <c r="AP602" s="104"/>
      <c r="AR602" s="104"/>
      <c r="AS602" s="43"/>
      <c r="AT602" s="104"/>
      <c r="AV602" s="104"/>
      <c r="AW602" s="88"/>
    </row>
    <row r="603" spans="14:49">
      <c r="N603" s="66"/>
      <c r="AN603" s="88"/>
      <c r="AO603" s="103"/>
      <c r="AP603" s="104"/>
      <c r="AR603" s="104"/>
      <c r="AS603" s="43"/>
      <c r="AT603" s="104"/>
      <c r="AV603" s="104"/>
      <c r="AW603" s="88"/>
    </row>
    <row r="604" spans="14:49">
      <c r="N604" s="66"/>
      <c r="AN604" s="88"/>
      <c r="AO604" s="103"/>
      <c r="AP604" s="104"/>
      <c r="AR604" s="104"/>
      <c r="AS604" s="43"/>
      <c r="AT604" s="104"/>
      <c r="AV604" s="104"/>
      <c r="AW604" s="88"/>
    </row>
    <row r="605" spans="14:49">
      <c r="N605" s="66"/>
      <c r="AN605" s="88"/>
      <c r="AO605" s="103"/>
      <c r="AP605" s="104"/>
      <c r="AR605" s="104"/>
      <c r="AS605" s="43"/>
      <c r="AT605" s="104"/>
      <c r="AV605" s="104"/>
      <c r="AW605" s="88"/>
    </row>
    <row r="606" spans="14:49">
      <c r="N606" s="66"/>
      <c r="AN606" s="88"/>
      <c r="AO606" s="103"/>
      <c r="AP606" s="104"/>
      <c r="AR606" s="104"/>
      <c r="AS606" s="43"/>
      <c r="AT606" s="104"/>
      <c r="AV606" s="104"/>
      <c r="AW606" s="88"/>
    </row>
    <row r="607" spans="14:49">
      <c r="N607" s="66"/>
      <c r="AN607" s="88"/>
      <c r="AO607" s="103"/>
      <c r="AP607" s="104"/>
      <c r="AR607" s="104"/>
      <c r="AS607" s="43"/>
      <c r="AT607" s="104"/>
      <c r="AV607" s="104"/>
      <c r="AW607" s="88"/>
    </row>
    <row r="608" spans="14:49">
      <c r="N608" s="66"/>
      <c r="AN608" s="88"/>
      <c r="AO608" s="103"/>
      <c r="AP608" s="104"/>
      <c r="AR608" s="104"/>
      <c r="AS608" s="43"/>
      <c r="AT608" s="104"/>
      <c r="AV608" s="104"/>
      <c r="AW608" s="88"/>
    </row>
    <row r="609" spans="14:49">
      <c r="N609" s="66"/>
      <c r="AN609" s="88"/>
      <c r="AO609" s="103"/>
      <c r="AP609" s="104"/>
      <c r="AR609" s="104"/>
      <c r="AS609" s="43"/>
      <c r="AT609" s="104"/>
      <c r="AV609" s="104"/>
      <c r="AW609" s="88"/>
    </row>
    <row r="610" spans="14:49">
      <c r="N610" s="66"/>
      <c r="AN610" s="88"/>
      <c r="AO610" s="103"/>
      <c r="AP610" s="104"/>
      <c r="AR610" s="104"/>
      <c r="AS610" s="43"/>
      <c r="AT610" s="104"/>
      <c r="AV610" s="104"/>
      <c r="AW610" s="88"/>
    </row>
    <row r="611" spans="14:49">
      <c r="N611" s="66"/>
      <c r="AN611" s="88"/>
      <c r="AO611" s="103"/>
      <c r="AP611" s="104"/>
      <c r="AR611" s="104"/>
      <c r="AS611" s="43"/>
      <c r="AT611" s="104"/>
      <c r="AV611" s="104"/>
      <c r="AW611" s="88"/>
    </row>
    <row r="612" spans="14:49">
      <c r="N612" s="66"/>
      <c r="AN612" s="88"/>
      <c r="AO612" s="103"/>
      <c r="AP612" s="104"/>
      <c r="AR612" s="104"/>
      <c r="AS612" s="43"/>
      <c r="AT612" s="104"/>
      <c r="AV612" s="104"/>
      <c r="AW612" s="88"/>
    </row>
    <row r="613" spans="14:49">
      <c r="N613" s="66"/>
      <c r="AN613" s="88"/>
      <c r="AO613" s="103"/>
      <c r="AP613" s="104"/>
      <c r="AR613" s="104"/>
      <c r="AS613" s="43"/>
      <c r="AT613" s="104"/>
      <c r="AV613" s="104"/>
      <c r="AW613" s="88"/>
    </row>
    <row r="614" spans="14:49">
      <c r="N614" s="66"/>
      <c r="AN614" s="88"/>
      <c r="AO614" s="103"/>
      <c r="AP614" s="104"/>
      <c r="AR614" s="104"/>
      <c r="AS614" s="43"/>
      <c r="AT614" s="104"/>
      <c r="AV614" s="104"/>
      <c r="AW614" s="88"/>
    </row>
    <row r="615" spans="14:49">
      <c r="N615" s="66"/>
      <c r="AN615" s="88"/>
      <c r="AO615" s="103"/>
      <c r="AP615" s="104"/>
      <c r="AR615" s="104"/>
      <c r="AS615" s="43"/>
      <c r="AT615" s="104"/>
      <c r="AV615" s="104"/>
      <c r="AW615" s="88"/>
    </row>
    <row r="616" spans="14:49">
      <c r="N616" s="66"/>
      <c r="AN616" s="88"/>
      <c r="AO616" s="103"/>
      <c r="AP616" s="104"/>
      <c r="AR616" s="104"/>
      <c r="AS616" s="43"/>
      <c r="AT616" s="104"/>
      <c r="AV616" s="104"/>
      <c r="AW616" s="88"/>
    </row>
    <row r="617" spans="14:49">
      <c r="N617" s="66"/>
      <c r="Y617" s="80"/>
      <c r="AN617" s="88"/>
      <c r="AO617" s="103"/>
      <c r="AP617" s="104"/>
      <c r="AR617" s="104"/>
      <c r="AS617" s="43"/>
      <c r="AT617" s="104"/>
      <c r="AV617" s="104"/>
      <c r="AW617" s="88"/>
    </row>
    <row r="618" spans="14:49">
      <c r="N618" s="66"/>
      <c r="AN618" s="88"/>
      <c r="AO618" s="103"/>
      <c r="AP618" s="104"/>
      <c r="AR618" s="104"/>
      <c r="AS618" s="43"/>
      <c r="AT618" s="104"/>
      <c r="AV618" s="104"/>
      <c r="AW618" s="88"/>
    </row>
    <row r="619" spans="14:49">
      <c r="N619" s="66"/>
      <c r="AN619" s="88"/>
      <c r="AO619" s="103"/>
      <c r="AP619" s="104"/>
      <c r="AR619" s="104"/>
      <c r="AS619" s="43"/>
      <c r="AT619" s="104"/>
      <c r="AV619" s="104"/>
      <c r="AW619" s="88"/>
    </row>
    <row r="620" spans="14:49">
      <c r="N620" s="66"/>
      <c r="AN620" s="88"/>
      <c r="AO620" s="103"/>
      <c r="AP620" s="104"/>
      <c r="AR620" s="104"/>
      <c r="AS620" s="43"/>
      <c r="AT620" s="104"/>
      <c r="AV620" s="104"/>
      <c r="AW620" s="88"/>
    </row>
    <row r="621" spans="14:49">
      <c r="N621" s="66"/>
      <c r="AN621" s="88"/>
      <c r="AO621" s="103"/>
      <c r="AP621" s="104"/>
      <c r="AR621" s="104"/>
      <c r="AS621" s="43"/>
      <c r="AT621" s="104"/>
      <c r="AV621" s="104"/>
      <c r="AW621" s="88"/>
    </row>
    <row r="622" spans="14:49">
      <c r="N622" s="66"/>
      <c r="AN622" s="88"/>
      <c r="AO622" s="103"/>
      <c r="AP622" s="104"/>
      <c r="AR622" s="104"/>
      <c r="AS622" s="43"/>
      <c r="AT622" s="104"/>
      <c r="AV622" s="104"/>
      <c r="AW622" s="88"/>
    </row>
    <row r="623" spans="14:49">
      <c r="N623" s="66"/>
      <c r="AN623" s="88"/>
      <c r="AO623" s="103"/>
      <c r="AP623" s="104"/>
      <c r="AR623" s="104"/>
      <c r="AS623" s="43"/>
      <c r="AT623" s="104"/>
      <c r="AV623" s="104"/>
      <c r="AW623" s="88"/>
    </row>
    <row r="624" spans="14:49">
      <c r="N624" s="66"/>
      <c r="AN624" s="88"/>
      <c r="AO624" s="103"/>
      <c r="AP624" s="104"/>
      <c r="AR624" s="104"/>
      <c r="AS624" s="43"/>
      <c r="AT624" s="104"/>
      <c r="AV624" s="104"/>
      <c r="AW624" s="88"/>
    </row>
    <row r="625" spans="14:49">
      <c r="N625" s="66"/>
      <c r="AN625" s="88"/>
      <c r="AO625" s="103"/>
      <c r="AP625" s="104"/>
      <c r="AR625" s="104"/>
      <c r="AS625" s="43"/>
      <c r="AT625" s="104"/>
      <c r="AV625" s="104"/>
      <c r="AW625" s="88"/>
    </row>
    <row r="626" spans="14:49">
      <c r="N626" s="66"/>
      <c r="AN626" s="88"/>
      <c r="AO626" s="103"/>
      <c r="AP626" s="104"/>
      <c r="AR626" s="104"/>
      <c r="AS626" s="43"/>
      <c r="AT626" s="104"/>
      <c r="AV626" s="104"/>
      <c r="AW626" s="88"/>
    </row>
    <row r="627" spans="14:49">
      <c r="N627" s="66"/>
      <c r="AN627" s="88"/>
      <c r="AO627" s="103"/>
      <c r="AP627" s="104"/>
      <c r="AR627" s="104"/>
      <c r="AS627" s="43"/>
      <c r="AT627" s="104"/>
      <c r="AV627" s="104"/>
      <c r="AW627" s="88"/>
    </row>
    <row r="628" spans="14:49">
      <c r="N628" s="66"/>
      <c r="AN628" s="88"/>
      <c r="AO628" s="103"/>
      <c r="AP628" s="104"/>
      <c r="AR628" s="104"/>
      <c r="AS628" s="43"/>
      <c r="AT628" s="104"/>
      <c r="AV628" s="104"/>
      <c r="AW628" s="88"/>
    </row>
    <row r="629" spans="14:49">
      <c r="N629" s="66"/>
      <c r="AN629" s="88"/>
      <c r="AO629" s="103"/>
      <c r="AP629" s="104"/>
      <c r="AR629" s="104"/>
      <c r="AS629" s="43"/>
      <c r="AT629" s="104"/>
      <c r="AV629" s="104"/>
      <c r="AW629" s="88"/>
    </row>
    <row r="630" spans="14:49">
      <c r="N630" s="66"/>
      <c r="AN630" s="88"/>
      <c r="AO630" s="103"/>
      <c r="AP630" s="104"/>
      <c r="AR630" s="104"/>
      <c r="AS630" s="43"/>
      <c r="AT630" s="104"/>
      <c r="AV630" s="104"/>
      <c r="AW630" s="88"/>
    </row>
    <row r="631" spans="14:49">
      <c r="N631" s="66"/>
      <c r="AN631" s="88"/>
      <c r="AO631" s="103"/>
      <c r="AP631" s="104"/>
      <c r="AR631" s="104"/>
      <c r="AS631" s="43"/>
      <c r="AT631" s="104"/>
      <c r="AV631" s="104"/>
      <c r="AW631" s="88"/>
    </row>
    <row r="632" spans="14:49">
      <c r="N632" s="66"/>
      <c r="AN632" s="88"/>
      <c r="AO632" s="103"/>
      <c r="AP632" s="104"/>
      <c r="AR632" s="104"/>
      <c r="AS632" s="43"/>
      <c r="AT632" s="104"/>
      <c r="AV632" s="104"/>
      <c r="AW632" s="88"/>
    </row>
    <row r="633" spans="14:49">
      <c r="N633" s="66"/>
      <c r="AN633" s="88"/>
      <c r="AO633" s="103"/>
      <c r="AP633" s="104"/>
      <c r="AR633" s="104"/>
      <c r="AS633" s="43"/>
      <c r="AT633" s="104"/>
      <c r="AV633" s="104"/>
      <c r="AW633" s="88"/>
    </row>
    <row r="634" spans="14:49">
      <c r="N634" s="66"/>
      <c r="AN634" s="88"/>
      <c r="AO634" s="103"/>
      <c r="AP634" s="104"/>
      <c r="AR634" s="104"/>
      <c r="AS634" s="43"/>
      <c r="AT634" s="104"/>
      <c r="AV634" s="104"/>
      <c r="AW634" s="88"/>
    </row>
    <row r="635" spans="14:49">
      <c r="N635" s="66"/>
      <c r="AN635" s="88"/>
      <c r="AO635" s="103"/>
      <c r="AP635" s="104"/>
      <c r="AR635" s="104"/>
      <c r="AS635" s="43"/>
      <c r="AT635" s="104"/>
      <c r="AV635" s="104"/>
      <c r="AW635" s="88"/>
    </row>
    <row r="636" spans="14:49">
      <c r="N636" s="66"/>
      <c r="AN636" s="88"/>
      <c r="AO636" s="103"/>
      <c r="AP636" s="104"/>
      <c r="AR636" s="104"/>
      <c r="AS636" s="43"/>
      <c r="AT636" s="104"/>
      <c r="AV636" s="104"/>
      <c r="AW636" s="88"/>
    </row>
    <row r="637" spans="14:49">
      <c r="N637" s="66"/>
      <c r="AN637" s="88"/>
      <c r="AO637" s="103"/>
      <c r="AP637" s="104"/>
      <c r="AR637" s="104"/>
      <c r="AS637" s="43"/>
      <c r="AT637" s="104"/>
      <c r="AV637" s="104"/>
      <c r="AW637" s="88"/>
    </row>
    <row r="638" spans="14:49">
      <c r="N638" s="66"/>
      <c r="AN638" s="88"/>
      <c r="AO638" s="103"/>
      <c r="AP638" s="104"/>
      <c r="AR638" s="104"/>
      <c r="AS638" s="43"/>
      <c r="AT638" s="104"/>
      <c r="AV638" s="104"/>
      <c r="AW638" s="88"/>
    </row>
    <row r="639" spans="14:49">
      <c r="N639" s="66"/>
      <c r="AN639" s="88"/>
      <c r="AO639" s="103"/>
      <c r="AP639" s="104"/>
      <c r="AR639" s="104"/>
      <c r="AS639" s="43"/>
      <c r="AT639" s="104"/>
      <c r="AV639" s="104"/>
      <c r="AW639" s="88"/>
    </row>
    <row r="640" spans="14:49">
      <c r="N640" s="66"/>
      <c r="AN640" s="88"/>
      <c r="AO640" s="103"/>
      <c r="AP640" s="104"/>
      <c r="AR640" s="104"/>
      <c r="AS640" s="43"/>
      <c r="AT640" s="104"/>
      <c r="AV640" s="104"/>
      <c r="AW640" s="88"/>
    </row>
    <row r="641" spans="14:49">
      <c r="N641" s="66"/>
      <c r="AN641" s="88"/>
      <c r="AO641" s="103"/>
      <c r="AP641" s="104"/>
      <c r="AR641" s="104"/>
      <c r="AS641" s="43"/>
      <c r="AT641" s="104"/>
      <c r="AV641" s="104"/>
      <c r="AW641" s="88"/>
    </row>
    <row r="642" spans="14:49">
      <c r="N642" s="66"/>
      <c r="AN642" s="88"/>
      <c r="AO642" s="103"/>
      <c r="AP642" s="104"/>
      <c r="AR642" s="104"/>
      <c r="AS642" s="43"/>
      <c r="AT642" s="104"/>
      <c r="AV642" s="104"/>
      <c r="AW642" s="88"/>
    </row>
    <row r="643" spans="14:49">
      <c r="N643" s="66"/>
      <c r="AN643" s="88"/>
      <c r="AO643" s="103"/>
      <c r="AP643" s="104"/>
      <c r="AR643" s="104"/>
      <c r="AS643" s="43"/>
      <c r="AT643" s="104"/>
      <c r="AV643" s="104"/>
      <c r="AW643" s="88"/>
    </row>
    <row r="644" spans="14:49">
      <c r="N644" s="66"/>
      <c r="AN644" s="88"/>
      <c r="AO644" s="103"/>
      <c r="AP644" s="104"/>
      <c r="AR644" s="104"/>
      <c r="AS644" s="43"/>
      <c r="AT644" s="104"/>
      <c r="AV644" s="104"/>
      <c r="AW644" s="88"/>
    </row>
    <row r="645" spans="14:49">
      <c r="N645" s="66"/>
      <c r="AN645" s="88"/>
      <c r="AO645" s="103"/>
      <c r="AP645" s="104"/>
      <c r="AR645" s="104"/>
      <c r="AS645" s="43"/>
      <c r="AT645" s="104"/>
      <c r="AV645" s="104"/>
      <c r="AW645" s="88"/>
    </row>
    <row r="646" spans="14:49">
      <c r="N646" s="66"/>
      <c r="AN646" s="88"/>
      <c r="AO646" s="103"/>
      <c r="AP646" s="104"/>
      <c r="AR646" s="104"/>
      <c r="AS646" s="43"/>
      <c r="AT646" s="104"/>
      <c r="AV646" s="104"/>
      <c r="AW646" s="88"/>
    </row>
    <row r="647" spans="14:49">
      <c r="N647" s="66"/>
      <c r="AN647" s="88"/>
      <c r="AO647" s="103"/>
      <c r="AP647" s="104"/>
      <c r="AR647" s="104"/>
      <c r="AS647" s="43"/>
      <c r="AT647" s="104"/>
      <c r="AV647" s="104"/>
      <c r="AW647" s="88"/>
    </row>
    <row r="648" spans="14:49">
      <c r="N648" s="66"/>
      <c r="AN648" s="88"/>
      <c r="AO648" s="103"/>
      <c r="AP648" s="104"/>
      <c r="AR648" s="104"/>
      <c r="AS648" s="43"/>
      <c r="AT648" s="104"/>
      <c r="AV648" s="104"/>
      <c r="AW648" s="88"/>
    </row>
    <row r="649" spans="14:49">
      <c r="N649" s="66"/>
      <c r="AN649" s="88"/>
      <c r="AO649" s="103"/>
      <c r="AP649" s="104"/>
      <c r="AR649" s="104"/>
      <c r="AS649" s="43"/>
      <c r="AT649" s="104"/>
      <c r="AV649" s="104"/>
      <c r="AW649" s="88"/>
    </row>
    <row r="650" spans="14:49">
      <c r="N650" s="66"/>
      <c r="AN650" s="88"/>
      <c r="AO650" s="103"/>
      <c r="AP650" s="104"/>
      <c r="AR650" s="104"/>
      <c r="AS650" s="43"/>
      <c r="AT650" s="104"/>
      <c r="AV650" s="104"/>
      <c r="AW650" s="88"/>
    </row>
    <row r="651" spans="14:49">
      <c r="N651" s="66"/>
      <c r="AN651" s="88"/>
      <c r="AO651" s="103"/>
      <c r="AP651" s="104"/>
      <c r="AR651" s="104"/>
      <c r="AS651" s="43"/>
      <c r="AT651" s="104"/>
      <c r="AV651" s="104"/>
      <c r="AW651" s="88"/>
    </row>
    <row r="652" spans="14:49">
      <c r="N652" s="66"/>
      <c r="AN652" s="88"/>
      <c r="AO652" s="103"/>
      <c r="AP652" s="104"/>
      <c r="AR652" s="104"/>
      <c r="AS652" s="43"/>
      <c r="AT652" s="104"/>
      <c r="AV652" s="104"/>
      <c r="AW652" s="88"/>
    </row>
    <row r="653" spans="14:49">
      <c r="N653" s="66"/>
      <c r="AN653" s="88"/>
      <c r="AO653" s="103"/>
      <c r="AP653" s="104"/>
      <c r="AR653" s="104"/>
      <c r="AS653" s="43"/>
      <c r="AT653" s="104"/>
      <c r="AV653" s="104"/>
      <c r="AW653" s="88"/>
    </row>
    <row r="654" spans="14:49">
      <c r="N654" s="66"/>
      <c r="AN654" s="88"/>
      <c r="AO654" s="103"/>
      <c r="AP654" s="104"/>
      <c r="AR654" s="104"/>
      <c r="AS654" s="43"/>
      <c r="AT654" s="104"/>
      <c r="AV654" s="104"/>
      <c r="AW654" s="88"/>
    </row>
    <row r="655" spans="14:49">
      <c r="N655" s="66"/>
      <c r="AN655" s="88"/>
      <c r="AO655" s="103"/>
      <c r="AP655" s="104"/>
      <c r="AR655" s="104"/>
      <c r="AS655" s="43"/>
      <c r="AT655" s="104"/>
      <c r="AV655" s="104"/>
      <c r="AW655" s="88"/>
    </row>
    <row r="656" spans="14:49">
      <c r="N656" s="66"/>
      <c r="AN656" s="88"/>
      <c r="AO656" s="103"/>
      <c r="AP656" s="104"/>
      <c r="AR656" s="104"/>
      <c r="AS656" s="43"/>
      <c r="AT656" s="104"/>
      <c r="AV656" s="104"/>
      <c r="AW656" s="88"/>
    </row>
    <row r="657" spans="14:49">
      <c r="N657" s="66"/>
      <c r="AN657" s="88"/>
      <c r="AO657" s="103"/>
      <c r="AP657" s="104"/>
      <c r="AR657" s="104"/>
      <c r="AS657" s="43"/>
      <c r="AT657" s="104"/>
      <c r="AV657" s="104"/>
      <c r="AW657" s="88"/>
    </row>
    <row r="658" spans="14:49">
      <c r="N658" s="66"/>
      <c r="Y658" s="80"/>
      <c r="AN658" s="88"/>
      <c r="AO658" s="103"/>
      <c r="AP658" s="104"/>
      <c r="AR658" s="104"/>
      <c r="AS658" s="43"/>
      <c r="AT658" s="104"/>
      <c r="AV658" s="104"/>
      <c r="AW658" s="88"/>
    </row>
    <row r="659" spans="14:49">
      <c r="N659" s="66"/>
      <c r="AN659" s="88"/>
      <c r="AO659" s="103"/>
      <c r="AP659" s="104"/>
      <c r="AR659" s="104"/>
      <c r="AS659" s="43"/>
      <c r="AT659" s="104"/>
      <c r="AV659" s="104"/>
      <c r="AW659" s="88"/>
    </row>
    <row r="660" spans="14:49">
      <c r="N660" s="66"/>
      <c r="AN660" s="88"/>
      <c r="AO660" s="103"/>
      <c r="AP660" s="104"/>
      <c r="AR660" s="104"/>
      <c r="AS660" s="43"/>
      <c r="AT660" s="104"/>
      <c r="AV660" s="104"/>
      <c r="AW660" s="88"/>
    </row>
    <row r="661" spans="14:49">
      <c r="N661" s="66"/>
      <c r="AN661" s="88"/>
      <c r="AO661" s="103"/>
      <c r="AP661" s="104"/>
      <c r="AR661" s="104"/>
      <c r="AS661" s="43"/>
      <c r="AT661" s="104"/>
      <c r="AV661" s="104"/>
      <c r="AW661" s="88"/>
    </row>
    <row r="662" spans="14:49">
      <c r="N662" s="66"/>
      <c r="AN662" s="88"/>
      <c r="AO662" s="103"/>
      <c r="AP662" s="104"/>
      <c r="AR662" s="104"/>
      <c r="AS662" s="43"/>
      <c r="AT662" s="104"/>
      <c r="AV662" s="104"/>
      <c r="AW662" s="88"/>
    </row>
    <row r="663" spans="14:49">
      <c r="N663" s="66"/>
      <c r="AN663" s="88"/>
      <c r="AO663" s="103"/>
      <c r="AP663" s="104"/>
      <c r="AR663" s="104"/>
      <c r="AS663" s="43"/>
      <c r="AT663" s="104"/>
      <c r="AV663" s="104"/>
      <c r="AW663" s="88"/>
    </row>
    <row r="664" spans="14:49">
      <c r="N664" s="66"/>
      <c r="AN664" s="88"/>
      <c r="AO664" s="103"/>
      <c r="AP664" s="104"/>
      <c r="AR664" s="104"/>
      <c r="AS664" s="43"/>
      <c r="AT664" s="104"/>
      <c r="AV664" s="104"/>
      <c r="AW664" s="88"/>
    </row>
    <row r="665" spans="14:49">
      <c r="N665" s="66"/>
      <c r="AN665" s="88"/>
      <c r="AO665" s="103"/>
      <c r="AP665" s="104"/>
      <c r="AR665" s="104"/>
      <c r="AS665" s="43"/>
      <c r="AT665" s="104"/>
      <c r="AV665" s="104"/>
      <c r="AW665" s="88"/>
    </row>
    <row r="666" spans="14:49">
      <c r="N666" s="66"/>
      <c r="AN666" s="88"/>
      <c r="AO666" s="103"/>
      <c r="AP666" s="104"/>
      <c r="AR666" s="104"/>
      <c r="AS666" s="43"/>
      <c r="AT666" s="104"/>
      <c r="AV666" s="104"/>
      <c r="AW666" s="88"/>
    </row>
    <row r="667" spans="14:49">
      <c r="N667" s="66"/>
      <c r="AN667" s="88"/>
      <c r="AO667" s="103"/>
      <c r="AP667" s="104"/>
      <c r="AR667" s="104"/>
      <c r="AS667" s="43"/>
      <c r="AT667" s="104"/>
      <c r="AV667" s="104"/>
      <c r="AW667" s="88"/>
    </row>
    <row r="668" spans="14:49">
      <c r="N668" s="66"/>
      <c r="AN668" s="88"/>
      <c r="AO668" s="103"/>
      <c r="AP668" s="104"/>
      <c r="AR668" s="104"/>
      <c r="AS668" s="43"/>
      <c r="AT668" s="104"/>
      <c r="AV668" s="104"/>
      <c r="AW668" s="88"/>
    </row>
    <row r="669" spans="14:49">
      <c r="N669" s="66"/>
      <c r="AN669" s="88"/>
      <c r="AO669" s="103"/>
      <c r="AP669" s="104"/>
      <c r="AR669" s="104"/>
      <c r="AS669" s="43"/>
      <c r="AT669" s="104"/>
      <c r="AV669" s="104"/>
      <c r="AW669" s="88"/>
    </row>
    <row r="670" spans="14:49">
      <c r="N670" s="66"/>
      <c r="AN670" s="88"/>
      <c r="AO670" s="103"/>
      <c r="AP670" s="104"/>
      <c r="AR670" s="104"/>
      <c r="AS670" s="43"/>
      <c r="AT670" s="104"/>
      <c r="AV670" s="104"/>
      <c r="AW670" s="88"/>
    </row>
    <row r="671" spans="14:49">
      <c r="N671" s="66"/>
      <c r="AN671" s="88"/>
      <c r="AO671" s="103"/>
      <c r="AP671" s="104"/>
      <c r="AR671" s="104"/>
      <c r="AS671" s="43"/>
      <c r="AT671" s="104"/>
      <c r="AV671" s="104"/>
      <c r="AW671" s="88"/>
    </row>
    <row r="672" spans="14:49">
      <c r="N672" s="66"/>
      <c r="AN672" s="88"/>
      <c r="AO672" s="103"/>
      <c r="AP672" s="104"/>
      <c r="AR672" s="104"/>
      <c r="AS672" s="43"/>
      <c r="AT672" s="104"/>
      <c r="AV672" s="104"/>
      <c r="AW672" s="88"/>
    </row>
    <row r="673" spans="14:49">
      <c r="N673" s="66"/>
      <c r="AN673" s="88"/>
      <c r="AO673" s="103"/>
      <c r="AP673" s="104"/>
      <c r="AR673" s="104"/>
      <c r="AS673" s="43"/>
      <c r="AT673" s="104"/>
      <c r="AV673" s="104"/>
      <c r="AW673" s="88"/>
    </row>
    <row r="674" spans="14:49">
      <c r="N674" s="66"/>
      <c r="AN674" s="88"/>
      <c r="AO674" s="103"/>
      <c r="AP674" s="104"/>
      <c r="AR674" s="104"/>
      <c r="AS674" s="43"/>
      <c r="AT674" s="104"/>
      <c r="AV674" s="104"/>
      <c r="AW674" s="88"/>
    </row>
    <row r="675" spans="14:49">
      <c r="N675" s="66"/>
      <c r="AN675" s="88"/>
      <c r="AO675" s="103"/>
      <c r="AP675" s="104"/>
      <c r="AR675" s="104"/>
      <c r="AS675" s="43"/>
      <c r="AT675" s="104"/>
      <c r="AV675" s="104"/>
      <c r="AW675" s="88"/>
    </row>
    <row r="676" spans="14:49">
      <c r="N676" s="66"/>
      <c r="AN676" s="88"/>
      <c r="AO676" s="103"/>
      <c r="AP676" s="104"/>
      <c r="AR676" s="104"/>
      <c r="AS676" s="43"/>
      <c r="AT676" s="104"/>
      <c r="AV676" s="104"/>
      <c r="AW676" s="88"/>
    </row>
    <row r="677" spans="14:49">
      <c r="N677" s="66"/>
      <c r="AN677" s="88"/>
      <c r="AO677" s="103"/>
      <c r="AP677" s="104"/>
      <c r="AR677" s="104"/>
      <c r="AS677" s="43"/>
      <c r="AT677" s="104"/>
      <c r="AV677" s="104"/>
      <c r="AW677" s="88"/>
    </row>
    <row r="678" spans="14:49">
      <c r="N678" s="66"/>
      <c r="AN678" s="88"/>
      <c r="AO678" s="103"/>
      <c r="AP678" s="104"/>
      <c r="AR678" s="104"/>
      <c r="AS678" s="43"/>
      <c r="AT678" s="104"/>
      <c r="AV678" s="104"/>
      <c r="AW678" s="88"/>
    </row>
    <row r="679" spans="14:49">
      <c r="N679" s="66"/>
      <c r="AN679" s="88"/>
      <c r="AO679" s="103"/>
      <c r="AP679" s="104"/>
      <c r="AR679" s="104"/>
      <c r="AS679" s="43"/>
      <c r="AT679" s="104"/>
      <c r="AV679" s="104"/>
      <c r="AW679" s="88"/>
    </row>
    <row r="680" spans="14:49">
      <c r="N680" s="66"/>
      <c r="AN680" s="88"/>
      <c r="AO680" s="103"/>
      <c r="AP680" s="104"/>
      <c r="AR680" s="104"/>
      <c r="AS680" s="43"/>
      <c r="AT680" s="104"/>
      <c r="AV680" s="104"/>
      <c r="AW680" s="88"/>
    </row>
    <row r="681" spans="14:49">
      <c r="N681" s="66"/>
      <c r="AN681" s="88"/>
      <c r="AO681" s="103"/>
      <c r="AP681" s="104"/>
      <c r="AR681" s="104"/>
      <c r="AS681" s="43"/>
      <c r="AT681" s="104"/>
      <c r="AV681" s="104"/>
      <c r="AW681" s="88"/>
    </row>
    <row r="682" spans="14:49">
      <c r="N682" s="66"/>
      <c r="AN682" s="88"/>
      <c r="AO682" s="103"/>
      <c r="AP682" s="104"/>
      <c r="AR682" s="104"/>
      <c r="AS682" s="43"/>
      <c r="AT682" s="104"/>
      <c r="AV682" s="104"/>
      <c r="AW682" s="88"/>
    </row>
    <row r="683" spans="14:49">
      <c r="N683" s="66"/>
      <c r="AN683" s="88"/>
      <c r="AO683" s="103"/>
      <c r="AP683" s="104"/>
      <c r="AR683" s="104"/>
      <c r="AS683" s="43"/>
      <c r="AT683" s="104"/>
      <c r="AV683" s="104"/>
      <c r="AW683" s="88"/>
    </row>
    <row r="684" spans="14:49">
      <c r="N684" s="66"/>
      <c r="AN684" s="88"/>
      <c r="AO684" s="103"/>
      <c r="AP684" s="104"/>
      <c r="AR684" s="104"/>
      <c r="AS684" s="43"/>
      <c r="AT684" s="104"/>
      <c r="AV684" s="104"/>
      <c r="AW684" s="88"/>
    </row>
    <row r="685" spans="14:49">
      <c r="N685" s="66"/>
      <c r="AN685" s="88"/>
      <c r="AO685" s="103"/>
      <c r="AP685" s="104"/>
      <c r="AR685" s="104"/>
      <c r="AS685" s="43"/>
      <c r="AT685" s="104"/>
      <c r="AV685" s="104"/>
      <c r="AW685" s="88"/>
    </row>
    <row r="686" spans="14:49">
      <c r="N686" s="66"/>
      <c r="AN686" s="88"/>
      <c r="AO686" s="103"/>
      <c r="AP686" s="104"/>
      <c r="AR686" s="104"/>
      <c r="AS686" s="43"/>
      <c r="AT686" s="104"/>
      <c r="AV686" s="104"/>
      <c r="AW686" s="88"/>
    </row>
    <row r="687" spans="14:49">
      <c r="N687" s="66"/>
      <c r="AN687" s="88"/>
      <c r="AO687" s="103"/>
      <c r="AP687" s="104"/>
      <c r="AR687" s="104"/>
      <c r="AS687" s="43"/>
      <c r="AT687" s="104"/>
      <c r="AV687" s="104"/>
      <c r="AW687" s="88"/>
    </row>
    <row r="688" spans="14:49">
      <c r="N688" s="66"/>
      <c r="AN688" s="88"/>
      <c r="AO688" s="103"/>
      <c r="AP688" s="104"/>
      <c r="AR688" s="104"/>
      <c r="AS688" s="43"/>
      <c r="AT688" s="104"/>
      <c r="AV688" s="104"/>
      <c r="AW688" s="88"/>
    </row>
    <row r="689" spans="14:49">
      <c r="N689" s="66"/>
      <c r="AN689" s="88"/>
      <c r="AO689" s="103"/>
      <c r="AP689" s="104"/>
      <c r="AR689" s="104"/>
      <c r="AS689" s="43"/>
      <c r="AT689" s="104"/>
      <c r="AV689" s="104"/>
      <c r="AW689" s="88"/>
    </row>
    <row r="690" spans="14:49">
      <c r="N690" s="66"/>
      <c r="AN690" s="88"/>
      <c r="AO690" s="103"/>
      <c r="AP690" s="104"/>
      <c r="AR690" s="104"/>
      <c r="AS690" s="43"/>
      <c r="AT690" s="104"/>
      <c r="AV690" s="104"/>
      <c r="AW690" s="88"/>
    </row>
    <row r="691" spans="14:49">
      <c r="N691" s="66"/>
      <c r="AN691" s="88"/>
      <c r="AO691" s="103"/>
      <c r="AP691" s="104"/>
      <c r="AR691" s="104"/>
      <c r="AS691" s="43"/>
      <c r="AT691" s="104"/>
      <c r="AV691" s="104"/>
      <c r="AW691" s="88"/>
    </row>
    <row r="692" spans="14:49">
      <c r="N692" s="66"/>
      <c r="AN692" s="88"/>
      <c r="AO692" s="103"/>
      <c r="AP692" s="104"/>
      <c r="AR692" s="104"/>
      <c r="AS692" s="43"/>
      <c r="AT692" s="104"/>
      <c r="AV692" s="104"/>
      <c r="AW692" s="88"/>
    </row>
    <row r="693" spans="14:49">
      <c r="N693" s="66"/>
      <c r="AN693" s="88"/>
      <c r="AO693" s="103"/>
      <c r="AP693" s="104"/>
      <c r="AR693" s="104"/>
      <c r="AS693" s="43"/>
      <c r="AT693" s="104"/>
      <c r="AV693" s="104"/>
      <c r="AW693" s="88"/>
    </row>
    <row r="694" spans="14:49">
      <c r="N694" s="66"/>
      <c r="AN694" s="88"/>
      <c r="AO694" s="103"/>
      <c r="AP694" s="104"/>
      <c r="AR694" s="104"/>
      <c r="AS694" s="43"/>
      <c r="AT694" s="104"/>
      <c r="AV694" s="104"/>
      <c r="AW694" s="88"/>
    </row>
    <row r="695" spans="14:49">
      <c r="N695" s="66"/>
      <c r="AN695" s="88"/>
      <c r="AO695" s="103"/>
      <c r="AP695" s="104"/>
      <c r="AR695" s="104"/>
      <c r="AS695" s="43"/>
      <c r="AT695" s="104"/>
      <c r="AV695" s="104"/>
      <c r="AW695" s="88"/>
    </row>
    <row r="696" spans="14:49">
      <c r="N696" s="66"/>
      <c r="AN696" s="88"/>
      <c r="AO696" s="103"/>
      <c r="AP696" s="104"/>
      <c r="AR696" s="104"/>
      <c r="AS696" s="43"/>
      <c r="AT696" s="104"/>
      <c r="AV696" s="104"/>
      <c r="AW696" s="88"/>
    </row>
    <row r="697" spans="14:49">
      <c r="N697" s="66"/>
      <c r="AN697" s="88"/>
      <c r="AO697" s="103"/>
      <c r="AP697" s="104"/>
      <c r="AR697" s="104"/>
      <c r="AS697" s="43"/>
      <c r="AT697" s="104"/>
      <c r="AV697" s="104"/>
      <c r="AW697" s="88"/>
    </row>
    <row r="698" spans="14:49">
      <c r="N698" s="66"/>
      <c r="AN698" s="88"/>
      <c r="AO698" s="103"/>
      <c r="AP698" s="104"/>
      <c r="AR698" s="104"/>
      <c r="AS698" s="43"/>
      <c r="AT698" s="104"/>
      <c r="AV698" s="104"/>
      <c r="AW698" s="88"/>
    </row>
    <row r="699" spans="14:49">
      <c r="N699" s="66"/>
      <c r="Y699" s="80"/>
      <c r="AN699" s="88"/>
      <c r="AO699" s="103"/>
      <c r="AP699" s="104"/>
      <c r="AR699" s="104"/>
      <c r="AS699" s="43"/>
      <c r="AT699" s="104"/>
      <c r="AV699" s="104"/>
      <c r="AW699" s="88"/>
    </row>
    <row r="700" spans="14:49">
      <c r="N700" s="66"/>
      <c r="AN700" s="88"/>
      <c r="AO700" s="103"/>
      <c r="AP700" s="104"/>
      <c r="AR700" s="104"/>
      <c r="AS700" s="43"/>
      <c r="AT700" s="104"/>
      <c r="AV700" s="104"/>
      <c r="AW700" s="88"/>
    </row>
    <row r="701" spans="14:49">
      <c r="N701" s="66"/>
      <c r="AN701" s="88"/>
      <c r="AO701" s="103"/>
      <c r="AP701" s="104"/>
      <c r="AR701" s="104"/>
      <c r="AS701" s="43"/>
      <c r="AT701" s="104"/>
      <c r="AV701" s="104"/>
      <c r="AW701" s="88"/>
    </row>
    <row r="702" spans="14:49">
      <c r="N702" s="66"/>
      <c r="AN702" s="88"/>
      <c r="AO702" s="103"/>
      <c r="AP702" s="104"/>
      <c r="AR702" s="104"/>
      <c r="AS702" s="43"/>
      <c r="AT702" s="104"/>
      <c r="AV702" s="104"/>
      <c r="AW702" s="88"/>
    </row>
    <row r="703" spans="14:49">
      <c r="N703" s="66"/>
      <c r="AN703" s="88"/>
      <c r="AO703" s="103"/>
      <c r="AP703" s="104"/>
      <c r="AR703" s="104"/>
      <c r="AS703" s="43"/>
      <c r="AT703" s="104"/>
      <c r="AV703" s="104"/>
      <c r="AW703" s="88"/>
    </row>
    <row r="704" spans="14:49">
      <c r="N704" s="66"/>
      <c r="AN704" s="88"/>
      <c r="AO704" s="103"/>
      <c r="AP704" s="104"/>
      <c r="AR704" s="104"/>
      <c r="AS704" s="43"/>
      <c r="AT704" s="104"/>
      <c r="AV704" s="104"/>
      <c r="AW704" s="88"/>
    </row>
    <row r="705" spans="14:49">
      <c r="N705" s="66"/>
      <c r="AN705" s="88"/>
      <c r="AO705" s="103"/>
      <c r="AP705" s="104"/>
      <c r="AR705" s="104"/>
      <c r="AS705" s="43"/>
      <c r="AT705" s="104"/>
      <c r="AV705" s="104"/>
      <c r="AW705" s="88"/>
    </row>
    <row r="706" spans="14:49">
      <c r="N706" s="66"/>
      <c r="AN706" s="88"/>
      <c r="AO706" s="103"/>
      <c r="AP706" s="104"/>
      <c r="AR706" s="104"/>
      <c r="AS706" s="43"/>
      <c r="AT706" s="104"/>
      <c r="AV706" s="104"/>
      <c r="AW706" s="88"/>
    </row>
    <row r="707" spans="14:49">
      <c r="N707" s="66"/>
      <c r="AN707" s="88"/>
      <c r="AO707" s="103"/>
      <c r="AP707" s="104"/>
      <c r="AR707" s="104"/>
      <c r="AS707" s="43"/>
      <c r="AT707" s="104"/>
      <c r="AV707" s="104"/>
      <c r="AW707" s="88"/>
    </row>
    <row r="708" spans="14:49">
      <c r="N708" s="66"/>
      <c r="AN708" s="88"/>
      <c r="AO708" s="103"/>
      <c r="AP708" s="104"/>
      <c r="AR708" s="104"/>
      <c r="AS708" s="43"/>
      <c r="AT708" s="104"/>
      <c r="AV708" s="104"/>
      <c r="AW708" s="88"/>
    </row>
    <row r="709" spans="14:49">
      <c r="N709" s="66"/>
      <c r="AN709" s="88"/>
      <c r="AO709" s="103"/>
      <c r="AP709" s="104"/>
      <c r="AR709" s="104"/>
      <c r="AS709" s="43"/>
      <c r="AT709" s="104"/>
      <c r="AV709" s="104"/>
      <c r="AW709" s="88"/>
    </row>
    <row r="710" spans="14:49">
      <c r="N710" s="66"/>
      <c r="AN710" s="88"/>
      <c r="AO710" s="103"/>
      <c r="AP710" s="104"/>
      <c r="AR710" s="104"/>
      <c r="AS710" s="43"/>
      <c r="AT710" s="104"/>
      <c r="AV710" s="104"/>
      <c r="AW710" s="88"/>
    </row>
    <row r="711" spans="14:49">
      <c r="N711" s="66"/>
      <c r="AN711" s="88"/>
      <c r="AO711" s="103"/>
      <c r="AP711" s="104"/>
      <c r="AR711" s="104"/>
      <c r="AS711" s="43"/>
      <c r="AT711" s="104"/>
      <c r="AV711" s="104"/>
      <c r="AW711" s="88"/>
    </row>
    <row r="712" spans="14:49">
      <c r="N712" s="66"/>
      <c r="AN712" s="88"/>
      <c r="AO712" s="103"/>
      <c r="AP712" s="104"/>
      <c r="AR712" s="104"/>
      <c r="AS712" s="43"/>
      <c r="AT712" s="104"/>
      <c r="AV712" s="104"/>
      <c r="AW712" s="88"/>
    </row>
    <row r="713" spans="14:49">
      <c r="N713" s="66"/>
      <c r="AN713" s="88"/>
      <c r="AO713" s="103"/>
      <c r="AP713" s="104"/>
      <c r="AR713" s="104"/>
      <c r="AS713" s="43"/>
      <c r="AT713" s="104"/>
      <c r="AV713" s="104"/>
      <c r="AW713" s="88"/>
    </row>
    <row r="714" spans="14:49">
      <c r="N714" s="66"/>
      <c r="AN714" s="88"/>
      <c r="AO714" s="103"/>
      <c r="AP714" s="104"/>
      <c r="AR714" s="104"/>
      <c r="AS714" s="43"/>
      <c r="AT714" s="104"/>
      <c r="AV714" s="104"/>
      <c r="AW714" s="88"/>
    </row>
    <row r="715" spans="14:49">
      <c r="N715" s="66"/>
      <c r="AN715" s="88"/>
      <c r="AO715" s="103"/>
      <c r="AP715" s="104"/>
      <c r="AR715" s="104"/>
      <c r="AS715" s="43"/>
      <c r="AT715" s="104"/>
      <c r="AV715" s="104"/>
      <c r="AW715" s="88"/>
    </row>
    <row r="716" spans="14:49">
      <c r="N716" s="66"/>
      <c r="AN716" s="88"/>
      <c r="AO716" s="103"/>
      <c r="AP716" s="104"/>
      <c r="AR716" s="104"/>
      <c r="AS716" s="43"/>
      <c r="AT716" s="104"/>
      <c r="AV716" s="104"/>
      <c r="AW716" s="88"/>
    </row>
    <row r="717" spans="14:49">
      <c r="N717" s="66"/>
      <c r="AN717" s="88"/>
      <c r="AO717" s="103"/>
      <c r="AP717" s="104"/>
      <c r="AR717" s="104"/>
      <c r="AS717" s="43"/>
      <c r="AT717" s="104"/>
      <c r="AV717" s="104"/>
      <c r="AW717" s="88"/>
    </row>
    <row r="718" spans="14:49">
      <c r="N718" s="66"/>
      <c r="AN718" s="88"/>
      <c r="AO718" s="103"/>
      <c r="AP718" s="104"/>
      <c r="AR718" s="104"/>
      <c r="AS718" s="43"/>
      <c r="AT718" s="104"/>
      <c r="AV718" s="104"/>
      <c r="AW718" s="88"/>
    </row>
    <row r="719" spans="14:49">
      <c r="N719" s="66"/>
      <c r="AN719" s="88"/>
      <c r="AO719" s="103"/>
      <c r="AP719" s="104"/>
      <c r="AR719" s="104"/>
      <c r="AS719" s="43"/>
      <c r="AT719" s="104"/>
      <c r="AV719" s="104"/>
      <c r="AW719" s="88"/>
    </row>
    <row r="720" spans="14:49">
      <c r="N720" s="66"/>
      <c r="AN720" s="88"/>
      <c r="AO720" s="103"/>
      <c r="AP720" s="104"/>
      <c r="AR720" s="104"/>
      <c r="AS720" s="43"/>
      <c r="AT720" s="104"/>
      <c r="AV720" s="104"/>
      <c r="AW720" s="88"/>
    </row>
    <row r="721" spans="14:49">
      <c r="N721" s="66"/>
      <c r="AN721" s="88"/>
      <c r="AO721" s="103"/>
      <c r="AP721" s="104"/>
      <c r="AR721" s="104"/>
      <c r="AS721" s="43"/>
      <c r="AT721" s="104"/>
      <c r="AV721" s="104"/>
      <c r="AW721" s="88"/>
    </row>
    <row r="722" spans="14:49">
      <c r="N722" s="66"/>
      <c r="AN722" s="88"/>
      <c r="AO722" s="103"/>
      <c r="AP722" s="104"/>
      <c r="AR722" s="104"/>
      <c r="AS722" s="43"/>
      <c r="AT722" s="104"/>
      <c r="AV722" s="104"/>
      <c r="AW722" s="88"/>
    </row>
    <row r="723" spans="14:49">
      <c r="N723" s="66"/>
      <c r="AN723" s="88"/>
      <c r="AO723" s="103"/>
      <c r="AP723" s="104"/>
      <c r="AR723" s="104"/>
      <c r="AS723" s="43"/>
      <c r="AT723" s="104"/>
      <c r="AV723" s="104"/>
      <c r="AW723" s="88"/>
    </row>
    <row r="724" spans="14:49">
      <c r="N724" s="66"/>
      <c r="AN724" s="88"/>
      <c r="AO724" s="103"/>
      <c r="AP724" s="104"/>
      <c r="AR724" s="104"/>
      <c r="AS724" s="43"/>
      <c r="AT724" s="104"/>
      <c r="AV724" s="104"/>
      <c r="AW724" s="88"/>
    </row>
    <row r="725" spans="14:49">
      <c r="N725" s="66"/>
      <c r="AN725" s="88"/>
      <c r="AO725" s="103"/>
      <c r="AP725" s="104"/>
      <c r="AR725" s="104"/>
      <c r="AS725" s="43"/>
      <c r="AT725" s="104"/>
      <c r="AV725" s="104"/>
      <c r="AW725" s="88"/>
    </row>
    <row r="726" spans="14:49">
      <c r="N726" s="66"/>
      <c r="AN726" s="88"/>
      <c r="AO726" s="103"/>
      <c r="AP726" s="104"/>
      <c r="AR726" s="104"/>
      <c r="AS726" s="43"/>
      <c r="AT726" s="104"/>
      <c r="AV726" s="104"/>
      <c r="AW726" s="88"/>
    </row>
    <row r="727" spans="14:49">
      <c r="N727" s="66"/>
      <c r="AN727" s="88"/>
      <c r="AO727" s="103"/>
      <c r="AP727" s="104"/>
      <c r="AR727" s="104"/>
      <c r="AS727" s="43"/>
      <c r="AT727" s="104"/>
      <c r="AV727" s="104"/>
      <c r="AW727" s="88"/>
    </row>
    <row r="728" spans="14:49">
      <c r="N728" s="66"/>
      <c r="AN728" s="88"/>
      <c r="AO728" s="103"/>
      <c r="AP728" s="104"/>
      <c r="AR728" s="104"/>
      <c r="AS728" s="43"/>
      <c r="AT728" s="104"/>
      <c r="AV728" s="104"/>
      <c r="AW728" s="88"/>
    </row>
    <row r="729" spans="14:49">
      <c r="N729" s="66"/>
      <c r="AN729" s="88"/>
      <c r="AO729" s="103"/>
      <c r="AP729" s="104"/>
      <c r="AR729" s="104"/>
      <c r="AS729" s="43"/>
      <c r="AT729" s="104"/>
      <c r="AV729" s="104"/>
      <c r="AW729" s="88"/>
    </row>
    <row r="730" spans="14:49">
      <c r="N730" s="66"/>
      <c r="AN730" s="88"/>
      <c r="AO730" s="103"/>
      <c r="AP730" s="104"/>
      <c r="AR730" s="104"/>
      <c r="AS730" s="43"/>
      <c r="AT730" s="104"/>
      <c r="AV730" s="104"/>
      <c r="AW730" s="88"/>
    </row>
    <row r="731" spans="14:49">
      <c r="N731" s="66"/>
      <c r="AN731" s="88"/>
      <c r="AO731" s="103"/>
      <c r="AP731" s="104"/>
      <c r="AR731" s="104"/>
      <c r="AS731" s="43"/>
      <c r="AT731" s="104"/>
      <c r="AV731" s="104"/>
      <c r="AW731" s="88"/>
    </row>
    <row r="732" spans="14:49">
      <c r="N732" s="66"/>
      <c r="AN732" s="88"/>
      <c r="AO732" s="103"/>
      <c r="AP732" s="104"/>
      <c r="AR732" s="104"/>
      <c r="AS732" s="43"/>
      <c r="AT732" s="104"/>
      <c r="AV732" s="104"/>
      <c r="AW732" s="88"/>
    </row>
    <row r="733" spans="14:49">
      <c r="N733" s="66"/>
      <c r="AN733" s="88"/>
      <c r="AO733" s="103"/>
      <c r="AP733" s="104"/>
      <c r="AR733" s="104"/>
      <c r="AS733" s="43"/>
      <c r="AT733" s="104"/>
      <c r="AV733" s="104"/>
      <c r="AW733" s="88"/>
    </row>
    <row r="734" spans="14:49">
      <c r="N734" s="66"/>
      <c r="AN734" s="88"/>
      <c r="AO734" s="103"/>
      <c r="AP734" s="104"/>
      <c r="AR734" s="104"/>
      <c r="AS734" s="43"/>
      <c r="AT734" s="104"/>
      <c r="AV734" s="104"/>
      <c r="AW734" s="88"/>
    </row>
    <row r="735" spans="14:49">
      <c r="N735" s="66"/>
      <c r="AN735" s="88"/>
      <c r="AO735" s="103"/>
      <c r="AP735" s="104"/>
      <c r="AR735" s="104"/>
      <c r="AS735" s="43"/>
      <c r="AT735" s="104"/>
      <c r="AV735" s="104"/>
      <c r="AW735" s="88"/>
    </row>
    <row r="736" spans="14:49">
      <c r="N736" s="66"/>
      <c r="AN736" s="88"/>
      <c r="AO736" s="103"/>
      <c r="AP736" s="104"/>
      <c r="AR736" s="104"/>
      <c r="AS736" s="43"/>
      <c r="AT736" s="104"/>
      <c r="AV736" s="104"/>
      <c r="AW736" s="88"/>
    </row>
    <row r="737" spans="14:49">
      <c r="N737" s="66"/>
      <c r="AN737" s="88"/>
      <c r="AO737" s="103"/>
      <c r="AP737" s="104"/>
      <c r="AR737" s="104"/>
      <c r="AS737" s="43"/>
      <c r="AT737" s="104"/>
      <c r="AV737" s="104"/>
      <c r="AW737" s="88"/>
    </row>
    <row r="738" spans="14:49">
      <c r="N738" s="66"/>
      <c r="AN738" s="88"/>
      <c r="AO738" s="103"/>
      <c r="AP738" s="104"/>
      <c r="AR738" s="104"/>
      <c r="AS738" s="43"/>
      <c r="AT738" s="104"/>
      <c r="AV738" s="104"/>
      <c r="AW738" s="88"/>
    </row>
    <row r="739" spans="14:49">
      <c r="N739" s="66"/>
      <c r="AN739" s="88"/>
      <c r="AO739" s="103"/>
      <c r="AP739" s="104"/>
      <c r="AR739" s="104"/>
      <c r="AS739" s="43"/>
      <c r="AT739" s="104"/>
      <c r="AV739" s="104"/>
      <c r="AW739" s="88"/>
    </row>
    <row r="740" spans="14:49">
      <c r="N740" s="66"/>
      <c r="Y740" s="80"/>
      <c r="AN740" s="88"/>
      <c r="AO740" s="103"/>
      <c r="AP740" s="104"/>
      <c r="AR740" s="104"/>
      <c r="AS740" s="43"/>
      <c r="AT740" s="104"/>
      <c r="AV740" s="104"/>
      <c r="AW740" s="88"/>
    </row>
    <row r="741" spans="14:49">
      <c r="N741" s="66"/>
      <c r="AN741" s="88"/>
      <c r="AO741" s="103"/>
      <c r="AP741" s="104"/>
      <c r="AR741" s="104"/>
      <c r="AS741" s="43"/>
      <c r="AT741" s="104"/>
      <c r="AV741" s="104"/>
      <c r="AW741" s="88"/>
    </row>
    <row r="742" spans="14:49">
      <c r="N742" s="66"/>
      <c r="AN742" s="88"/>
      <c r="AO742" s="103"/>
      <c r="AP742" s="104"/>
      <c r="AR742" s="104"/>
      <c r="AS742" s="43"/>
      <c r="AT742" s="104"/>
      <c r="AV742" s="104"/>
      <c r="AW742" s="88"/>
    </row>
    <row r="743" spans="14:49">
      <c r="N743" s="66"/>
      <c r="AN743" s="88"/>
      <c r="AO743" s="103"/>
      <c r="AP743" s="104"/>
      <c r="AR743" s="104"/>
      <c r="AS743" s="43"/>
      <c r="AT743" s="104"/>
      <c r="AV743" s="104"/>
      <c r="AW743" s="88"/>
    </row>
    <row r="744" spans="14:49">
      <c r="N744" s="66"/>
      <c r="AN744" s="88"/>
      <c r="AO744" s="103"/>
      <c r="AP744" s="104"/>
      <c r="AR744" s="104"/>
      <c r="AS744" s="43"/>
      <c r="AT744" s="104"/>
      <c r="AV744" s="104"/>
      <c r="AW744" s="88"/>
    </row>
    <row r="745" spans="14:49">
      <c r="N745" s="66"/>
      <c r="AN745" s="88"/>
      <c r="AO745" s="103"/>
      <c r="AP745" s="104"/>
      <c r="AR745" s="104"/>
      <c r="AS745" s="43"/>
      <c r="AT745" s="104"/>
      <c r="AV745" s="104"/>
      <c r="AW745" s="88"/>
    </row>
    <row r="746" spans="14:49">
      <c r="N746" s="66"/>
      <c r="AN746" s="88"/>
      <c r="AO746" s="103"/>
      <c r="AP746" s="104"/>
      <c r="AR746" s="104"/>
      <c r="AS746" s="43"/>
      <c r="AT746" s="104"/>
      <c r="AV746" s="104"/>
      <c r="AW746" s="88"/>
    </row>
    <row r="747" spans="14:49">
      <c r="N747" s="66"/>
      <c r="AN747" s="88"/>
      <c r="AO747" s="103"/>
      <c r="AP747" s="104"/>
      <c r="AR747" s="104"/>
      <c r="AS747" s="43"/>
      <c r="AT747" s="104"/>
      <c r="AV747" s="104"/>
      <c r="AW747" s="88"/>
    </row>
    <row r="748" spans="14:49">
      <c r="N748" s="66"/>
      <c r="AN748" s="88"/>
      <c r="AO748" s="103"/>
      <c r="AP748" s="104"/>
      <c r="AR748" s="104"/>
      <c r="AS748" s="43"/>
      <c r="AT748" s="104"/>
      <c r="AV748" s="104"/>
      <c r="AW748" s="88"/>
    </row>
    <row r="749" spans="14:49">
      <c r="N749" s="66"/>
      <c r="AN749" s="88"/>
      <c r="AO749" s="103"/>
      <c r="AP749" s="104"/>
      <c r="AR749" s="104"/>
      <c r="AS749" s="43"/>
      <c r="AT749" s="104"/>
      <c r="AV749" s="104"/>
      <c r="AW749" s="88"/>
    </row>
    <row r="750" spans="14:49">
      <c r="N750" s="66"/>
      <c r="AN750" s="88"/>
      <c r="AO750" s="103"/>
      <c r="AP750" s="104"/>
      <c r="AR750" s="104"/>
      <c r="AS750" s="43"/>
      <c r="AT750" s="104"/>
      <c r="AV750" s="104"/>
      <c r="AW750" s="88"/>
    </row>
    <row r="751" spans="14:49">
      <c r="N751" s="66"/>
      <c r="AN751" s="88"/>
      <c r="AO751" s="103"/>
      <c r="AP751" s="104"/>
      <c r="AR751" s="104"/>
      <c r="AS751" s="43"/>
      <c r="AT751" s="104"/>
      <c r="AV751" s="104"/>
      <c r="AW751" s="88"/>
    </row>
    <row r="752" spans="14:49">
      <c r="N752" s="66"/>
      <c r="AN752" s="88"/>
      <c r="AO752" s="103"/>
      <c r="AP752" s="104"/>
      <c r="AR752" s="104"/>
      <c r="AS752" s="43"/>
      <c r="AT752" s="104"/>
      <c r="AV752" s="104"/>
      <c r="AW752" s="88"/>
    </row>
    <row r="753" spans="14:49">
      <c r="N753" s="66"/>
      <c r="AN753" s="88"/>
      <c r="AO753" s="103"/>
      <c r="AP753" s="104"/>
      <c r="AR753" s="104"/>
      <c r="AS753" s="43"/>
      <c r="AT753" s="104"/>
      <c r="AV753" s="104"/>
      <c r="AW753" s="88"/>
    </row>
    <row r="754" spans="14:49">
      <c r="N754" s="66"/>
      <c r="AN754" s="88"/>
      <c r="AO754" s="103"/>
      <c r="AP754" s="104"/>
      <c r="AR754" s="104"/>
      <c r="AS754" s="43"/>
      <c r="AT754" s="104"/>
      <c r="AV754" s="104"/>
      <c r="AW754" s="88"/>
    </row>
    <row r="755" spans="14:49">
      <c r="N755" s="66"/>
      <c r="AN755" s="88"/>
      <c r="AO755" s="103"/>
      <c r="AP755" s="104"/>
      <c r="AR755" s="104"/>
      <c r="AS755" s="43"/>
      <c r="AT755" s="104"/>
      <c r="AV755" s="104"/>
      <c r="AW755" s="88"/>
    </row>
    <row r="756" spans="14:49">
      <c r="N756" s="66"/>
      <c r="AN756" s="88"/>
      <c r="AO756" s="103"/>
      <c r="AP756" s="104"/>
      <c r="AR756" s="104"/>
      <c r="AS756" s="43"/>
      <c r="AT756" s="104"/>
      <c r="AV756" s="104"/>
      <c r="AW756" s="88"/>
    </row>
    <row r="757" spans="14:49">
      <c r="N757" s="66"/>
      <c r="AN757" s="88"/>
      <c r="AO757" s="103"/>
      <c r="AP757" s="104"/>
      <c r="AR757" s="104"/>
      <c r="AS757" s="43"/>
      <c r="AT757" s="104"/>
      <c r="AV757" s="104"/>
      <c r="AW757" s="88"/>
    </row>
    <row r="758" spans="14:49">
      <c r="N758" s="66"/>
      <c r="AN758" s="88"/>
      <c r="AO758" s="103"/>
      <c r="AP758" s="104"/>
      <c r="AR758" s="104"/>
      <c r="AS758" s="43"/>
      <c r="AT758" s="104"/>
      <c r="AV758" s="104"/>
      <c r="AW758" s="88"/>
    </row>
    <row r="759" spans="14:49">
      <c r="N759" s="66"/>
      <c r="AN759" s="88"/>
      <c r="AO759" s="103"/>
      <c r="AP759" s="104"/>
      <c r="AR759" s="104"/>
      <c r="AS759" s="43"/>
      <c r="AT759" s="104"/>
      <c r="AV759" s="104"/>
      <c r="AW759" s="88"/>
    </row>
    <row r="760" spans="14:49">
      <c r="N760" s="66"/>
      <c r="AN760" s="88"/>
      <c r="AO760" s="103"/>
      <c r="AP760" s="104"/>
      <c r="AR760" s="104"/>
      <c r="AS760" s="43"/>
      <c r="AT760" s="104"/>
      <c r="AV760" s="104"/>
      <c r="AW760" s="88"/>
    </row>
    <row r="761" spans="14:49">
      <c r="N761" s="66"/>
      <c r="AN761" s="88"/>
      <c r="AO761" s="103"/>
      <c r="AP761" s="104"/>
      <c r="AR761" s="104"/>
      <c r="AS761" s="43"/>
      <c r="AT761" s="104"/>
      <c r="AV761" s="104"/>
      <c r="AW761" s="88"/>
    </row>
    <row r="762" spans="14:49">
      <c r="N762" s="66"/>
      <c r="AN762" s="88"/>
      <c r="AO762" s="103"/>
      <c r="AP762" s="104"/>
      <c r="AR762" s="104"/>
      <c r="AS762" s="43"/>
      <c r="AT762" s="104"/>
      <c r="AV762" s="104"/>
      <c r="AW762" s="88"/>
    </row>
    <row r="763" spans="14:49">
      <c r="N763" s="66"/>
      <c r="AN763" s="88"/>
      <c r="AO763" s="103"/>
      <c r="AP763" s="104"/>
      <c r="AR763" s="104"/>
      <c r="AS763" s="43"/>
      <c r="AT763" s="104"/>
      <c r="AV763" s="104"/>
      <c r="AW763" s="88"/>
    </row>
    <row r="764" spans="14:49">
      <c r="N764" s="66"/>
      <c r="AN764" s="88"/>
      <c r="AO764" s="103"/>
      <c r="AP764" s="104"/>
      <c r="AR764" s="104"/>
      <c r="AS764" s="43"/>
      <c r="AT764" s="104"/>
      <c r="AV764" s="104"/>
      <c r="AW764" s="88"/>
    </row>
    <row r="765" spans="14:49">
      <c r="N765" s="66"/>
      <c r="AN765" s="88"/>
      <c r="AO765" s="103"/>
      <c r="AP765" s="104"/>
      <c r="AR765" s="104"/>
      <c r="AS765" s="43"/>
      <c r="AT765" s="104"/>
      <c r="AV765" s="104"/>
      <c r="AW765" s="88"/>
    </row>
    <row r="766" spans="14:49">
      <c r="N766" s="66"/>
      <c r="AN766" s="88"/>
      <c r="AO766" s="103"/>
      <c r="AP766" s="104"/>
      <c r="AR766" s="104"/>
      <c r="AS766" s="43"/>
      <c r="AT766" s="104"/>
      <c r="AV766" s="104"/>
      <c r="AW766" s="88"/>
    </row>
    <row r="767" spans="14:49">
      <c r="N767" s="66"/>
      <c r="AN767" s="88"/>
      <c r="AO767" s="103"/>
      <c r="AP767" s="104"/>
      <c r="AR767" s="104"/>
      <c r="AS767" s="43"/>
      <c r="AT767" s="104"/>
      <c r="AV767" s="104"/>
      <c r="AW767" s="88"/>
    </row>
    <row r="768" spans="14:49">
      <c r="N768" s="66"/>
      <c r="AN768" s="88"/>
      <c r="AO768" s="103"/>
      <c r="AP768" s="104"/>
      <c r="AR768" s="104"/>
      <c r="AS768" s="43"/>
      <c r="AT768" s="104"/>
      <c r="AV768" s="104"/>
      <c r="AW768" s="88"/>
    </row>
    <row r="769" spans="14:49">
      <c r="N769" s="66"/>
      <c r="AN769" s="88"/>
      <c r="AO769" s="103"/>
      <c r="AP769" s="104"/>
      <c r="AR769" s="104"/>
      <c r="AS769" s="43"/>
      <c r="AT769" s="104"/>
      <c r="AV769" s="104"/>
      <c r="AW769" s="88"/>
    </row>
    <row r="770" spans="14:49">
      <c r="N770" s="66"/>
      <c r="AN770" s="88"/>
      <c r="AO770" s="103"/>
      <c r="AP770" s="104"/>
      <c r="AR770" s="104"/>
      <c r="AS770" s="43"/>
      <c r="AT770" s="104"/>
      <c r="AV770" s="104"/>
      <c r="AW770" s="88"/>
    </row>
    <row r="771" spans="14:49">
      <c r="N771" s="66"/>
      <c r="AN771" s="88"/>
      <c r="AO771" s="103"/>
      <c r="AP771" s="104"/>
      <c r="AR771" s="104"/>
      <c r="AS771" s="43"/>
      <c r="AT771" s="104"/>
      <c r="AV771" s="104"/>
      <c r="AW771" s="88"/>
    </row>
    <row r="772" spans="14:49">
      <c r="N772" s="66"/>
      <c r="AN772" s="88"/>
      <c r="AO772" s="103"/>
      <c r="AP772" s="104"/>
      <c r="AR772" s="104"/>
      <c r="AS772" s="43"/>
      <c r="AT772" s="104"/>
      <c r="AV772" s="104"/>
      <c r="AW772" s="88"/>
    </row>
    <row r="773" spans="14:49">
      <c r="N773" s="66"/>
      <c r="AN773" s="88"/>
      <c r="AO773" s="103"/>
      <c r="AP773" s="104"/>
      <c r="AR773" s="104"/>
      <c r="AS773" s="43"/>
      <c r="AT773" s="104"/>
      <c r="AV773" s="104"/>
      <c r="AW773" s="88"/>
    </row>
    <row r="774" spans="14:49">
      <c r="N774" s="66"/>
      <c r="AN774" s="88"/>
      <c r="AO774" s="103"/>
      <c r="AP774" s="104"/>
      <c r="AR774" s="104"/>
      <c r="AS774" s="43"/>
      <c r="AT774" s="104"/>
      <c r="AV774" s="104"/>
      <c r="AW774" s="88"/>
    </row>
    <row r="775" spans="14:49">
      <c r="N775" s="66"/>
      <c r="AN775" s="88"/>
      <c r="AO775" s="103"/>
      <c r="AP775" s="104"/>
      <c r="AR775" s="104"/>
      <c r="AS775" s="43"/>
      <c r="AT775" s="104"/>
      <c r="AV775" s="104"/>
      <c r="AW775" s="88"/>
    </row>
    <row r="776" spans="14:49">
      <c r="N776" s="66"/>
      <c r="AN776" s="88"/>
      <c r="AO776" s="103"/>
      <c r="AP776" s="104"/>
      <c r="AR776" s="104"/>
      <c r="AS776" s="43"/>
      <c r="AT776" s="104"/>
      <c r="AV776" s="104"/>
      <c r="AW776" s="88"/>
    </row>
    <row r="777" spans="14:49">
      <c r="N777" s="66"/>
      <c r="AN777" s="88"/>
      <c r="AO777" s="103"/>
      <c r="AP777" s="104"/>
      <c r="AR777" s="104"/>
      <c r="AS777" s="43"/>
      <c r="AT777" s="104"/>
      <c r="AV777" s="104"/>
      <c r="AW777" s="88"/>
    </row>
    <row r="778" spans="14:49">
      <c r="N778" s="66"/>
      <c r="AN778" s="88"/>
      <c r="AO778" s="103"/>
      <c r="AP778" s="104"/>
      <c r="AR778" s="104"/>
      <c r="AS778" s="43"/>
      <c r="AT778" s="104"/>
      <c r="AV778" s="104"/>
      <c r="AW778" s="88"/>
    </row>
    <row r="779" spans="14:49">
      <c r="N779" s="66"/>
      <c r="AN779" s="88"/>
      <c r="AO779" s="103"/>
      <c r="AP779" s="104"/>
      <c r="AR779" s="104"/>
      <c r="AS779" s="43"/>
      <c r="AT779" s="104"/>
      <c r="AV779" s="104"/>
      <c r="AW779" s="88"/>
    </row>
    <row r="780" spans="14:49">
      <c r="N780" s="66"/>
      <c r="AN780" s="88"/>
      <c r="AO780" s="103"/>
      <c r="AP780" s="104"/>
      <c r="AR780" s="104"/>
      <c r="AS780" s="43"/>
      <c r="AT780" s="104"/>
      <c r="AV780" s="104"/>
      <c r="AW780" s="88"/>
    </row>
    <row r="781" spans="14:49">
      <c r="N781" s="66"/>
      <c r="Y781" s="80"/>
      <c r="AN781" s="88"/>
      <c r="AO781" s="103"/>
      <c r="AP781" s="104"/>
      <c r="AR781" s="104"/>
      <c r="AS781" s="43"/>
      <c r="AT781" s="104"/>
      <c r="AV781" s="104"/>
      <c r="AW781" s="88"/>
    </row>
    <row r="782" spans="14:49">
      <c r="N782" s="66"/>
      <c r="AN782" s="88"/>
      <c r="AO782" s="103"/>
      <c r="AP782" s="104"/>
      <c r="AR782" s="104"/>
      <c r="AS782" s="43"/>
      <c r="AT782" s="104"/>
      <c r="AV782" s="104"/>
      <c r="AW782" s="88"/>
    </row>
    <row r="783" spans="14:49">
      <c r="N783" s="66"/>
      <c r="AN783" s="88"/>
      <c r="AO783" s="103"/>
      <c r="AP783" s="104"/>
      <c r="AR783" s="104"/>
      <c r="AS783" s="43"/>
      <c r="AT783" s="104"/>
      <c r="AV783" s="104"/>
      <c r="AW783" s="88"/>
    </row>
    <row r="784" spans="14:49">
      <c r="N784" s="66"/>
      <c r="AN784" s="88"/>
      <c r="AO784" s="103"/>
      <c r="AP784" s="104"/>
      <c r="AR784" s="104"/>
      <c r="AS784" s="43"/>
      <c r="AT784" s="104"/>
      <c r="AV784" s="104"/>
      <c r="AW784" s="88"/>
    </row>
    <row r="785" spans="14:49">
      <c r="N785" s="66"/>
      <c r="AN785" s="88"/>
      <c r="AO785" s="103"/>
      <c r="AP785" s="104"/>
      <c r="AR785" s="104"/>
      <c r="AS785" s="43"/>
      <c r="AT785" s="104"/>
      <c r="AV785" s="104"/>
      <c r="AW785" s="88"/>
    </row>
    <row r="786" spans="14:49">
      <c r="N786" s="66"/>
      <c r="AN786" s="88"/>
      <c r="AO786" s="103"/>
      <c r="AP786" s="104"/>
      <c r="AR786" s="104"/>
      <c r="AS786" s="43"/>
      <c r="AT786" s="104"/>
      <c r="AV786" s="104"/>
      <c r="AW786" s="88"/>
    </row>
    <row r="787" spans="14:49">
      <c r="N787" s="66"/>
      <c r="AN787" s="88"/>
      <c r="AO787" s="103"/>
      <c r="AP787" s="104"/>
      <c r="AR787" s="104"/>
      <c r="AS787" s="43"/>
      <c r="AT787" s="104"/>
      <c r="AV787" s="104"/>
      <c r="AW787" s="88"/>
    </row>
    <row r="788" spans="14:49">
      <c r="N788" s="66"/>
      <c r="AN788" s="88"/>
      <c r="AO788" s="103"/>
      <c r="AP788" s="104"/>
      <c r="AR788" s="104"/>
      <c r="AS788" s="43"/>
      <c r="AT788" s="104"/>
      <c r="AV788" s="104"/>
      <c r="AW788" s="88"/>
    </row>
    <row r="789" spans="14:49">
      <c r="N789" s="66"/>
      <c r="AN789" s="88"/>
      <c r="AO789" s="103"/>
      <c r="AP789" s="104"/>
      <c r="AR789" s="104"/>
      <c r="AS789" s="43"/>
      <c r="AT789" s="104"/>
      <c r="AV789" s="104"/>
      <c r="AW789" s="88"/>
    </row>
    <row r="790" spans="14:49">
      <c r="N790" s="66"/>
      <c r="AN790" s="88"/>
      <c r="AO790" s="103"/>
      <c r="AP790" s="104"/>
      <c r="AR790" s="104"/>
      <c r="AS790" s="43"/>
      <c r="AT790" s="104"/>
      <c r="AV790" s="104"/>
      <c r="AW790" s="88"/>
    </row>
    <row r="791" spans="14:49">
      <c r="N791" s="66"/>
      <c r="AN791" s="88"/>
      <c r="AO791" s="103"/>
      <c r="AP791" s="104"/>
      <c r="AR791" s="104"/>
      <c r="AS791" s="43"/>
      <c r="AT791" s="104"/>
      <c r="AV791" s="104"/>
      <c r="AW791" s="88"/>
    </row>
    <row r="792" spans="14:49">
      <c r="N792" s="66"/>
      <c r="AN792" s="88"/>
      <c r="AO792" s="103"/>
      <c r="AP792" s="104"/>
      <c r="AR792" s="104"/>
      <c r="AS792" s="43"/>
      <c r="AT792" s="104"/>
      <c r="AV792" s="104"/>
      <c r="AW792" s="88"/>
    </row>
    <row r="793" spans="14:49">
      <c r="N793" s="66"/>
      <c r="AN793" s="88"/>
      <c r="AO793" s="103"/>
      <c r="AP793" s="104"/>
      <c r="AR793" s="104"/>
      <c r="AS793" s="43"/>
      <c r="AT793" s="104"/>
      <c r="AV793" s="104"/>
      <c r="AW793" s="88"/>
    </row>
    <row r="794" spans="14:49">
      <c r="N794" s="66"/>
      <c r="AN794" s="88"/>
      <c r="AO794" s="103"/>
      <c r="AP794" s="104"/>
      <c r="AR794" s="104"/>
      <c r="AS794" s="43"/>
      <c r="AT794" s="104"/>
      <c r="AV794" s="104"/>
      <c r="AW794" s="88"/>
    </row>
    <row r="795" spans="14:49">
      <c r="N795" s="66"/>
      <c r="AN795" s="88"/>
      <c r="AO795" s="103"/>
      <c r="AP795" s="104"/>
      <c r="AR795" s="104"/>
      <c r="AS795" s="43"/>
      <c r="AT795" s="104"/>
      <c r="AV795" s="104"/>
      <c r="AW795" s="88"/>
    </row>
    <row r="796" spans="14:49">
      <c r="N796" s="66"/>
      <c r="AN796" s="88"/>
      <c r="AO796" s="103"/>
      <c r="AP796" s="104"/>
      <c r="AR796" s="104"/>
      <c r="AS796" s="43"/>
      <c r="AT796" s="104"/>
      <c r="AV796" s="104"/>
      <c r="AW796" s="88"/>
    </row>
    <row r="797" spans="14:49">
      <c r="N797" s="66"/>
      <c r="AN797" s="88"/>
      <c r="AO797" s="103"/>
      <c r="AP797" s="104"/>
      <c r="AR797" s="104"/>
      <c r="AS797" s="43"/>
      <c r="AT797" s="104"/>
      <c r="AV797" s="104"/>
      <c r="AW797" s="88"/>
    </row>
    <row r="798" spans="14:49">
      <c r="N798" s="66"/>
      <c r="AN798" s="88"/>
      <c r="AO798" s="103"/>
      <c r="AP798" s="104"/>
      <c r="AR798" s="104"/>
      <c r="AS798" s="43"/>
      <c r="AT798" s="104"/>
      <c r="AV798" s="104"/>
      <c r="AW798" s="88"/>
    </row>
    <row r="799" spans="14:49">
      <c r="N799" s="66"/>
      <c r="AN799" s="88"/>
      <c r="AO799" s="103"/>
      <c r="AP799" s="104"/>
      <c r="AR799" s="104"/>
      <c r="AS799" s="43"/>
      <c r="AT799" s="104"/>
      <c r="AV799" s="104"/>
      <c r="AW799" s="88"/>
    </row>
    <row r="800" spans="14:49">
      <c r="N800" s="66"/>
      <c r="AN800" s="88"/>
      <c r="AO800" s="103"/>
      <c r="AP800" s="104"/>
      <c r="AR800" s="104"/>
      <c r="AS800" s="43"/>
      <c r="AT800" s="104"/>
      <c r="AV800" s="104"/>
      <c r="AW800" s="88"/>
    </row>
    <row r="801" spans="14:49">
      <c r="N801" s="66"/>
      <c r="AN801" s="88"/>
      <c r="AO801" s="103"/>
      <c r="AP801" s="104"/>
      <c r="AR801" s="104"/>
      <c r="AS801" s="43"/>
      <c r="AT801" s="104"/>
      <c r="AV801" s="104"/>
      <c r="AW801" s="88"/>
    </row>
    <row r="802" spans="14:49">
      <c r="N802" s="66"/>
      <c r="AN802" s="88"/>
      <c r="AO802" s="103"/>
      <c r="AP802" s="104"/>
      <c r="AR802" s="104"/>
      <c r="AS802" s="43"/>
      <c r="AT802" s="104"/>
      <c r="AV802" s="104"/>
      <c r="AW802" s="88"/>
    </row>
    <row r="803" spans="14:49">
      <c r="N803" s="66"/>
      <c r="AN803" s="88"/>
      <c r="AO803" s="103"/>
      <c r="AP803" s="104"/>
      <c r="AR803" s="104"/>
      <c r="AS803" s="43"/>
      <c r="AT803" s="104"/>
      <c r="AV803" s="104"/>
      <c r="AW803" s="88"/>
    </row>
    <row r="804" spans="14:49">
      <c r="N804" s="66"/>
      <c r="AN804" s="88"/>
      <c r="AO804" s="103"/>
      <c r="AP804" s="104"/>
      <c r="AR804" s="104"/>
      <c r="AS804" s="43"/>
      <c r="AT804" s="104"/>
      <c r="AV804" s="104"/>
      <c r="AW804" s="88"/>
    </row>
    <row r="805" spans="14:49">
      <c r="N805" s="66"/>
      <c r="AN805" s="88"/>
      <c r="AO805" s="103"/>
      <c r="AP805" s="104"/>
      <c r="AR805" s="104"/>
      <c r="AS805" s="43"/>
      <c r="AT805" s="104"/>
      <c r="AV805" s="104"/>
      <c r="AW805" s="88"/>
    </row>
    <row r="806" spans="14:49">
      <c r="N806" s="66"/>
      <c r="AN806" s="88"/>
      <c r="AO806" s="103"/>
      <c r="AP806" s="104"/>
      <c r="AR806" s="104"/>
      <c r="AS806" s="43"/>
      <c r="AT806" s="104"/>
      <c r="AV806" s="104"/>
      <c r="AW806" s="88"/>
    </row>
    <row r="807" spans="14:49">
      <c r="N807" s="66"/>
      <c r="AN807" s="88"/>
      <c r="AO807" s="103"/>
      <c r="AP807" s="104"/>
      <c r="AR807" s="104"/>
      <c r="AS807" s="43"/>
      <c r="AT807" s="104"/>
      <c r="AV807" s="104"/>
      <c r="AW807" s="88"/>
    </row>
    <row r="808" spans="14:49">
      <c r="N808" s="66"/>
      <c r="AN808" s="88"/>
      <c r="AO808" s="103"/>
      <c r="AP808" s="104"/>
      <c r="AR808" s="104"/>
      <c r="AS808" s="43"/>
      <c r="AT808" s="104"/>
      <c r="AV808" s="104"/>
      <c r="AW808" s="88"/>
    </row>
    <row r="809" spans="14:49">
      <c r="N809" s="66"/>
      <c r="AN809" s="88"/>
      <c r="AO809" s="103"/>
      <c r="AP809" s="104"/>
      <c r="AR809" s="104"/>
      <c r="AS809" s="43"/>
      <c r="AT809" s="104"/>
      <c r="AV809" s="104"/>
      <c r="AW809" s="88"/>
    </row>
    <row r="810" spans="14:49">
      <c r="N810" s="66"/>
      <c r="AN810" s="88"/>
      <c r="AO810" s="103"/>
      <c r="AP810" s="104"/>
      <c r="AR810" s="104"/>
      <c r="AS810" s="43"/>
      <c r="AT810" s="104"/>
      <c r="AV810" s="104"/>
      <c r="AW810" s="88"/>
    </row>
    <row r="811" spans="14:49">
      <c r="N811" s="66"/>
      <c r="AN811" s="88"/>
      <c r="AO811" s="103"/>
      <c r="AP811" s="104"/>
      <c r="AR811" s="104"/>
      <c r="AS811" s="43"/>
      <c r="AT811" s="104"/>
      <c r="AV811" s="104"/>
      <c r="AW811" s="88"/>
    </row>
    <row r="812" spans="14:49">
      <c r="N812" s="66"/>
      <c r="AN812" s="88"/>
      <c r="AO812" s="103"/>
      <c r="AP812" s="104"/>
      <c r="AR812" s="104"/>
      <c r="AS812" s="43"/>
      <c r="AT812" s="104"/>
      <c r="AV812" s="104"/>
      <c r="AW812" s="88"/>
    </row>
    <row r="813" spans="14:49">
      <c r="N813" s="66"/>
      <c r="AN813" s="88"/>
      <c r="AO813" s="103"/>
      <c r="AP813" s="104"/>
      <c r="AR813" s="104"/>
      <c r="AS813" s="43"/>
      <c r="AT813" s="104"/>
      <c r="AV813" s="104"/>
      <c r="AW813" s="88"/>
    </row>
    <row r="814" spans="14:49">
      <c r="N814" s="66"/>
      <c r="AN814" s="88"/>
      <c r="AO814" s="103"/>
      <c r="AP814" s="104"/>
      <c r="AR814" s="104"/>
      <c r="AS814" s="43"/>
      <c r="AT814" s="104"/>
      <c r="AV814" s="104"/>
      <c r="AW814" s="88"/>
    </row>
    <row r="815" spans="14:49">
      <c r="N815" s="66"/>
      <c r="AN815" s="88"/>
      <c r="AO815" s="103"/>
      <c r="AP815" s="104"/>
      <c r="AR815" s="104"/>
      <c r="AS815" s="43"/>
      <c r="AT815" s="104"/>
      <c r="AV815" s="104"/>
      <c r="AW815" s="88"/>
    </row>
    <row r="816" spans="14:49">
      <c r="N816" s="66"/>
      <c r="AN816" s="88"/>
      <c r="AO816" s="103"/>
      <c r="AP816" s="104"/>
      <c r="AR816" s="104"/>
      <c r="AS816" s="43"/>
      <c r="AT816" s="104"/>
      <c r="AV816" s="104"/>
      <c r="AW816" s="88"/>
    </row>
    <row r="817" spans="14:49">
      <c r="N817" s="66"/>
      <c r="AN817" s="88"/>
      <c r="AO817" s="103"/>
      <c r="AP817" s="104"/>
      <c r="AR817" s="104"/>
      <c r="AS817" s="43"/>
      <c r="AT817" s="104"/>
      <c r="AV817" s="104"/>
      <c r="AW817" s="88"/>
    </row>
    <row r="818" spans="14:49">
      <c r="N818" s="66"/>
      <c r="AN818" s="88"/>
      <c r="AO818" s="103"/>
      <c r="AP818" s="104"/>
      <c r="AR818" s="104"/>
      <c r="AS818" s="43"/>
      <c r="AT818" s="104"/>
      <c r="AV818" s="104"/>
      <c r="AW818" s="88"/>
    </row>
    <row r="819" spans="14:49">
      <c r="N819" s="66"/>
      <c r="AN819" s="88"/>
      <c r="AO819" s="103"/>
      <c r="AP819" s="104"/>
      <c r="AR819" s="104"/>
      <c r="AS819" s="43"/>
      <c r="AT819" s="104"/>
      <c r="AV819" s="104"/>
      <c r="AW819" s="88"/>
    </row>
    <row r="820" spans="14:49">
      <c r="N820" s="66"/>
      <c r="AN820" s="88"/>
      <c r="AO820" s="103"/>
      <c r="AP820" s="104"/>
      <c r="AR820" s="104"/>
      <c r="AS820" s="43"/>
      <c r="AT820" s="104"/>
      <c r="AV820" s="104"/>
      <c r="AW820" s="88"/>
    </row>
    <row r="821" spans="14:49">
      <c r="N821" s="66"/>
      <c r="AN821" s="88"/>
      <c r="AO821" s="103"/>
      <c r="AP821" s="104"/>
      <c r="AR821" s="104"/>
      <c r="AS821" s="43"/>
      <c r="AT821" s="104"/>
      <c r="AV821" s="104"/>
      <c r="AW821" s="88"/>
    </row>
    <row r="822" spans="14:49">
      <c r="N822" s="66"/>
      <c r="Y822" s="80"/>
      <c r="AN822" s="88"/>
      <c r="AO822" s="103"/>
      <c r="AP822" s="104"/>
      <c r="AR822" s="104"/>
      <c r="AS822" s="43"/>
      <c r="AT822" s="104"/>
      <c r="AV822" s="104"/>
      <c r="AW822" s="88"/>
    </row>
    <row r="823" spans="14:49">
      <c r="N823" s="66"/>
      <c r="AN823" s="88"/>
      <c r="AO823" s="103"/>
      <c r="AP823" s="104"/>
      <c r="AR823" s="104"/>
      <c r="AS823" s="43"/>
      <c r="AT823" s="104"/>
      <c r="AV823" s="104"/>
      <c r="AW823" s="88"/>
    </row>
    <row r="824" spans="14:49">
      <c r="N824" s="66"/>
      <c r="AN824" s="88"/>
      <c r="AO824" s="103"/>
      <c r="AP824" s="104"/>
      <c r="AR824" s="104"/>
      <c r="AS824" s="43"/>
      <c r="AT824" s="104"/>
      <c r="AV824" s="104"/>
      <c r="AW824" s="88"/>
    </row>
    <row r="825" spans="14:49">
      <c r="N825" s="66"/>
      <c r="AN825" s="88"/>
      <c r="AO825" s="103"/>
      <c r="AP825" s="104"/>
      <c r="AR825" s="104"/>
      <c r="AS825" s="43"/>
      <c r="AT825" s="104"/>
      <c r="AV825" s="104"/>
      <c r="AW825" s="88"/>
    </row>
    <row r="826" spans="14:49">
      <c r="N826" s="66"/>
      <c r="AN826" s="88"/>
      <c r="AO826" s="103"/>
      <c r="AP826" s="104"/>
      <c r="AR826" s="104"/>
      <c r="AS826" s="43"/>
      <c r="AT826" s="104"/>
      <c r="AV826" s="104"/>
      <c r="AW826" s="88"/>
    </row>
    <row r="827" spans="14:49">
      <c r="N827" s="66"/>
      <c r="AN827" s="88"/>
      <c r="AO827" s="103"/>
      <c r="AP827" s="104"/>
      <c r="AR827" s="104"/>
      <c r="AS827" s="43"/>
      <c r="AT827" s="104"/>
      <c r="AV827" s="104"/>
      <c r="AW827" s="88"/>
    </row>
    <row r="828" spans="14:49">
      <c r="N828" s="66"/>
      <c r="AN828" s="88"/>
      <c r="AO828" s="103"/>
      <c r="AP828" s="104"/>
      <c r="AR828" s="104"/>
      <c r="AS828" s="43"/>
      <c r="AT828" s="104"/>
      <c r="AV828" s="104"/>
      <c r="AW828" s="88"/>
    </row>
    <row r="829" spans="14:49">
      <c r="N829" s="66"/>
      <c r="AN829" s="88"/>
      <c r="AO829" s="103"/>
      <c r="AP829" s="104"/>
      <c r="AR829" s="104"/>
      <c r="AS829" s="43"/>
      <c r="AT829" s="104"/>
      <c r="AV829" s="104"/>
      <c r="AW829" s="88"/>
    </row>
    <row r="830" spans="14:49">
      <c r="N830" s="66"/>
      <c r="AN830" s="88"/>
      <c r="AO830" s="103"/>
      <c r="AP830" s="104"/>
      <c r="AR830" s="104"/>
      <c r="AS830" s="43"/>
      <c r="AT830" s="104"/>
      <c r="AV830" s="104"/>
      <c r="AW830" s="88"/>
    </row>
    <row r="831" spans="14:49">
      <c r="N831" s="66"/>
      <c r="AN831" s="88"/>
      <c r="AO831" s="103"/>
      <c r="AP831" s="104"/>
      <c r="AR831" s="104"/>
      <c r="AS831" s="43"/>
      <c r="AT831" s="104"/>
      <c r="AV831" s="104"/>
      <c r="AW831" s="88"/>
    </row>
    <row r="832" spans="14:49">
      <c r="N832" s="66"/>
      <c r="AN832" s="88"/>
      <c r="AO832" s="103"/>
      <c r="AP832" s="104"/>
      <c r="AR832" s="104"/>
      <c r="AS832" s="43"/>
      <c r="AT832" s="104"/>
      <c r="AV832" s="104"/>
      <c r="AW832" s="88"/>
    </row>
    <row r="833" spans="14:49">
      <c r="N833" s="66"/>
      <c r="AN833" s="88"/>
      <c r="AO833" s="103"/>
      <c r="AP833" s="104"/>
      <c r="AR833" s="104"/>
      <c r="AS833" s="43"/>
      <c r="AT833" s="104"/>
      <c r="AV833" s="104"/>
      <c r="AW833" s="88"/>
    </row>
    <row r="834" spans="14:49">
      <c r="N834" s="66"/>
      <c r="AN834" s="88"/>
      <c r="AO834" s="103"/>
      <c r="AP834" s="104"/>
      <c r="AR834" s="104"/>
      <c r="AS834" s="43"/>
      <c r="AT834" s="104"/>
      <c r="AV834" s="104"/>
      <c r="AW834" s="88"/>
    </row>
    <row r="835" spans="14:49">
      <c r="N835" s="66"/>
      <c r="AN835" s="88"/>
      <c r="AO835" s="103"/>
      <c r="AP835" s="104"/>
      <c r="AR835" s="104"/>
      <c r="AS835" s="43"/>
      <c r="AT835" s="104"/>
      <c r="AV835" s="104"/>
      <c r="AW835" s="88"/>
    </row>
    <row r="836" spans="14:49">
      <c r="N836" s="66"/>
      <c r="AN836" s="88"/>
      <c r="AO836" s="103"/>
      <c r="AP836" s="104"/>
      <c r="AR836" s="104"/>
      <c r="AS836" s="43"/>
      <c r="AT836" s="104"/>
      <c r="AV836" s="104"/>
      <c r="AW836" s="88"/>
    </row>
    <row r="837" spans="14:49">
      <c r="N837" s="66"/>
      <c r="AN837" s="88"/>
      <c r="AO837" s="103"/>
      <c r="AP837" s="104"/>
      <c r="AR837" s="104"/>
      <c r="AS837" s="43"/>
      <c r="AT837" s="104"/>
      <c r="AV837" s="104"/>
      <c r="AW837" s="88"/>
    </row>
    <row r="838" spans="14:49">
      <c r="N838" s="66"/>
      <c r="AN838" s="88"/>
      <c r="AO838" s="103"/>
      <c r="AP838" s="104"/>
      <c r="AR838" s="104"/>
      <c r="AS838" s="43"/>
      <c r="AT838" s="104"/>
      <c r="AV838" s="104"/>
      <c r="AW838" s="88"/>
    </row>
    <row r="839" spans="14:49">
      <c r="N839" s="66"/>
      <c r="AN839" s="88"/>
      <c r="AO839" s="103"/>
      <c r="AP839" s="104"/>
      <c r="AR839" s="104"/>
      <c r="AS839" s="43"/>
      <c r="AT839" s="104"/>
      <c r="AV839" s="104"/>
      <c r="AW839" s="88"/>
    </row>
    <row r="840" spans="14:49">
      <c r="N840" s="66"/>
      <c r="AN840" s="88"/>
      <c r="AO840" s="103"/>
      <c r="AP840" s="104"/>
      <c r="AR840" s="104"/>
      <c r="AS840" s="43"/>
      <c r="AT840" s="104"/>
      <c r="AV840" s="104"/>
      <c r="AW840" s="88"/>
    </row>
    <row r="841" spans="14:49">
      <c r="N841" s="66"/>
      <c r="AN841" s="88"/>
      <c r="AO841" s="103"/>
      <c r="AP841" s="104"/>
      <c r="AR841" s="104"/>
      <c r="AS841" s="43"/>
      <c r="AT841" s="104"/>
      <c r="AV841" s="104"/>
      <c r="AW841" s="88"/>
    </row>
    <row r="842" spans="14:49">
      <c r="N842" s="66"/>
      <c r="AN842" s="88"/>
      <c r="AO842" s="103"/>
      <c r="AP842" s="104"/>
      <c r="AR842" s="104"/>
      <c r="AS842" s="43"/>
      <c r="AT842" s="104"/>
      <c r="AV842" s="104"/>
      <c r="AW842" s="88"/>
    </row>
    <row r="843" spans="14:49">
      <c r="N843" s="66"/>
      <c r="AN843" s="88"/>
      <c r="AO843" s="103"/>
      <c r="AP843" s="104"/>
      <c r="AR843" s="104"/>
      <c r="AS843" s="43"/>
      <c r="AT843" s="104"/>
      <c r="AV843" s="104"/>
      <c r="AW843" s="88"/>
    </row>
    <row r="844" spans="14:49">
      <c r="N844" s="66"/>
      <c r="AN844" s="88"/>
      <c r="AO844" s="103"/>
      <c r="AP844" s="104"/>
      <c r="AR844" s="104"/>
      <c r="AS844" s="43"/>
      <c r="AT844" s="104"/>
      <c r="AV844" s="104"/>
      <c r="AW844" s="88"/>
    </row>
    <row r="845" spans="14:49">
      <c r="N845" s="66"/>
      <c r="AN845" s="88"/>
      <c r="AO845" s="103"/>
      <c r="AP845" s="104"/>
      <c r="AR845" s="104"/>
      <c r="AS845" s="43"/>
      <c r="AT845" s="104"/>
      <c r="AV845" s="104"/>
      <c r="AW845" s="88"/>
    </row>
    <row r="846" spans="14:49">
      <c r="N846" s="66"/>
      <c r="AN846" s="88"/>
      <c r="AO846" s="103"/>
      <c r="AP846" s="104"/>
      <c r="AR846" s="104"/>
      <c r="AS846" s="43"/>
      <c r="AT846" s="104"/>
      <c r="AV846" s="104"/>
      <c r="AW846" s="88"/>
    </row>
    <row r="847" spans="14:49">
      <c r="N847" s="66"/>
      <c r="AN847" s="88"/>
      <c r="AO847" s="103"/>
      <c r="AP847" s="104"/>
      <c r="AR847" s="104"/>
      <c r="AS847" s="43"/>
      <c r="AT847" s="104"/>
      <c r="AV847" s="104"/>
      <c r="AW847" s="88"/>
    </row>
    <row r="848" spans="14:49">
      <c r="N848" s="66"/>
      <c r="AN848" s="88"/>
      <c r="AO848" s="103"/>
      <c r="AP848" s="104"/>
      <c r="AR848" s="104"/>
      <c r="AS848" s="43"/>
      <c r="AT848" s="104"/>
      <c r="AV848" s="104"/>
      <c r="AW848" s="88"/>
    </row>
    <row r="849" spans="14:49">
      <c r="N849" s="66"/>
      <c r="AN849" s="88"/>
      <c r="AO849" s="103"/>
      <c r="AP849" s="104"/>
      <c r="AR849" s="104"/>
      <c r="AS849" s="43"/>
      <c r="AT849" s="104"/>
      <c r="AV849" s="104"/>
      <c r="AW849" s="88"/>
    </row>
    <row r="850" spans="14:49">
      <c r="N850" s="66"/>
      <c r="AN850" s="88"/>
      <c r="AO850" s="103"/>
      <c r="AP850" s="104"/>
      <c r="AR850" s="104"/>
      <c r="AS850" s="43"/>
      <c r="AT850" s="104"/>
      <c r="AV850" s="104"/>
      <c r="AW850" s="88"/>
    </row>
    <row r="851" spans="14:49">
      <c r="N851" s="66"/>
      <c r="AN851" s="88"/>
      <c r="AO851" s="103"/>
      <c r="AP851" s="104"/>
      <c r="AR851" s="104"/>
      <c r="AS851" s="43"/>
      <c r="AT851" s="104"/>
      <c r="AV851" s="104"/>
      <c r="AW851" s="88"/>
    </row>
    <row r="852" spans="14:49">
      <c r="N852" s="66"/>
      <c r="AN852" s="88"/>
      <c r="AO852" s="103"/>
      <c r="AP852" s="104"/>
      <c r="AR852" s="104"/>
      <c r="AS852" s="43"/>
      <c r="AT852" s="104"/>
      <c r="AV852" s="104"/>
      <c r="AW852" s="88"/>
    </row>
    <row r="853" spans="14:49">
      <c r="N853" s="66"/>
      <c r="AN853" s="88"/>
      <c r="AO853" s="103"/>
      <c r="AP853" s="104"/>
      <c r="AR853" s="104"/>
      <c r="AS853" s="43"/>
      <c r="AT853" s="104"/>
      <c r="AV853" s="104"/>
      <c r="AW853" s="88"/>
    </row>
    <row r="854" spans="14:49">
      <c r="N854" s="66"/>
      <c r="AN854" s="88"/>
      <c r="AO854" s="103"/>
      <c r="AP854" s="104"/>
      <c r="AR854" s="104"/>
      <c r="AS854" s="43"/>
      <c r="AT854" s="104"/>
      <c r="AV854" s="104"/>
      <c r="AW854" s="88"/>
    </row>
    <row r="855" spans="14:49">
      <c r="N855" s="66"/>
      <c r="AN855" s="88"/>
      <c r="AO855" s="103"/>
      <c r="AP855" s="104"/>
      <c r="AR855" s="104"/>
      <c r="AS855" s="43"/>
      <c r="AT855" s="104"/>
      <c r="AV855" s="104"/>
      <c r="AW855" s="88"/>
    </row>
    <row r="856" spans="14:49">
      <c r="N856" s="66"/>
      <c r="AN856" s="88"/>
      <c r="AO856" s="103"/>
      <c r="AP856" s="104"/>
      <c r="AR856" s="104"/>
      <c r="AS856" s="43"/>
      <c r="AT856" s="104"/>
      <c r="AV856" s="104"/>
      <c r="AW856" s="88"/>
    </row>
    <row r="857" spans="14:49">
      <c r="N857" s="66"/>
      <c r="AN857" s="88"/>
      <c r="AO857" s="103"/>
      <c r="AP857" s="104"/>
      <c r="AR857" s="104"/>
      <c r="AS857" s="43"/>
      <c r="AT857" s="104"/>
      <c r="AV857" s="104"/>
      <c r="AW857" s="88"/>
    </row>
    <row r="858" spans="14:49">
      <c r="N858" s="66"/>
      <c r="AN858" s="88"/>
      <c r="AO858" s="103"/>
      <c r="AP858" s="104"/>
      <c r="AR858" s="104"/>
      <c r="AS858" s="43"/>
      <c r="AT858" s="104"/>
      <c r="AV858" s="104"/>
      <c r="AW858" s="88"/>
    </row>
    <row r="859" spans="14:49">
      <c r="N859" s="66"/>
      <c r="AN859" s="88"/>
      <c r="AO859" s="103"/>
      <c r="AP859" s="104"/>
      <c r="AR859" s="104"/>
      <c r="AS859" s="43"/>
      <c r="AT859" s="104"/>
      <c r="AV859" s="104"/>
      <c r="AW859" s="88"/>
    </row>
    <row r="860" spans="14:49">
      <c r="N860" s="66"/>
      <c r="AN860" s="88"/>
      <c r="AO860" s="103"/>
      <c r="AP860" s="104"/>
      <c r="AR860" s="104"/>
      <c r="AS860" s="43"/>
      <c r="AT860" s="104"/>
      <c r="AV860" s="104"/>
      <c r="AW860" s="88"/>
    </row>
    <row r="861" spans="14:49">
      <c r="N861" s="66"/>
      <c r="AN861" s="88"/>
      <c r="AO861" s="103"/>
      <c r="AP861" s="104"/>
      <c r="AR861" s="104"/>
      <c r="AS861" s="43"/>
      <c r="AT861" s="104"/>
      <c r="AV861" s="104"/>
      <c r="AW861" s="88"/>
    </row>
    <row r="862" spans="14:49">
      <c r="N862" s="66"/>
      <c r="AN862" s="88"/>
      <c r="AO862" s="103"/>
      <c r="AP862" s="104"/>
      <c r="AR862" s="104"/>
      <c r="AS862" s="43"/>
      <c r="AT862" s="104"/>
      <c r="AV862" s="104"/>
      <c r="AW862" s="88"/>
    </row>
    <row r="863" spans="14:49">
      <c r="N863" s="66"/>
      <c r="Y863" s="80"/>
      <c r="AN863" s="88"/>
      <c r="AO863" s="103"/>
      <c r="AP863" s="104"/>
      <c r="AR863" s="104"/>
      <c r="AS863" s="43"/>
      <c r="AT863" s="104"/>
      <c r="AV863" s="104"/>
      <c r="AW863" s="88"/>
    </row>
    <row r="864" spans="14:49">
      <c r="N864" s="66"/>
      <c r="AN864" s="88"/>
      <c r="AO864" s="103"/>
      <c r="AP864" s="104"/>
      <c r="AR864" s="104"/>
      <c r="AS864" s="43"/>
      <c r="AT864" s="104"/>
      <c r="AV864" s="104"/>
      <c r="AW864" s="88"/>
    </row>
    <row r="865" spans="14:49">
      <c r="N865" s="66"/>
      <c r="AN865" s="88"/>
      <c r="AO865" s="103"/>
      <c r="AP865" s="104"/>
      <c r="AR865" s="104"/>
      <c r="AS865" s="43"/>
      <c r="AT865" s="104"/>
      <c r="AV865" s="104"/>
      <c r="AW865" s="88"/>
    </row>
    <row r="866" spans="14:49">
      <c r="N866" s="66"/>
      <c r="AN866" s="88"/>
      <c r="AO866" s="103"/>
      <c r="AP866" s="104"/>
      <c r="AR866" s="104"/>
      <c r="AS866" s="43"/>
      <c r="AT866" s="104"/>
      <c r="AV866" s="104"/>
      <c r="AW866" s="88"/>
    </row>
    <row r="867" spans="14:49">
      <c r="N867" s="66"/>
      <c r="AN867" s="88"/>
      <c r="AO867" s="103"/>
      <c r="AP867" s="104"/>
      <c r="AR867" s="104"/>
      <c r="AS867" s="43"/>
      <c r="AT867" s="104"/>
      <c r="AV867" s="104"/>
      <c r="AW867" s="88"/>
    </row>
    <row r="868" spans="14:49">
      <c r="N868" s="66"/>
      <c r="AN868" s="88"/>
      <c r="AO868" s="103"/>
      <c r="AP868" s="104"/>
      <c r="AR868" s="104"/>
      <c r="AS868" s="43"/>
      <c r="AT868" s="104"/>
      <c r="AV868" s="104"/>
      <c r="AW868" s="88"/>
    </row>
    <row r="869" spans="14:49">
      <c r="N869" s="66"/>
      <c r="AN869" s="88"/>
      <c r="AO869" s="103"/>
      <c r="AP869" s="104"/>
      <c r="AR869" s="104"/>
      <c r="AS869" s="43"/>
      <c r="AT869" s="104"/>
      <c r="AV869" s="104"/>
      <c r="AW869" s="88"/>
    </row>
    <row r="870" spans="14:49">
      <c r="N870" s="66"/>
      <c r="AN870" s="88"/>
      <c r="AO870" s="103"/>
      <c r="AP870" s="104"/>
      <c r="AR870" s="104"/>
      <c r="AS870" s="43"/>
      <c r="AT870" s="104"/>
      <c r="AV870" s="104"/>
      <c r="AW870" s="88"/>
    </row>
    <row r="871" spans="14:49">
      <c r="N871" s="66"/>
      <c r="AN871" s="88"/>
      <c r="AO871" s="103"/>
      <c r="AP871" s="104"/>
      <c r="AR871" s="104"/>
      <c r="AS871" s="43"/>
      <c r="AT871" s="104"/>
      <c r="AV871" s="104"/>
      <c r="AW871" s="88"/>
    </row>
    <row r="872" spans="14:49">
      <c r="N872" s="66"/>
      <c r="AN872" s="88"/>
      <c r="AO872" s="103"/>
      <c r="AP872" s="104"/>
      <c r="AR872" s="104"/>
      <c r="AS872" s="43"/>
      <c r="AT872" s="104"/>
      <c r="AV872" s="104"/>
      <c r="AW872" s="88"/>
    </row>
    <row r="873" spans="14:49">
      <c r="N873" s="66"/>
      <c r="AN873" s="88"/>
      <c r="AO873" s="103"/>
      <c r="AP873" s="104"/>
      <c r="AR873" s="104"/>
      <c r="AS873" s="43"/>
      <c r="AT873" s="104"/>
      <c r="AV873" s="104"/>
      <c r="AW873" s="88"/>
    </row>
    <row r="874" spans="14:49">
      <c r="N874" s="66"/>
      <c r="AN874" s="88"/>
      <c r="AO874" s="103"/>
      <c r="AP874" s="104"/>
      <c r="AR874" s="104"/>
      <c r="AS874" s="43"/>
      <c r="AT874" s="104"/>
      <c r="AV874" s="104"/>
      <c r="AW874" s="88"/>
    </row>
    <row r="875" spans="14:49">
      <c r="N875" s="66"/>
      <c r="AN875" s="88"/>
      <c r="AO875" s="103"/>
      <c r="AP875" s="104"/>
      <c r="AR875" s="104"/>
      <c r="AS875" s="43"/>
      <c r="AT875" s="104"/>
      <c r="AV875" s="104"/>
      <c r="AW875" s="88"/>
    </row>
    <row r="876" spans="14:49">
      <c r="N876" s="66"/>
      <c r="AN876" s="88"/>
      <c r="AO876" s="103"/>
      <c r="AP876" s="104"/>
      <c r="AR876" s="104"/>
      <c r="AS876" s="43"/>
      <c r="AT876" s="104"/>
      <c r="AV876" s="104"/>
      <c r="AW876" s="88"/>
    </row>
    <row r="877" spans="14:49">
      <c r="N877" s="66"/>
      <c r="AN877" s="88"/>
      <c r="AO877" s="103"/>
      <c r="AP877" s="104"/>
      <c r="AR877" s="104"/>
      <c r="AS877" s="43"/>
      <c r="AT877" s="104"/>
      <c r="AV877" s="104"/>
      <c r="AW877" s="88"/>
    </row>
    <row r="878" spans="14:49">
      <c r="N878" s="66"/>
      <c r="AN878" s="88"/>
      <c r="AO878" s="103"/>
      <c r="AP878" s="104"/>
      <c r="AR878" s="104"/>
      <c r="AS878" s="43"/>
      <c r="AT878" s="104"/>
      <c r="AV878" s="104"/>
      <c r="AW878" s="88"/>
    </row>
    <row r="879" spans="14:49">
      <c r="N879" s="66"/>
      <c r="AN879" s="88"/>
      <c r="AO879" s="103"/>
      <c r="AP879" s="104"/>
      <c r="AR879" s="104"/>
      <c r="AS879" s="43"/>
      <c r="AT879" s="104"/>
      <c r="AV879" s="104"/>
      <c r="AW879" s="88"/>
    </row>
    <row r="880" spans="14:49">
      <c r="N880" s="66"/>
      <c r="AN880" s="88"/>
      <c r="AO880" s="103"/>
      <c r="AP880" s="104"/>
      <c r="AR880" s="104"/>
      <c r="AS880" s="43"/>
      <c r="AT880" s="104"/>
      <c r="AV880" s="104"/>
      <c r="AW880" s="88"/>
    </row>
    <row r="881" spans="14:49">
      <c r="N881" s="66"/>
      <c r="AN881" s="88"/>
      <c r="AO881" s="103"/>
      <c r="AP881" s="104"/>
      <c r="AR881" s="104"/>
      <c r="AS881" s="43"/>
      <c r="AT881" s="104"/>
      <c r="AV881" s="104"/>
      <c r="AW881" s="88"/>
    </row>
    <row r="882" spans="14:49">
      <c r="N882" s="66"/>
      <c r="AN882" s="88"/>
      <c r="AO882" s="103"/>
      <c r="AP882" s="104"/>
      <c r="AR882" s="104"/>
      <c r="AS882" s="43"/>
      <c r="AT882" s="104"/>
      <c r="AV882" s="104"/>
      <c r="AW882" s="88"/>
    </row>
    <row r="883" spans="14:49">
      <c r="N883" s="66"/>
      <c r="AN883" s="88"/>
      <c r="AO883" s="103"/>
      <c r="AP883" s="104"/>
      <c r="AR883" s="104"/>
      <c r="AS883" s="43"/>
      <c r="AT883" s="104"/>
      <c r="AV883" s="104"/>
      <c r="AW883" s="88"/>
    </row>
    <row r="884" spans="14:49">
      <c r="N884" s="66"/>
      <c r="AN884" s="88"/>
      <c r="AO884" s="103"/>
      <c r="AP884" s="104"/>
      <c r="AR884" s="104"/>
      <c r="AS884" s="43"/>
      <c r="AT884" s="104"/>
      <c r="AV884" s="104"/>
      <c r="AW884" s="88"/>
    </row>
    <row r="885" spans="14:49">
      <c r="N885" s="66"/>
      <c r="AN885" s="88"/>
      <c r="AO885" s="103"/>
      <c r="AP885" s="104"/>
      <c r="AR885" s="104"/>
      <c r="AS885" s="43"/>
      <c r="AT885" s="104"/>
      <c r="AV885" s="104"/>
      <c r="AW885" s="88"/>
    </row>
    <row r="886" spans="14:49">
      <c r="N886" s="66"/>
      <c r="AN886" s="88"/>
      <c r="AO886" s="103"/>
      <c r="AP886" s="104"/>
      <c r="AR886" s="104"/>
      <c r="AS886" s="43"/>
      <c r="AT886" s="104"/>
      <c r="AV886" s="104"/>
      <c r="AW886" s="88"/>
    </row>
    <row r="887" spans="14:49">
      <c r="N887" s="66"/>
      <c r="AN887" s="88"/>
      <c r="AO887" s="103"/>
      <c r="AP887" s="104"/>
      <c r="AR887" s="104"/>
      <c r="AS887" s="43"/>
      <c r="AT887" s="104"/>
      <c r="AV887" s="104"/>
      <c r="AW887" s="88"/>
    </row>
    <row r="888" spans="14:49">
      <c r="N888" s="66"/>
      <c r="AN888" s="88"/>
      <c r="AO888" s="103"/>
      <c r="AP888" s="104"/>
      <c r="AR888" s="104"/>
      <c r="AS888" s="43"/>
      <c r="AT888" s="104"/>
      <c r="AV888" s="104"/>
      <c r="AW888" s="88"/>
    </row>
    <row r="889" spans="14:49">
      <c r="N889" s="66"/>
      <c r="AN889" s="88"/>
      <c r="AO889" s="103"/>
      <c r="AP889" s="104"/>
      <c r="AR889" s="104"/>
      <c r="AS889" s="43"/>
      <c r="AT889" s="104"/>
      <c r="AV889" s="104"/>
      <c r="AW889" s="88"/>
    </row>
    <row r="890" spans="14:49">
      <c r="N890" s="66"/>
      <c r="AN890" s="88"/>
      <c r="AO890" s="103"/>
      <c r="AP890" s="104"/>
      <c r="AR890" s="104"/>
      <c r="AS890" s="43"/>
      <c r="AT890" s="104"/>
      <c r="AV890" s="104"/>
      <c r="AW890" s="88"/>
    </row>
    <row r="891" spans="14:49">
      <c r="N891" s="66"/>
      <c r="AN891" s="88"/>
      <c r="AO891" s="103"/>
      <c r="AP891" s="104"/>
      <c r="AR891" s="104"/>
      <c r="AS891" s="43"/>
      <c r="AT891" s="104"/>
      <c r="AV891" s="104"/>
      <c r="AW891" s="88"/>
    </row>
    <row r="892" spans="14:49">
      <c r="N892" s="66"/>
      <c r="AN892" s="88"/>
      <c r="AO892" s="103"/>
      <c r="AP892" s="104"/>
      <c r="AR892" s="104"/>
      <c r="AS892" s="43"/>
      <c r="AT892" s="104"/>
      <c r="AV892" s="104"/>
      <c r="AW892" s="88"/>
    </row>
    <row r="893" spans="14:49">
      <c r="N893" s="66"/>
      <c r="AN893" s="88"/>
      <c r="AO893" s="103"/>
      <c r="AP893" s="104"/>
      <c r="AR893" s="104"/>
      <c r="AS893" s="43"/>
      <c r="AT893" s="104"/>
      <c r="AV893" s="104"/>
      <c r="AW893" s="88"/>
    </row>
    <row r="894" spans="14:49">
      <c r="N894" s="66"/>
      <c r="AN894" s="88"/>
      <c r="AO894" s="103"/>
      <c r="AP894" s="104"/>
      <c r="AR894" s="104"/>
      <c r="AS894" s="43"/>
      <c r="AT894" s="104"/>
      <c r="AV894" s="104"/>
      <c r="AW894" s="88"/>
    </row>
    <row r="895" spans="14:49">
      <c r="N895" s="66"/>
      <c r="AN895" s="88"/>
      <c r="AO895" s="103"/>
      <c r="AP895" s="104"/>
      <c r="AR895" s="104"/>
      <c r="AS895" s="43"/>
      <c r="AT895" s="104"/>
      <c r="AV895" s="104"/>
      <c r="AW895" s="88"/>
    </row>
    <row r="896" spans="14:49">
      <c r="N896" s="66"/>
      <c r="AN896" s="88"/>
      <c r="AO896" s="103"/>
      <c r="AP896" s="104"/>
      <c r="AR896" s="104"/>
      <c r="AS896" s="43"/>
      <c r="AT896" s="104"/>
      <c r="AV896" s="104"/>
      <c r="AW896" s="88"/>
    </row>
    <row r="897" spans="14:49">
      <c r="N897" s="66"/>
      <c r="AN897" s="88"/>
      <c r="AO897" s="103"/>
      <c r="AP897" s="104"/>
      <c r="AR897" s="104"/>
      <c r="AS897" s="43"/>
      <c r="AT897" s="104"/>
      <c r="AV897" s="104"/>
      <c r="AW897" s="88"/>
    </row>
    <row r="898" spans="14:49">
      <c r="N898" s="66"/>
      <c r="AN898" s="88"/>
      <c r="AO898" s="103"/>
      <c r="AP898" s="104"/>
      <c r="AR898" s="104"/>
      <c r="AS898" s="43"/>
      <c r="AT898" s="104"/>
      <c r="AV898" s="104"/>
      <c r="AW898" s="88"/>
    </row>
    <row r="899" spans="14:49">
      <c r="N899" s="66"/>
      <c r="AN899" s="88"/>
      <c r="AO899" s="103"/>
      <c r="AP899" s="104"/>
      <c r="AR899" s="104"/>
      <c r="AS899" s="43"/>
      <c r="AT899" s="104"/>
      <c r="AV899" s="104"/>
      <c r="AW899" s="88"/>
    </row>
    <row r="900" spans="14:49">
      <c r="N900" s="66"/>
      <c r="AN900" s="88"/>
      <c r="AO900" s="103"/>
      <c r="AP900" s="104"/>
      <c r="AR900" s="104"/>
      <c r="AS900" s="43"/>
      <c r="AT900" s="104"/>
      <c r="AV900" s="104"/>
      <c r="AW900" s="88"/>
    </row>
    <row r="901" spans="14:49">
      <c r="N901" s="66"/>
      <c r="AN901" s="88"/>
      <c r="AO901" s="103"/>
      <c r="AP901" s="104"/>
      <c r="AR901" s="104"/>
      <c r="AS901" s="43"/>
      <c r="AT901" s="104"/>
      <c r="AV901" s="104"/>
      <c r="AW901" s="88"/>
    </row>
    <row r="902" spans="14:49">
      <c r="N902" s="66"/>
      <c r="AN902" s="88"/>
      <c r="AO902" s="103"/>
      <c r="AP902" s="104"/>
      <c r="AR902" s="104"/>
      <c r="AS902" s="43"/>
      <c r="AT902" s="104"/>
      <c r="AV902" s="104"/>
      <c r="AW902" s="88"/>
    </row>
    <row r="903" spans="14:49">
      <c r="N903" s="66"/>
      <c r="AN903" s="88"/>
      <c r="AO903" s="103"/>
      <c r="AP903" s="104"/>
      <c r="AR903" s="104"/>
      <c r="AS903" s="43"/>
      <c r="AT903" s="104"/>
      <c r="AV903" s="104"/>
      <c r="AW903" s="88"/>
    </row>
    <row r="904" spans="14:49">
      <c r="N904" s="66"/>
      <c r="Y904" s="80"/>
      <c r="AN904" s="88"/>
      <c r="AO904" s="103"/>
      <c r="AP904" s="104"/>
      <c r="AR904" s="104"/>
      <c r="AS904" s="43"/>
      <c r="AT904" s="104"/>
      <c r="AV904" s="104"/>
      <c r="AW904" s="88"/>
    </row>
    <row r="905" spans="14:49">
      <c r="N905" s="66"/>
      <c r="AN905" s="88"/>
      <c r="AO905" s="103"/>
      <c r="AP905" s="104"/>
      <c r="AR905" s="104"/>
      <c r="AS905" s="43"/>
      <c r="AT905" s="104"/>
      <c r="AV905" s="104"/>
      <c r="AW905" s="88"/>
    </row>
    <row r="906" spans="14:49">
      <c r="N906" s="66"/>
      <c r="AN906" s="88"/>
      <c r="AO906" s="103"/>
      <c r="AP906" s="104"/>
      <c r="AR906" s="104"/>
      <c r="AS906" s="43"/>
      <c r="AT906" s="104"/>
      <c r="AV906" s="104"/>
      <c r="AW906" s="88"/>
    </row>
    <row r="907" spans="14:49">
      <c r="N907" s="66"/>
      <c r="AN907" s="88"/>
      <c r="AO907" s="103"/>
      <c r="AP907" s="104"/>
      <c r="AR907" s="104"/>
      <c r="AS907" s="43"/>
      <c r="AT907" s="104"/>
      <c r="AV907" s="104"/>
      <c r="AW907" s="88"/>
    </row>
    <row r="908" spans="14:49">
      <c r="N908" s="66"/>
      <c r="AN908" s="88"/>
      <c r="AO908" s="103"/>
      <c r="AP908" s="104"/>
      <c r="AR908" s="104"/>
      <c r="AS908" s="43"/>
      <c r="AT908" s="104"/>
      <c r="AV908" s="104"/>
      <c r="AW908" s="88"/>
    </row>
    <row r="909" spans="14:49">
      <c r="N909" s="66"/>
      <c r="AN909" s="88"/>
      <c r="AO909" s="103"/>
      <c r="AP909" s="104"/>
      <c r="AR909" s="104"/>
      <c r="AS909" s="43"/>
      <c r="AT909" s="104"/>
      <c r="AV909" s="104"/>
      <c r="AW909" s="88"/>
    </row>
    <row r="910" spans="14:49">
      <c r="N910" s="66"/>
      <c r="AN910" s="88"/>
      <c r="AO910" s="103"/>
      <c r="AP910" s="104"/>
      <c r="AR910" s="104"/>
      <c r="AS910" s="43"/>
      <c r="AT910" s="104"/>
      <c r="AV910" s="104"/>
      <c r="AW910" s="88"/>
    </row>
    <row r="911" spans="14:49">
      <c r="N911" s="66"/>
      <c r="AN911" s="88"/>
      <c r="AO911" s="103"/>
      <c r="AP911" s="104"/>
      <c r="AR911" s="104"/>
      <c r="AS911" s="43"/>
      <c r="AT911" s="104"/>
      <c r="AV911" s="104"/>
      <c r="AW911" s="88"/>
    </row>
    <row r="912" spans="14:49">
      <c r="N912" s="66"/>
      <c r="AN912" s="88"/>
      <c r="AO912" s="103"/>
      <c r="AP912" s="104"/>
      <c r="AR912" s="104"/>
      <c r="AS912" s="43"/>
      <c r="AT912" s="104"/>
      <c r="AV912" s="104"/>
      <c r="AW912" s="88"/>
    </row>
    <row r="913" spans="14:49">
      <c r="N913" s="66"/>
      <c r="AN913" s="88"/>
      <c r="AO913" s="103"/>
      <c r="AP913" s="104"/>
      <c r="AR913" s="104"/>
      <c r="AS913" s="43"/>
      <c r="AT913" s="104"/>
      <c r="AV913" s="104"/>
      <c r="AW913" s="88"/>
    </row>
    <row r="914" spans="14:49">
      <c r="N914" s="66"/>
      <c r="AN914" s="88"/>
      <c r="AO914" s="103"/>
      <c r="AP914" s="104"/>
      <c r="AR914" s="104"/>
      <c r="AS914" s="43"/>
      <c r="AT914" s="104"/>
      <c r="AV914" s="104"/>
      <c r="AW914" s="88"/>
    </row>
    <row r="915" spans="14:49">
      <c r="N915" s="66"/>
      <c r="AN915" s="88"/>
      <c r="AO915" s="103"/>
      <c r="AP915" s="104"/>
      <c r="AR915" s="104"/>
      <c r="AS915" s="43"/>
      <c r="AT915" s="104"/>
      <c r="AV915" s="104"/>
      <c r="AW915" s="88"/>
    </row>
    <row r="916" spans="14:49">
      <c r="N916" s="66"/>
      <c r="AN916" s="88"/>
      <c r="AO916" s="103"/>
      <c r="AP916" s="104"/>
      <c r="AR916" s="104"/>
      <c r="AS916" s="43"/>
      <c r="AT916" s="104"/>
      <c r="AV916" s="104"/>
      <c r="AW916" s="88"/>
    </row>
    <row r="917" spans="14:49">
      <c r="N917" s="66"/>
      <c r="AN917" s="88"/>
      <c r="AO917" s="103"/>
      <c r="AP917" s="104"/>
      <c r="AR917" s="104"/>
      <c r="AS917" s="43"/>
      <c r="AT917" s="104"/>
      <c r="AV917" s="104"/>
      <c r="AW917" s="88"/>
    </row>
    <row r="918" spans="14:49">
      <c r="N918" s="66"/>
      <c r="AN918" s="88"/>
      <c r="AO918" s="103"/>
      <c r="AP918" s="104"/>
      <c r="AR918" s="104"/>
      <c r="AS918" s="43"/>
      <c r="AT918" s="104"/>
      <c r="AV918" s="104"/>
      <c r="AW918" s="88"/>
    </row>
    <row r="919" spans="14:49">
      <c r="N919" s="66"/>
      <c r="AN919" s="88"/>
      <c r="AO919" s="103"/>
      <c r="AP919" s="104"/>
      <c r="AR919" s="104"/>
      <c r="AS919" s="43"/>
      <c r="AT919" s="104"/>
      <c r="AV919" s="104"/>
      <c r="AW919" s="88"/>
    </row>
    <row r="920" spans="14:49">
      <c r="N920" s="66"/>
      <c r="AN920" s="88"/>
      <c r="AO920" s="103"/>
      <c r="AP920" s="104"/>
      <c r="AR920" s="104"/>
      <c r="AS920" s="43"/>
      <c r="AT920" s="104"/>
      <c r="AV920" s="104"/>
      <c r="AW920" s="88"/>
    </row>
    <row r="921" spans="14:49">
      <c r="N921" s="66"/>
      <c r="AN921" s="88"/>
      <c r="AO921" s="103"/>
      <c r="AP921" s="104"/>
      <c r="AR921" s="104"/>
      <c r="AS921" s="43"/>
      <c r="AT921" s="104"/>
      <c r="AV921" s="104"/>
      <c r="AW921" s="88"/>
    </row>
    <row r="922" spans="14:49">
      <c r="N922" s="66"/>
      <c r="AN922" s="88"/>
      <c r="AO922" s="103"/>
      <c r="AP922" s="104"/>
      <c r="AR922" s="104"/>
      <c r="AS922" s="43"/>
      <c r="AT922" s="104"/>
      <c r="AV922" s="104"/>
      <c r="AW922" s="88"/>
    </row>
    <row r="923" spans="14:49">
      <c r="N923" s="66"/>
      <c r="AN923" s="88"/>
      <c r="AO923" s="103"/>
      <c r="AP923" s="104"/>
      <c r="AR923" s="104"/>
      <c r="AS923" s="43"/>
      <c r="AT923" s="104"/>
      <c r="AV923" s="104"/>
      <c r="AW923" s="88"/>
    </row>
    <row r="924" spans="14:49">
      <c r="N924" s="66"/>
      <c r="AN924" s="88"/>
      <c r="AO924" s="103"/>
      <c r="AP924" s="104"/>
      <c r="AR924" s="104"/>
      <c r="AS924" s="43"/>
      <c r="AT924" s="104"/>
      <c r="AV924" s="104"/>
      <c r="AW924" s="88"/>
    </row>
    <row r="925" spans="14:49">
      <c r="N925" s="66"/>
      <c r="AN925" s="88"/>
      <c r="AO925" s="103"/>
      <c r="AP925" s="104"/>
      <c r="AR925" s="104"/>
      <c r="AS925" s="43"/>
      <c r="AT925" s="104"/>
      <c r="AV925" s="104"/>
      <c r="AW925" s="88"/>
    </row>
    <row r="926" spans="14:49">
      <c r="N926" s="66"/>
      <c r="AN926" s="88"/>
      <c r="AO926" s="103"/>
      <c r="AP926" s="104"/>
      <c r="AR926" s="104"/>
      <c r="AS926" s="43"/>
      <c r="AT926" s="104"/>
      <c r="AV926" s="104"/>
      <c r="AW926" s="88"/>
    </row>
    <row r="927" spans="14:49">
      <c r="N927" s="66"/>
      <c r="AN927" s="88"/>
      <c r="AO927" s="103"/>
      <c r="AP927" s="104"/>
      <c r="AR927" s="104"/>
      <c r="AS927" s="43"/>
      <c r="AT927" s="104"/>
      <c r="AV927" s="104"/>
      <c r="AW927" s="88"/>
    </row>
    <row r="928" spans="14:49">
      <c r="N928" s="66"/>
      <c r="AN928" s="88"/>
      <c r="AO928" s="103"/>
      <c r="AP928" s="104"/>
      <c r="AR928" s="104"/>
      <c r="AS928" s="43"/>
      <c r="AT928" s="104"/>
      <c r="AV928" s="104"/>
      <c r="AW928" s="88"/>
    </row>
    <row r="929" spans="14:49">
      <c r="N929" s="66"/>
      <c r="AN929" s="88"/>
      <c r="AO929" s="103"/>
      <c r="AP929" s="104"/>
      <c r="AR929" s="104"/>
      <c r="AS929" s="43"/>
      <c r="AT929" s="104"/>
      <c r="AV929" s="104"/>
      <c r="AW929" s="88"/>
    </row>
    <row r="930" spans="14:49">
      <c r="N930" s="66"/>
      <c r="AN930" s="88"/>
      <c r="AO930" s="103"/>
      <c r="AP930" s="104"/>
      <c r="AR930" s="104"/>
      <c r="AS930" s="43"/>
      <c r="AT930" s="104"/>
      <c r="AV930" s="104"/>
      <c r="AW930" s="88"/>
    </row>
    <row r="931" spans="14:49">
      <c r="N931" s="66"/>
      <c r="AN931" s="88"/>
      <c r="AO931" s="103"/>
      <c r="AP931" s="104"/>
      <c r="AR931" s="104"/>
      <c r="AS931" s="43"/>
      <c r="AT931" s="104"/>
      <c r="AV931" s="104"/>
      <c r="AW931" s="88"/>
    </row>
    <row r="932" spans="14:49">
      <c r="N932" s="66"/>
      <c r="AN932" s="88"/>
      <c r="AO932" s="103"/>
      <c r="AP932" s="104"/>
      <c r="AR932" s="104"/>
      <c r="AS932" s="43"/>
      <c r="AT932" s="104"/>
      <c r="AV932" s="104"/>
      <c r="AW932" s="88"/>
    </row>
    <row r="933" spans="14:49">
      <c r="N933" s="66"/>
      <c r="AN933" s="88"/>
      <c r="AO933" s="103"/>
      <c r="AP933" s="104"/>
      <c r="AR933" s="104"/>
      <c r="AS933" s="43"/>
      <c r="AT933" s="104"/>
      <c r="AV933" s="104"/>
      <c r="AW933" s="88"/>
    </row>
    <row r="934" spans="14:49">
      <c r="N934" s="66"/>
      <c r="AN934" s="88"/>
      <c r="AO934" s="103"/>
      <c r="AP934" s="104"/>
      <c r="AR934" s="104"/>
      <c r="AS934" s="43"/>
      <c r="AT934" s="104"/>
      <c r="AV934" s="104"/>
      <c r="AW934" s="88"/>
    </row>
    <row r="935" spans="14:49">
      <c r="N935" s="66"/>
      <c r="AN935" s="88"/>
      <c r="AO935" s="103"/>
      <c r="AP935" s="104"/>
      <c r="AR935" s="104"/>
      <c r="AS935" s="43"/>
      <c r="AT935" s="104"/>
      <c r="AV935" s="104"/>
      <c r="AW935" s="88"/>
    </row>
    <row r="936" spans="14:49">
      <c r="N936" s="66"/>
      <c r="AN936" s="88"/>
      <c r="AO936" s="103"/>
      <c r="AP936" s="104"/>
      <c r="AR936" s="104"/>
      <c r="AS936" s="43"/>
      <c r="AT936" s="104"/>
      <c r="AV936" s="104"/>
      <c r="AW936" s="88"/>
    </row>
    <row r="937" spans="14:49">
      <c r="N937" s="66"/>
      <c r="AN937" s="88"/>
      <c r="AO937" s="103"/>
      <c r="AP937" s="104"/>
      <c r="AR937" s="104"/>
      <c r="AS937" s="43"/>
      <c r="AT937" s="104"/>
      <c r="AV937" s="104"/>
      <c r="AW937" s="88"/>
    </row>
    <row r="938" spans="14:49">
      <c r="N938" s="66"/>
      <c r="AN938" s="88"/>
      <c r="AO938" s="103"/>
      <c r="AP938" s="104"/>
      <c r="AR938" s="104"/>
      <c r="AS938" s="43"/>
      <c r="AT938" s="104"/>
      <c r="AV938" s="104"/>
      <c r="AW938" s="88"/>
    </row>
    <row r="939" spans="14:49">
      <c r="N939" s="66"/>
      <c r="AN939" s="88"/>
      <c r="AO939" s="103"/>
      <c r="AP939" s="104"/>
      <c r="AR939" s="104"/>
      <c r="AS939" s="43"/>
      <c r="AT939" s="104"/>
      <c r="AV939" s="104"/>
      <c r="AW939" s="88"/>
    </row>
    <row r="940" spans="14:49">
      <c r="N940" s="66"/>
      <c r="AN940" s="88"/>
      <c r="AO940" s="103"/>
      <c r="AP940" s="104"/>
      <c r="AR940" s="104"/>
      <c r="AS940" s="43"/>
      <c r="AT940" s="104"/>
      <c r="AV940" s="104"/>
      <c r="AW940" s="88"/>
    </row>
    <row r="941" spans="14:49">
      <c r="N941" s="66"/>
      <c r="AN941" s="88"/>
      <c r="AO941" s="103"/>
      <c r="AP941" s="104"/>
      <c r="AR941" s="104"/>
      <c r="AS941" s="43"/>
      <c r="AT941" s="104"/>
      <c r="AV941" s="104"/>
      <c r="AW941" s="88"/>
    </row>
    <row r="942" spans="14:49">
      <c r="N942" s="66"/>
      <c r="AN942" s="88"/>
      <c r="AO942" s="103"/>
      <c r="AP942" s="104"/>
      <c r="AR942" s="104"/>
      <c r="AS942" s="43"/>
      <c r="AT942" s="104"/>
      <c r="AV942" s="104"/>
      <c r="AW942" s="88"/>
    </row>
    <row r="943" spans="14:49">
      <c r="N943" s="66"/>
      <c r="AN943" s="88"/>
      <c r="AO943" s="103"/>
      <c r="AP943" s="104"/>
      <c r="AR943" s="104"/>
      <c r="AS943" s="43"/>
      <c r="AT943" s="104"/>
      <c r="AV943" s="104"/>
      <c r="AW943" s="88"/>
    </row>
    <row r="944" spans="14:49">
      <c r="N944" s="66"/>
      <c r="AN944" s="88"/>
      <c r="AO944" s="103"/>
      <c r="AP944" s="104"/>
      <c r="AR944" s="104"/>
      <c r="AS944" s="43"/>
      <c r="AT944" s="104"/>
      <c r="AV944" s="104"/>
      <c r="AW944" s="88"/>
    </row>
    <row r="945" spans="14:49">
      <c r="N945" s="66"/>
      <c r="Y945" s="80"/>
      <c r="AN945" s="88"/>
      <c r="AO945" s="103"/>
      <c r="AP945" s="104"/>
      <c r="AR945" s="104"/>
      <c r="AS945" s="43"/>
      <c r="AT945" s="104"/>
      <c r="AV945" s="104"/>
      <c r="AW945" s="88"/>
    </row>
    <row r="946" spans="14:49">
      <c r="N946" s="66"/>
      <c r="AN946" s="88"/>
      <c r="AO946" s="103"/>
      <c r="AP946" s="104"/>
      <c r="AR946" s="104"/>
      <c r="AS946" s="43"/>
      <c r="AT946" s="104"/>
      <c r="AV946" s="104"/>
      <c r="AW946" s="88"/>
    </row>
    <row r="947" spans="14:49">
      <c r="N947" s="66"/>
      <c r="AN947" s="88"/>
      <c r="AO947" s="103"/>
      <c r="AP947" s="104"/>
      <c r="AR947" s="104"/>
      <c r="AS947" s="43"/>
      <c r="AT947" s="104"/>
      <c r="AV947" s="104"/>
      <c r="AW947" s="88"/>
    </row>
    <row r="948" spans="14:49">
      <c r="N948" s="66"/>
      <c r="AN948" s="88"/>
      <c r="AO948" s="103"/>
      <c r="AP948" s="104"/>
      <c r="AR948" s="104"/>
      <c r="AS948" s="43"/>
      <c r="AT948" s="104"/>
      <c r="AV948" s="104"/>
      <c r="AW948" s="88"/>
    </row>
    <row r="949" spans="14:49">
      <c r="N949" s="66"/>
      <c r="AN949" s="88"/>
      <c r="AO949" s="103"/>
      <c r="AP949" s="104"/>
      <c r="AR949" s="104"/>
      <c r="AS949" s="43"/>
      <c r="AT949" s="104"/>
      <c r="AV949" s="104"/>
      <c r="AW949" s="88"/>
    </row>
    <row r="950" spans="14:49">
      <c r="N950" s="66"/>
      <c r="AN950" s="88"/>
      <c r="AO950" s="103"/>
      <c r="AP950" s="104"/>
      <c r="AR950" s="104"/>
      <c r="AS950" s="43"/>
      <c r="AT950" s="104"/>
      <c r="AV950" s="104"/>
      <c r="AW950" s="88"/>
    </row>
    <row r="951" spans="14:49">
      <c r="N951" s="66"/>
      <c r="AN951" s="88"/>
      <c r="AO951" s="103"/>
      <c r="AP951" s="104"/>
      <c r="AR951" s="104"/>
      <c r="AS951" s="43"/>
      <c r="AT951" s="104"/>
      <c r="AV951" s="104"/>
      <c r="AW951" s="88"/>
    </row>
    <row r="952" spans="14:49">
      <c r="N952" s="66"/>
      <c r="AN952" s="88"/>
      <c r="AO952" s="103"/>
      <c r="AP952" s="104"/>
      <c r="AR952" s="104"/>
      <c r="AS952" s="43"/>
      <c r="AT952" s="104"/>
      <c r="AV952" s="104"/>
      <c r="AW952" s="88"/>
    </row>
    <row r="953" spans="14:49">
      <c r="N953" s="66"/>
      <c r="AN953" s="88"/>
      <c r="AO953" s="103"/>
      <c r="AP953" s="104"/>
      <c r="AR953" s="104"/>
      <c r="AS953" s="43"/>
      <c r="AT953" s="104"/>
      <c r="AV953" s="104"/>
      <c r="AW953" s="88"/>
    </row>
    <row r="954" spans="14:49">
      <c r="N954" s="66"/>
      <c r="AN954" s="88"/>
      <c r="AO954" s="103"/>
      <c r="AP954" s="104"/>
      <c r="AR954" s="104"/>
      <c r="AS954" s="43"/>
      <c r="AT954" s="104"/>
      <c r="AV954" s="104"/>
      <c r="AW954" s="88"/>
    </row>
    <row r="955" spans="14:49">
      <c r="N955" s="66"/>
      <c r="AN955" s="88"/>
      <c r="AO955" s="103"/>
      <c r="AP955" s="104"/>
      <c r="AR955" s="104"/>
      <c r="AS955" s="43"/>
      <c r="AT955" s="104"/>
      <c r="AV955" s="104"/>
      <c r="AW955" s="88"/>
    </row>
    <row r="956" spans="14:49">
      <c r="N956" s="66"/>
      <c r="AN956" s="88"/>
      <c r="AO956" s="103"/>
      <c r="AP956" s="104"/>
      <c r="AR956" s="104"/>
      <c r="AS956" s="43"/>
      <c r="AT956" s="104"/>
      <c r="AV956" s="104"/>
      <c r="AW956" s="88"/>
    </row>
    <row r="957" spans="14:49">
      <c r="N957" s="66"/>
      <c r="AN957" s="88"/>
      <c r="AO957" s="103"/>
      <c r="AP957" s="104"/>
      <c r="AR957" s="104"/>
      <c r="AS957" s="43"/>
      <c r="AT957" s="104"/>
      <c r="AV957" s="104"/>
      <c r="AW957" s="88"/>
    </row>
    <row r="958" spans="14:49">
      <c r="N958" s="66"/>
      <c r="AN958" s="88"/>
      <c r="AO958" s="103"/>
      <c r="AP958" s="104"/>
      <c r="AR958" s="104"/>
      <c r="AS958" s="43"/>
      <c r="AT958" s="104"/>
      <c r="AV958" s="104"/>
      <c r="AW958" s="88"/>
    </row>
    <row r="959" spans="14:49">
      <c r="N959" s="66"/>
      <c r="AN959" s="88"/>
      <c r="AO959" s="103"/>
      <c r="AP959" s="104"/>
      <c r="AR959" s="104"/>
      <c r="AS959" s="43"/>
      <c r="AT959" s="104"/>
      <c r="AV959" s="104"/>
      <c r="AW959" s="88"/>
    </row>
    <row r="960" spans="14:49">
      <c r="N960" s="66"/>
      <c r="AN960" s="88"/>
      <c r="AO960" s="103"/>
      <c r="AP960" s="104"/>
      <c r="AR960" s="104"/>
      <c r="AS960" s="43"/>
      <c r="AT960" s="104"/>
      <c r="AV960" s="104"/>
      <c r="AW960" s="88"/>
    </row>
    <row r="961" spans="14:49">
      <c r="N961" s="66"/>
      <c r="AN961" s="88"/>
      <c r="AO961" s="103"/>
      <c r="AP961" s="104"/>
      <c r="AR961" s="104"/>
      <c r="AS961" s="43"/>
      <c r="AT961" s="104"/>
      <c r="AV961" s="104"/>
      <c r="AW961" s="88"/>
    </row>
    <row r="962" spans="14:49">
      <c r="N962" s="66"/>
      <c r="AN962" s="88"/>
      <c r="AO962" s="103"/>
      <c r="AP962" s="104"/>
      <c r="AR962" s="104"/>
      <c r="AS962" s="43"/>
      <c r="AT962" s="104"/>
      <c r="AV962" s="104"/>
      <c r="AW962" s="88"/>
    </row>
    <row r="963" spans="14:49">
      <c r="N963" s="66"/>
      <c r="AN963" s="88"/>
      <c r="AO963" s="103"/>
      <c r="AP963" s="104"/>
      <c r="AR963" s="104"/>
      <c r="AS963" s="43"/>
      <c r="AT963" s="104"/>
      <c r="AV963" s="104"/>
      <c r="AW963" s="88"/>
    </row>
    <row r="964" spans="14:49">
      <c r="N964" s="66"/>
      <c r="AN964" s="88"/>
      <c r="AO964" s="103"/>
      <c r="AP964" s="104"/>
      <c r="AR964" s="104"/>
      <c r="AS964" s="43"/>
      <c r="AT964" s="104"/>
      <c r="AV964" s="104"/>
      <c r="AW964" s="88"/>
    </row>
    <row r="965" spans="14:49">
      <c r="N965" s="66"/>
      <c r="AN965" s="88"/>
      <c r="AO965" s="103"/>
      <c r="AP965" s="104"/>
      <c r="AR965" s="104"/>
      <c r="AS965" s="43"/>
      <c r="AT965" s="104"/>
      <c r="AV965" s="104"/>
      <c r="AW965" s="88"/>
    </row>
    <row r="966" spans="14:49">
      <c r="N966" s="66"/>
      <c r="AN966" s="88"/>
      <c r="AO966" s="103"/>
      <c r="AP966" s="104"/>
      <c r="AR966" s="104"/>
      <c r="AS966" s="43"/>
      <c r="AT966" s="104"/>
      <c r="AV966" s="104"/>
      <c r="AW966" s="88"/>
    </row>
    <row r="967" spans="14:49">
      <c r="N967" s="66"/>
      <c r="AN967" s="88"/>
      <c r="AO967" s="103"/>
      <c r="AP967" s="104"/>
      <c r="AR967" s="104"/>
      <c r="AS967" s="43"/>
      <c r="AT967" s="104"/>
      <c r="AV967" s="104"/>
      <c r="AW967" s="88"/>
    </row>
    <row r="968" spans="14:49">
      <c r="N968" s="66"/>
      <c r="AN968" s="88"/>
      <c r="AO968" s="103"/>
      <c r="AP968" s="104"/>
      <c r="AR968" s="104"/>
      <c r="AS968" s="43"/>
      <c r="AT968" s="104"/>
      <c r="AV968" s="104"/>
      <c r="AW968" s="88"/>
    </row>
    <row r="969" spans="14:49">
      <c r="N969" s="66"/>
      <c r="AN969" s="88"/>
      <c r="AO969" s="103"/>
      <c r="AP969" s="104"/>
      <c r="AR969" s="104"/>
      <c r="AS969" s="43"/>
      <c r="AT969" s="104"/>
      <c r="AV969" s="104"/>
      <c r="AW969" s="88"/>
    </row>
    <row r="970" spans="14:49">
      <c r="N970" s="66"/>
      <c r="AN970" s="88"/>
      <c r="AO970" s="103"/>
      <c r="AP970" s="104"/>
      <c r="AR970" s="104"/>
      <c r="AS970" s="43"/>
      <c r="AT970" s="104"/>
      <c r="AV970" s="104"/>
      <c r="AW970" s="88"/>
    </row>
    <row r="971" spans="14:49">
      <c r="N971" s="66"/>
      <c r="AN971" s="88"/>
      <c r="AO971" s="103"/>
      <c r="AP971" s="104"/>
      <c r="AR971" s="104"/>
      <c r="AS971" s="43"/>
      <c r="AT971" s="104"/>
      <c r="AV971" s="104"/>
      <c r="AW971" s="88"/>
    </row>
    <row r="972" spans="14:49">
      <c r="N972" s="66"/>
      <c r="AN972" s="88"/>
      <c r="AO972" s="103"/>
      <c r="AP972" s="104"/>
      <c r="AR972" s="104"/>
      <c r="AS972" s="43"/>
      <c r="AT972" s="104"/>
      <c r="AV972" s="104"/>
      <c r="AW972" s="88"/>
    </row>
    <row r="973" spans="14:49">
      <c r="N973" s="66"/>
      <c r="AN973" s="88"/>
      <c r="AO973" s="103"/>
      <c r="AP973" s="104"/>
      <c r="AR973" s="104"/>
      <c r="AS973" s="43"/>
      <c r="AT973" s="104"/>
      <c r="AV973" s="104"/>
      <c r="AW973" s="88"/>
    </row>
    <row r="974" spans="14:49">
      <c r="N974" s="66"/>
      <c r="AN974" s="88"/>
      <c r="AO974" s="103"/>
      <c r="AP974" s="104"/>
      <c r="AR974" s="104"/>
      <c r="AS974" s="43"/>
      <c r="AT974" s="104"/>
      <c r="AV974" s="104"/>
      <c r="AW974" s="88"/>
    </row>
    <row r="975" spans="14:49">
      <c r="N975" s="66"/>
      <c r="AN975" s="88"/>
      <c r="AO975" s="103"/>
      <c r="AP975" s="104"/>
      <c r="AR975" s="104"/>
      <c r="AS975" s="43"/>
      <c r="AT975" s="104"/>
      <c r="AV975" s="104"/>
      <c r="AW975" s="88"/>
    </row>
    <row r="976" spans="14:49">
      <c r="N976" s="66"/>
      <c r="AN976" s="88"/>
      <c r="AO976" s="103"/>
      <c r="AP976" s="104"/>
      <c r="AR976" s="104"/>
      <c r="AS976" s="43"/>
      <c r="AT976" s="104"/>
      <c r="AV976" s="104"/>
      <c r="AW976" s="88"/>
    </row>
    <row r="977" spans="14:49">
      <c r="N977" s="66"/>
      <c r="AN977" s="88"/>
      <c r="AO977" s="103"/>
      <c r="AP977" s="104"/>
      <c r="AR977" s="104"/>
      <c r="AS977" s="43"/>
      <c r="AT977" s="104"/>
      <c r="AV977" s="104"/>
      <c r="AW977" s="88"/>
    </row>
    <row r="978" spans="14:49">
      <c r="N978" s="66"/>
      <c r="AN978" s="88"/>
      <c r="AO978" s="103"/>
      <c r="AP978" s="104"/>
      <c r="AR978" s="104"/>
      <c r="AS978" s="43"/>
      <c r="AT978" s="104"/>
      <c r="AV978" s="104"/>
      <c r="AW978" s="88"/>
    </row>
    <row r="979" spans="14:49">
      <c r="N979" s="66"/>
      <c r="AN979" s="88"/>
      <c r="AO979" s="103"/>
      <c r="AP979" s="104"/>
      <c r="AR979" s="104"/>
      <c r="AS979" s="43"/>
      <c r="AT979" s="104"/>
      <c r="AV979" s="104"/>
      <c r="AW979" s="88"/>
    </row>
    <row r="980" spans="14:49">
      <c r="N980" s="66"/>
      <c r="AN980" s="88"/>
      <c r="AO980" s="103"/>
      <c r="AP980" s="104"/>
      <c r="AR980" s="104"/>
      <c r="AS980" s="43"/>
      <c r="AT980" s="104"/>
      <c r="AV980" s="104"/>
      <c r="AW980" s="88"/>
    </row>
    <row r="981" spans="14:49">
      <c r="N981" s="66"/>
      <c r="AN981" s="88"/>
      <c r="AO981" s="103"/>
      <c r="AP981" s="104"/>
      <c r="AR981" s="104"/>
      <c r="AS981" s="43"/>
      <c r="AT981" s="104"/>
      <c r="AV981" s="104"/>
      <c r="AW981" s="88"/>
    </row>
    <row r="982" spans="14:49">
      <c r="N982" s="66"/>
      <c r="AN982" s="88"/>
      <c r="AO982" s="103"/>
      <c r="AP982" s="104"/>
      <c r="AR982" s="104"/>
      <c r="AS982" s="43"/>
      <c r="AT982" s="104"/>
      <c r="AV982" s="104"/>
      <c r="AW982" s="88"/>
    </row>
    <row r="983" spans="14:49">
      <c r="N983" s="66"/>
      <c r="AN983" s="88"/>
      <c r="AO983" s="103"/>
      <c r="AP983" s="104"/>
      <c r="AR983" s="104"/>
      <c r="AS983" s="43"/>
      <c r="AT983" s="104"/>
      <c r="AV983" s="104"/>
      <c r="AW983" s="88"/>
    </row>
    <row r="984" spans="14:49">
      <c r="N984" s="66"/>
      <c r="AN984" s="88"/>
      <c r="AO984" s="103"/>
      <c r="AP984" s="104"/>
      <c r="AR984" s="104"/>
      <c r="AS984" s="43"/>
      <c r="AT984" s="104"/>
      <c r="AV984" s="104"/>
      <c r="AW984" s="88"/>
    </row>
    <row r="985" spans="14:49">
      <c r="N985" s="66"/>
      <c r="AN985" s="88"/>
      <c r="AO985" s="103"/>
      <c r="AP985" s="104"/>
      <c r="AR985" s="104"/>
      <c r="AS985" s="43"/>
      <c r="AT985" s="104"/>
      <c r="AV985" s="104"/>
      <c r="AW985" s="88"/>
    </row>
    <row r="986" spans="14:49">
      <c r="N986" s="66"/>
      <c r="Y986" s="80"/>
      <c r="AN986" s="88"/>
      <c r="AO986" s="103"/>
      <c r="AP986" s="104"/>
      <c r="AR986" s="104"/>
      <c r="AS986" s="43"/>
      <c r="AT986" s="104"/>
      <c r="AV986" s="104"/>
      <c r="AW986" s="88"/>
    </row>
    <row r="987" spans="14:49">
      <c r="N987" s="66"/>
      <c r="AN987" s="88"/>
      <c r="AO987" s="103"/>
      <c r="AP987" s="104"/>
      <c r="AR987" s="104"/>
      <c r="AS987" s="43"/>
      <c r="AT987" s="104"/>
      <c r="AV987" s="104"/>
      <c r="AW987" s="88"/>
    </row>
    <row r="988" spans="14:49">
      <c r="N988" s="66"/>
      <c r="AN988" s="88"/>
      <c r="AO988" s="103"/>
      <c r="AP988" s="104"/>
      <c r="AR988" s="104"/>
      <c r="AS988" s="43"/>
      <c r="AT988" s="104"/>
      <c r="AV988" s="104"/>
      <c r="AW988" s="88"/>
    </row>
    <row r="989" spans="14:49">
      <c r="N989" s="66"/>
      <c r="AN989" s="88"/>
      <c r="AO989" s="103"/>
      <c r="AP989" s="104"/>
      <c r="AR989" s="104"/>
      <c r="AS989" s="43"/>
      <c r="AT989" s="104"/>
      <c r="AV989" s="104"/>
      <c r="AW989" s="88"/>
    </row>
    <row r="990" spans="14:49">
      <c r="N990" s="66"/>
      <c r="AN990" s="88"/>
      <c r="AO990" s="103"/>
      <c r="AP990" s="104"/>
      <c r="AR990" s="104"/>
      <c r="AS990" s="43"/>
      <c r="AT990" s="104"/>
      <c r="AV990" s="104"/>
      <c r="AW990" s="88"/>
    </row>
    <row r="991" spans="14:49">
      <c r="N991" s="66"/>
      <c r="AN991" s="88"/>
      <c r="AO991" s="103"/>
      <c r="AP991" s="104"/>
      <c r="AR991" s="104"/>
      <c r="AS991" s="43"/>
      <c r="AT991" s="104"/>
      <c r="AV991" s="104"/>
      <c r="AW991" s="88"/>
    </row>
    <row r="992" spans="14:49">
      <c r="N992" s="66"/>
      <c r="AN992" s="88"/>
      <c r="AO992" s="103"/>
      <c r="AP992" s="104"/>
      <c r="AR992" s="104"/>
      <c r="AS992" s="43"/>
      <c r="AT992" s="104"/>
      <c r="AV992" s="104"/>
      <c r="AW992" s="88"/>
    </row>
    <row r="993" spans="14:49">
      <c r="N993" s="66"/>
      <c r="AN993" s="88"/>
      <c r="AO993" s="103"/>
      <c r="AP993" s="104"/>
      <c r="AR993" s="104"/>
      <c r="AS993" s="43"/>
      <c r="AT993" s="104"/>
      <c r="AV993" s="104"/>
      <c r="AW993" s="88"/>
    </row>
    <row r="994" spans="14:49">
      <c r="N994" s="66"/>
      <c r="AN994" s="88"/>
      <c r="AO994" s="103"/>
      <c r="AP994" s="104"/>
      <c r="AR994" s="104"/>
      <c r="AS994" s="43"/>
      <c r="AT994" s="104"/>
      <c r="AV994" s="104"/>
      <c r="AW994" s="88"/>
    </row>
    <row r="995" spans="14:49">
      <c r="N995" s="66"/>
      <c r="AN995" s="88"/>
      <c r="AO995" s="103"/>
      <c r="AP995" s="104"/>
      <c r="AR995" s="104"/>
      <c r="AS995" s="43"/>
      <c r="AT995" s="104"/>
      <c r="AV995" s="104"/>
      <c r="AW995" s="88"/>
    </row>
    <row r="996" spans="14:49">
      <c r="N996" s="66"/>
      <c r="AN996" s="88"/>
      <c r="AO996" s="103"/>
      <c r="AP996" s="104"/>
      <c r="AR996" s="104"/>
      <c r="AS996" s="43"/>
      <c r="AT996" s="104"/>
      <c r="AV996" s="104"/>
      <c r="AW996" s="88"/>
    </row>
    <row r="997" spans="14:49">
      <c r="N997" s="66"/>
      <c r="AN997" s="88"/>
      <c r="AO997" s="103"/>
      <c r="AP997" s="104"/>
      <c r="AR997" s="104"/>
      <c r="AS997" s="43"/>
      <c r="AT997" s="104"/>
      <c r="AV997" s="104"/>
      <c r="AW997" s="88"/>
    </row>
    <row r="998" spans="14:49">
      <c r="N998" s="66"/>
      <c r="AN998" s="88"/>
      <c r="AO998" s="103"/>
      <c r="AP998" s="104"/>
      <c r="AR998" s="104"/>
      <c r="AS998" s="43"/>
      <c r="AT998" s="104"/>
      <c r="AV998" s="104"/>
      <c r="AW998" s="88"/>
    </row>
    <row r="999" spans="14:49">
      <c r="N999" s="66"/>
      <c r="AN999" s="88"/>
      <c r="AO999" s="103"/>
      <c r="AP999" s="104"/>
      <c r="AR999" s="104"/>
      <c r="AS999" s="43"/>
      <c r="AT999" s="104"/>
      <c r="AV999" s="104"/>
      <c r="AW999" s="88"/>
    </row>
    <row r="1000" spans="14:49">
      <c r="N1000" s="66"/>
      <c r="AN1000" s="88"/>
      <c r="AO1000" s="103"/>
      <c r="AP1000" s="104"/>
      <c r="AR1000" s="104"/>
      <c r="AS1000" s="43"/>
      <c r="AT1000" s="104"/>
      <c r="AV1000" s="104"/>
      <c r="AW1000" s="88"/>
    </row>
    <row r="1001" spans="14:49">
      <c r="N1001" s="66"/>
      <c r="AN1001" s="88"/>
      <c r="AO1001" s="103"/>
      <c r="AP1001" s="104"/>
      <c r="AR1001" s="104"/>
      <c r="AS1001" s="43"/>
      <c r="AT1001" s="104"/>
      <c r="AV1001" s="104"/>
      <c r="AW1001" s="88"/>
    </row>
    <row r="1002" spans="14:49">
      <c r="N1002" s="66"/>
      <c r="AN1002" s="88"/>
      <c r="AO1002" s="103"/>
      <c r="AP1002" s="104"/>
      <c r="AR1002" s="104"/>
      <c r="AS1002" s="43"/>
      <c r="AT1002" s="104"/>
      <c r="AV1002" s="104"/>
      <c r="AW1002" s="88"/>
    </row>
    <row r="1003" spans="14:49">
      <c r="N1003" s="66"/>
      <c r="AN1003" s="88"/>
      <c r="AO1003" s="103"/>
      <c r="AP1003" s="104"/>
      <c r="AR1003" s="104"/>
      <c r="AS1003" s="43"/>
      <c r="AT1003" s="104"/>
      <c r="AV1003" s="104"/>
      <c r="AW1003" s="88"/>
    </row>
    <row r="1004" spans="14:49">
      <c r="N1004" s="66"/>
      <c r="AN1004" s="88"/>
      <c r="AO1004" s="103"/>
      <c r="AP1004" s="104"/>
      <c r="AR1004" s="104"/>
      <c r="AS1004" s="43"/>
      <c r="AT1004" s="104"/>
      <c r="AV1004" s="104"/>
      <c r="AW1004" s="88"/>
    </row>
    <row r="1005" spans="14:49">
      <c r="N1005" s="66"/>
      <c r="AN1005" s="88"/>
      <c r="AO1005" s="103"/>
      <c r="AP1005" s="104"/>
      <c r="AR1005" s="104"/>
      <c r="AS1005" s="43"/>
      <c r="AT1005" s="104"/>
      <c r="AV1005" s="104"/>
      <c r="AW1005" s="88"/>
    </row>
    <row r="1006" spans="14:49">
      <c r="N1006" s="66"/>
      <c r="AN1006" s="88"/>
      <c r="AO1006" s="103"/>
      <c r="AP1006" s="104"/>
      <c r="AR1006" s="104"/>
      <c r="AS1006" s="43"/>
      <c r="AT1006" s="104"/>
      <c r="AV1006" s="104"/>
      <c r="AW1006" s="88"/>
    </row>
    <row r="1007" spans="14:49">
      <c r="N1007" s="66"/>
      <c r="AN1007" s="88"/>
      <c r="AO1007" s="103"/>
      <c r="AP1007" s="104"/>
      <c r="AR1007" s="104"/>
      <c r="AS1007" s="43"/>
      <c r="AT1007" s="104"/>
      <c r="AV1007" s="104"/>
      <c r="AW1007" s="88"/>
    </row>
    <row r="1008" spans="14:49">
      <c r="N1008" s="66"/>
      <c r="AN1008" s="88"/>
      <c r="AO1008" s="103"/>
      <c r="AP1008" s="104"/>
      <c r="AR1008" s="104"/>
      <c r="AS1008" s="43"/>
      <c r="AT1008" s="104"/>
      <c r="AV1008" s="104"/>
      <c r="AW1008" s="88"/>
    </row>
    <row r="1009" spans="14:49">
      <c r="N1009" s="66"/>
      <c r="AN1009" s="88"/>
      <c r="AO1009" s="103"/>
      <c r="AP1009" s="104"/>
      <c r="AR1009" s="104"/>
      <c r="AS1009" s="43"/>
      <c r="AT1009" s="104"/>
      <c r="AV1009" s="104"/>
      <c r="AW1009" s="88"/>
    </row>
    <row r="1010" spans="14:49">
      <c r="N1010" s="66"/>
      <c r="AN1010" s="88"/>
      <c r="AO1010" s="103"/>
      <c r="AP1010" s="104"/>
      <c r="AR1010" s="104"/>
      <c r="AS1010" s="43"/>
      <c r="AT1010" s="104"/>
      <c r="AV1010" s="104"/>
      <c r="AW1010" s="88"/>
    </row>
    <row r="1011" spans="14:49">
      <c r="N1011" s="66"/>
      <c r="AN1011" s="88"/>
      <c r="AO1011" s="103"/>
      <c r="AP1011" s="104"/>
      <c r="AR1011" s="104"/>
      <c r="AS1011" s="43"/>
      <c r="AT1011" s="104"/>
      <c r="AV1011" s="104"/>
      <c r="AW1011" s="88"/>
    </row>
    <row r="1012" spans="14:49">
      <c r="N1012" s="66"/>
      <c r="AN1012" s="88"/>
      <c r="AO1012" s="103"/>
      <c r="AP1012" s="104"/>
      <c r="AR1012" s="104"/>
      <c r="AS1012" s="43"/>
      <c r="AT1012" s="104"/>
      <c r="AV1012" s="104"/>
      <c r="AW1012" s="88"/>
    </row>
    <row r="1013" spans="14:49">
      <c r="N1013" s="66"/>
      <c r="AN1013" s="88"/>
      <c r="AO1013" s="103"/>
      <c r="AP1013" s="104"/>
      <c r="AR1013" s="104"/>
      <c r="AS1013" s="43"/>
      <c r="AT1013" s="104"/>
      <c r="AV1013" s="104"/>
      <c r="AW1013" s="88"/>
    </row>
    <row r="1014" spans="14:49">
      <c r="N1014" s="66"/>
      <c r="AN1014" s="88"/>
      <c r="AO1014" s="103"/>
      <c r="AP1014" s="104"/>
      <c r="AR1014" s="104"/>
      <c r="AS1014" s="43"/>
      <c r="AT1014" s="104"/>
      <c r="AV1014" s="104"/>
      <c r="AW1014" s="88"/>
    </row>
    <row r="1015" spans="14:49">
      <c r="N1015" s="66"/>
      <c r="AN1015" s="88"/>
      <c r="AO1015" s="103"/>
      <c r="AP1015" s="104"/>
      <c r="AR1015" s="104"/>
      <c r="AS1015" s="43"/>
      <c r="AT1015" s="104"/>
      <c r="AV1015" s="104"/>
      <c r="AW1015" s="88"/>
    </row>
    <row r="1016" spans="14:49">
      <c r="N1016" s="66"/>
      <c r="AN1016" s="88"/>
      <c r="AO1016" s="103"/>
      <c r="AP1016" s="104"/>
      <c r="AR1016" s="104"/>
      <c r="AS1016" s="43"/>
      <c r="AT1016" s="104"/>
      <c r="AV1016" s="104"/>
      <c r="AW1016" s="88"/>
    </row>
    <row r="1017" spans="14:49">
      <c r="N1017" s="66"/>
      <c r="AN1017" s="88"/>
      <c r="AO1017" s="103"/>
      <c r="AP1017" s="104"/>
      <c r="AR1017" s="104"/>
      <c r="AS1017" s="43"/>
      <c r="AT1017" s="104"/>
      <c r="AV1017" s="104"/>
      <c r="AW1017" s="88"/>
    </row>
    <row r="1018" spans="14:49">
      <c r="N1018" s="66"/>
      <c r="AN1018" s="88"/>
      <c r="AO1018" s="103"/>
      <c r="AP1018" s="104"/>
      <c r="AR1018" s="104"/>
      <c r="AS1018" s="43"/>
      <c r="AT1018" s="104"/>
      <c r="AV1018" s="104"/>
      <c r="AW1018" s="88"/>
    </row>
    <row r="1019" spans="14:49">
      <c r="N1019" s="66"/>
      <c r="AN1019" s="88"/>
      <c r="AO1019" s="103"/>
      <c r="AP1019" s="104"/>
      <c r="AR1019" s="104"/>
      <c r="AS1019" s="43"/>
      <c r="AT1019" s="104"/>
      <c r="AV1019" s="104"/>
      <c r="AW1019" s="88"/>
    </row>
    <row r="1020" spans="14:49">
      <c r="N1020" s="66"/>
      <c r="AN1020" s="88"/>
      <c r="AO1020" s="103"/>
      <c r="AP1020" s="104"/>
      <c r="AR1020" s="104"/>
      <c r="AS1020" s="43"/>
      <c r="AT1020" s="104"/>
      <c r="AV1020" s="104"/>
      <c r="AW1020" s="88"/>
    </row>
    <row r="1021" spans="14:49">
      <c r="N1021" s="66"/>
      <c r="AN1021" s="88"/>
      <c r="AO1021" s="103"/>
      <c r="AP1021" s="104"/>
      <c r="AR1021" s="104"/>
      <c r="AS1021" s="43"/>
      <c r="AT1021" s="104"/>
      <c r="AV1021" s="104"/>
      <c r="AW1021" s="88"/>
    </row>
    <row r="1022" spans="14:49">
      <c r="N1022" s="66"/>
      <c r="AN1022" s="88"/>
      <c r="AO1022" s="103"/>
      <c r="AP1022" s="104"/>
      <c r="AR1022" s="104"/>
      <c r="AS1022" s="43"/>
      <c r="AT1022" s="104"/>
      <c r="AV1022" s="104"/>
      <c r="AW1022" s="88"/>
    </row>
    <row r="1023" spans="14:49">
      <c r="N1023" s="66"/>
      <c r="AN1023" s="88"/>
      <c r="AO1023" s="103"/>
      <c r="AP1023" s="104"/>
      <c r="AR1023" s="104"/>
      <c r="AS1023" s="43"/>
      <c r="AT1023" s="104"/>
      <c r="AV1023" s="104"/>
      <c r="AW1023" s="88"/>
    </row>
    <row r="1024" spans="14:49">
      <c r="N1024" s="66"/>
      <c r="AN1024" s="88"/>
      <c r="AO1024" s="103"/>
      <c r="AP1024" s="104"/>
      <c r="AR1024" s="104"/>
      <c r="AS1024" s="43"/>
      <c r="AT1024" s="104"/>
      <c r="AV1024" s="104"/>
      <c r="AW1024" s="88"/>
    </row>
    <row r="1025" spans="14:49">
      <c r="N1025" s="66"/>
      <c r="AN1025" s="88"/>
      <c r="AO1025" s="103"/>
      <c r="AP1025" s="104"/>
      <c r="AR1025" s="104"/>
      <c r="AS1025" s="43"/>
      <c r="AT1025" s="104"/>
      <c r="AV1025" s="104"/>
      <c r="AW1025" s="88"/>
    </row>
    <row r="1026" spans="14:49">
      <c r="N1026" s="66"/>
      <c r="AN1026" s="88"/>
      <c r="AO1026" s="103"/>
      <c r="AP1026" s="104"/>
      <c r="AR1026" s="104"/>
      <c r="AS1026" s="43"/>
      <c r="AT1026" s="104"/>
      <c r="AV1026" s="104"/>
      <c r="AW1026" s="88"/>
    </row>
    <row r="1027" spans="14:49">
      <c r="N1027" s="66"/>
      <c r="Y1027" s="80"/>
      <c r="AN1027" s="88"/>
      <c r="AO1027" s="103"/>
      <c r="AP1027" s="104"/>
      <c r="AR1027" s="104"/>
      <c r="AS1027" s="43"/>
      <c r="AT1027" s="104"/>
      <c r="AV1027" s="104"/>
      <c r="AW1027" s="88"/>
    </row>
    <row r="1028" spans="14:49">
      <c r="N1028" s="66"/>
      <c r="AN1028" s="88"/>
      <c r="AO1028" s="103"/>
      <c r="AP1028" s="104"/>
      <c r="AR1028" s="104"/>
      <c r="AS1028" s="43"/>
      <c r="AT1028" s="104"/>
      <c r="AV1028" s="104"/>
      <c r="AW1028" s="88"/>
    </row>
    <row r="1029" spans="14:49">
      <c r="N1029" s="66"/>
      <c r="AN1029" s="88"/>
      <c r="AO1029" s="103"/>
      <c r="AP1029" s="104"/>
      <c r="AR1029" s="104"/>
      <c r="AS1029" s="43"/>
      <c r="AT1029" s="104"/>
      <c r="AV1029" s="104"/>
      <c r="AW1029" s="88"/>
    </row>
    <row r="1030" spans="14:49">
      <c r="N1030" s="66"/>
      <c r="AN1030" s="88"/>
      <c r="AO1030" s="103"/>
      <c r="AP1030" s="104"/>
      <c r="AR1030" s="104"/>
      <c r="AS1030" s="43"/>
      <c r="AT1030" s="104"/>
      <c r="AV1030" s="104"/>
      <c r="AW1030" s="88"/>
    </row>
    <row r="1031" spans="14:49">
      <c r="N1031" s="66"/>
      <c r="AN1031" s="88"/>
      <c r="AO1031" s="103"/>
      <c r="AP1031" s="104"/>
      <c r="AR1031" s="104"/>
      <c r="AS1031" s="43"/>
      <c r="AT1031" s="104"/>
      <c r="AV1031" s="104"/>
      <c r="AW1031" s="88"/>
    </row>
    <row r="1032" spans="14:49">
      <c r="N1032" s="66"/>
      <c r="AN1032" s="88"/>
      <c r="AO1032" s="103"/>
      <c r="AP1032" s="104"/>
      <c r="AR1032" s="104"/>
      <c r="AS1032" s="43"/>
      <c r="AT1032" s="104"/>
      <c r="AV1032" s="104"/>
      <c r="AW1032" s="88"/>
    </row>
    <row r="1033" spans="14:49">
      <c r="N1033" s="66"/>
      <c r="AN1033" s="88"/>
      <c r="AO1033" s="103"/>
      <c r="AP1033" s="104"/>
      <c r="AR1033" s="104"/>
      <c r="AS1033" s="43"/>
      <c r="AT1033" s="104"/>
      <c r="AV1033" s="104"/>
      <c r="AW1033" s="88"/>
    </row>
    <row r="1034" spans="14:49">
      <c r="N1034" s="66"/>
      <c r="AN1034" s="88"/>
      <c r="AO1034" s="103"/>
      <c r="AP1034" s="104"/>
      <c r="AR1034" s="104"/>
      <c r="AS1034" s="43"/>
      <c r="AT1034" s="104"/>
      <c r="AV1034" s="104"/>
      <c r="AW1034" s="88"/>
    </row>
    <row r="1035" spans="14:49">
      <c r="N1035" s="66"/>
      <c r="AN1035" s="88"/>
      <c r="AO1035" s="103"/>
      <c r="AP1035" s="104"/>
      <c r="AR1035" s="104"/>
      <c r="AS1035" s="43"/>
      <c r="AT1035" s="104"/>
      <c r="AV1035" s="104"/>
      <c r="AW1035" s="88"/>
    </row>
    <row r="1036" spans="14:49">
      <c r="N1036" s="66"/>
      <c r="AN1036" s="88"/>
      <c r="AO1036" s="103"/>
      <c r="AP1036" s="104"/>
      <c r="AR1036" s="104"/>
      <c r="AS1036" s="43"/>
      <c r="AT1036" s="104"/>
      <c r="AV1036" s="104"/>
      <c r="AW1036" s="88"/>
    </row>
    <row r="1037" spans="14:49">
      <c r="N1037" s="66"/>
      <c r="AN1037" s="88"/>
      <c r="AO1037" s="103"/>
      <c r="AP1037" s="104"/>
      <c r="AR1037" s="104"/>
      <c r="AS1037" s="43"/>
      <c r="AT1037" s="104"/>
      <c r="AV1037" s="104"/>
      <c r="AW1037" s="88"/>
    </row>
    <row r="1038" spans="14:49">
      <c r="N1038" s="66"/>
      <c r="AN1038" s="88"/>
      <c r="AO1038" s="103"/>
      <c r="AP1038" s="104"/>
      <c r="AR1038" s="104"/>
      <c r="AS1038" s="43"/>
      <c r="AT1038" s="104"/>
      <c r="AV1038" s="104"/>
      <c r="AW1038" s="88"/>
    </row>
    <row r="1039" spans="14:49">
      <c r="N1039" s="66"/>
      <c r="AN1039" s="88"/>
      <c r="AO1039" s="103"/>
      <c r="AP1039" s="104"/>
      <c r="AR1039" s="104"/>
      <c r="AS1039" s="43"/>
      <c r="AT1039" s="104"/>
      <c r="AV1039" s="104"/>
      <c r="AW1039" s="88"/>
    </row>
    <row r="1040" spans="14:49">
      <c r="N1040" s="66"/>
      <c r="AN1040" s="88"/>
      <c r="AO1040" s="103"/>
      <c r="AP1040" s="104"/>
      <c r="AR1040" s="104"/>
      <c r="AS1040" s="43"/>
      <c r="AT1040" s="104"/>
      <c r="AV1040" s="104"/>
      <c r="AW1040" s="88"/>
    </row>
    <row r="1041" spans="14:49">
      <c r="N1041" s="66"/>
      <c r="AN1041" s="88"/>
      <c r="AO1041" s="103"/>
      <c r="AP1041" s="104"/>
      <c r="AR1041" s="104"/>
      <c r="AS1041" s="43"/>
      <c r="AT1041" s="104"/>
      <c r="AV1041" s="104"/>
      <c r="AW1041" s="88"/>
    </row>
    <row r="1042" spans="14:49">
      <c r="N1042" s="66"/>
      <c r="AN1042" s="88"/>
      <c r="AO1042" s="103"/>
      <c r="AP1042" s="104"/>
      <c r="AR1042" s="104"/>
      <c r="AS1042" s="43"/>
      <c r="AT1042" s="104"/>
      <c r="AV1042" s="104"/>
      <c r="AW1042" s="88"/>
    </row>
    <row r="1043" spans="14:49">
      <c r="N1043" s="66"/>
      <c r="AN1043" s="88"/>
      <c r="AO1043" s="103"/>
      <c r="AP1043" s="104"/>
      <c r="AR1043" s="104"/>
      <c r="AS1043" s="43"/>
      <c r="AT1043" s="104"/>
      <c r="AV1043" s="104"/>
      <c r="AW1043" s="88"/>
    </row>
    <row r="1044" spans="14:49">
      <c r="N1044" s="66"/>
      <c r="AN1044" s="88"/>
      <c r="AO1044" s="103"/>
      <c r="AP1044" s="104"/>
      <c r="AR1044" s="104"/>
      <c r="AS1044" s="43"/>
      <c r="AT1044" s="104"/>
      <c r="AV1044" s="104"/>
      <c r="AW1044" s="88"/>
    </row>
    <row r="1045" spans="14:49">
      <c r="N1045" s="66"/>
      <c r="AN1045" s="88"/>
      <c r="AO1045" s="103"/>
      <c r="AP1045" s="104"/>
      <c r="AR1045" s="104"/>
      <c r="AS1045" s="43"/>
      <c r="AT1045" s="104"/>
      <c r="AV1045" s="104"/>
      <c r="AW1045" s="88"/>
    </row>
    <row r="1046" spans="14:49">
      <c r="N1046" s="66"/>
      <c r="AN1046" s="88"/>
      <c r="AO1046" s="103"/>
      <c r="AP1046" s="104"/>
      <c r="AR1046" s="104"/>
      <c r="AS1046" s="43"/>
      <c r="AT1046" s="104"/>
      <c r="AV1046" s="104"/>
      <c r="AW1046" s="88"/>
    </row>
    <row r="1047" spans="14:49">
      <c r="N1047" s="66"/>
      <c r="AN1047" s="88"/>
      <c r="AO1047" s="103"/>
      <c r="AP1047" s="104"/>
      <c r="AR1047" s="104"/>
      <c r="AS1047" s="43"/>
      <c r="AT1047" s="104"/>
      <c r="AV1047" s="104"/>
      <c r="AW1047" s="88"/>
    </row>
    <row r="1048" spans="14:49">
      <c r="N1048" s="66"/>
      <c r="AN1048" s="88"/>
      <c r="AO1048" s="103"/>
      <c r="AP1048" s="104"/>
      <c r="AR1048" s="104"/>
      <c r="AS1048" s="43"/>
      <c r="AT1048" s="104"/>
      <c r="AV1048" s="104"/>
      <c r="AW1048" s="88"/>
    </row>
    <row r="1049" spans="14:49">
      <c r="N1049" s="66"/>
      <c r="AN1049" s="88"/>
      <c r="AO1049" s="103"/>
      <c r="AP1049" s="104"/>
      <c r="AR1049" s="104"/>
      <c r="AS1049" s="43"/>
      <c r="AT1049" s="104"/>
      <c r="AV1049" s="104"/>
      <c r="AW1049" s="88"/>
    </row>
    <row r="1050" spans="14:49">
      <c r="N1050" s="66"/>
      <c r="AN1050" s="88"/>
      <c r="AO1050" s="103"/>
      <c r="AP1050" s="104"/>
      <c r="AR1050" s="104"/>
      <c r="AS1050" s="43"/>
      <c r="AT1050" s="104"/>
      <c r="AV1050" s="104"/>
      <c r="AW1050" s="88"/>
    </row>
    <row r="1051" spans="14:49">
      <c r="N1051" s="66"/>
      <c r="AN1051" s="88"/>
      <c r="AO1051" s="103"/>
      <c r="AP1051" s="104"/>
      <c r="AR1051" s="104"/>
      <c r="AS1051" s="43"/>
      <c r="AT1051" s="104"/>
      <c r="AV1051" s="104"/>
      <c r="AW1051" s="88"/>
    </row>
    <row r="1052" spans="14:49">
      <c r="N1052" s="66"/>
      <c r="AN1052" s="88"/>
      <c r="AO1052" s="103"/>
      <c r="AP1052" s="104"/>
      <c r="AR1052" s="104"/>
      <c r="AS1052" s="43"/>
      <c r="AT1052" s="104"/>
      <c r="AV1052" s="104"/>
      <c r="AW1052" s="88"/>
    </row>
    <row r="1053" spans="14:49">
      <c r="N1053" s="66"/>
      <c r="AN1053" s="88"/>
      <c r="AO1053" s="103"/>
      <c r="AP1053" s="104"/>
      <c r="AR1053" s="104"/>
      <c r="AS1053" s="43"/>
      <c r="AT1053" s="104"/>
      <c r="AV1053" s="104"/>
      <c r="AW1053" s="88"/>
    </row>
    <row r="1054" spans="14:49">
      <c r="N1054" s="66"/>
      <c r="AN1054" s="88"/>
      <c r="AO1054" s="103"/>
      <c r="AP1054" s="104"/>
      <c r="AR1054" s="104"/>
      <c r="AS1054" s="43"/>
      <c r="AT1054" s="104"/>
      <c r="AV1054" s="104"/>
      <c r="AW1054" s="88"/>
    </row>
    <row r="1055" spans="14:49">
      <c r="N1055" s="66"/>
      <c r="AN1055" s="88"/>
      <c r="AO1055" s="103"/>
      <c r="AP1055" s="104"/>
      <c r="AR1055" s="104"/>
      <c r="AS1055" s="43"/>
      <c r="AT1055" s="104"/>
      <c r="AV1055" s="104"/>
      <c r="AW1055" s="88"/>
    </row>
    <row r="1056" spans="14:49">
      <c r="N1056" s="66"/>
      <c r="AN1056" s="88"/>
      <c r="AO1056" s="103"/>
      <c r="AP1056" s="104"/>
      <c r="AR1056" s="104"/>
      <c r="AS1056" s="43"/>
      <c r="AT1056" s="104"/>
      <c r="AV1056" s="104"/>
      <c r="AW1056" s="88"/>
    </row>
    <row r="1057" spans="14:49">
      <c r="N1057" s="66"/>
      <c r="AN1057" s="88"/>
      <c r="AO1057" s="103"/>
      <c r="AP1057" s="104"/>
      <c r="AR1057" s="104"/>
      <c r="AS1057" s="43"/>
      <c r="AT1057" s="104"/>
      <c r="AV1057" s="104"/>
      <c r="AW1057" s="88"/>
    </row>
    <row r="1058" spans="14:49">
      <c r="N1058" s="66"/>
      <c r="AN1058" s="88"/>
      <c r="AO1058" s="103"/>
      <c r="AP1058" s="104"/>
      <c r="AR1058" s="104"/>
      <c r="AS1058" s="43"/>
      <c r="AT1058" s="104"/>
      <c r="AV1058" s="104"/>
      <c r="AW1058" s="88"/>
    </row>
    <row r="1059" spans="14:49">
      <c r="N1059" s="66"/>
      <c r="AN1059" s="88"/>
      <c r="AO1059" s="103"/>
      <c r="AP1059" s="104"/>
      <c r="AR1059" s="104"/>
      <c r="AS1059" s="43"/>
      <c r="AT1059" s="104"/>
      <c r="AV1059" s="104"/>
      <c r="AW1059" s="88"/>
    </row>
    <row r="1060" spans="14:49">
      <c r="N1060" s="66"/>
      <c r="AN1060" s="88"/>
      <c r="AO1060" s="103"/>
      <c r="AP1060" s="104"/>
      <c r="AR1060" s="104"/>
      <c r="AS1060" s="43"/>
      <c r="AT1060" s="104"/>
      <c r="AV1060" s="104"/>
      <c r="AW1060" s="88"/>
    </row>
    <row r="1061" spans="14:49">
      <c r="N1061" s="66"/>
      <c r="AN1061" s="88"/>
      <c r="AO1061" s="103"/>
      <c r="AP1061" s="104"/>
      <c r="AR1061" s="104"/>
      <c r="AS1061" s="43"/>
      <c r="AT1061" s="104"/>
      <c r="AV1061" s="104"/>
      <c r="AW1061" s="88"/>
    </row>
    <row r="1062" spans="14:49">
      <c r="N1062" s="66"/>
      <c r="AN1062" s="88"/>
      <c r="AO1062" s="103"/>
      <c r="AP1062" s="104"/>
      <c r="AR1062" s="104"/>
      <c r="AS1062" s="43"/>
      <c r="AT1062" s="104"/>
      <c r="AV1062" s="104"/>
      <c r="AW1062" s="88"/>
    </row>
    <row r="1063" spans="14:49">
      <c r="N1063" s="66"/>
      <c r="AN1063" s="88"/>
      <c r="AO1063" s="103"/>
      <c r="AP1063" s="104"/>
      <c r="AR1063" s="104"/>
      <c r="AS1063" s="43"/>
      <c r="AT1063" s="104"/>
      <c r="AV1063" s="104"/>
      <c r="AW1063" s="88"/>
    </row>
    <row r="1064" spans="14:49">
      <c r="N1064" s="66"/>
      <c r="AN1064" s="88"/>
      <c r="AO1064" s="103"/>
      <c r="AP1064" s="104"/>
      <c r="AR1064" s="104"/>
      <c r="AS1064" s="43"/>
      <c r="AT1064" s="104"/>
      <c r="AV1064" s="104"/>
      <c r="AW1064" s="88"/>
    </row>
    <row r="1065" spans="14:49">
      <c r="N1065" s="66"/>
      <c r="AN1065" s="88"/>
      <c r="AO1065" s="103"/>
      <c r="AP1065" s="104"/>
      <c r="AR1065" s="104"/>
      <c r="AS1065" s="43"/>
      <c r="AT1065" s="104"/>
      <c r="AV1065" s="104"/>
      <c r="AW1065" s="88"/>
    </row>
    <row r="1066" spans="14:49">
      <c r="N1066" s="66"/>
      <c r="AN1066" s="88"/>
      <c r="AO1066" s="103"/>
      <c r="AP1066" s="104"/>
      <c r="AR1066" s="104"/>
      <c r="AS1066" s="43"/>
      <c r="AT1066" s="104"/>
      <c r="AV1066" s="104"/>
      <c r="AW1066" s="88"/>
    </row>
    <row r="1067" spans="14:49">
      <c r="N1067" s="66"/>
      <c r="AN1067" s="88"/>
      <c r="AO1067" s="103"/>
      <c r="AP1067" s="104"/>
      <c r="AR1067" s="104"/>
      <c r="AS1067" s="43"/>
      <c r="AT1067" s="104"/>
      <c r="AV1067" s="104"/>
      <c r="AW1067" s="88"/>
    </row>
    <row r="1068" spans="14:49">
      <c r="N1068" s="66"/>
      <c r="Y1068" s="80"/>
      <c r="AN1068" s="88"/>
      <c r="AO1068" s="103"/>
      <c r="AP1068" s="104"/>
      <c r="AR1068" s="104"/>
      <c r="AS1068" s="43"/>
      <c r="AT1068" s="104"/>
      <c r="AV1068" s="104"/>
      <c r="AW1068" s="88"/>
    </row>
    <row r="1069" spans="14:49">
      <c r="N1069" s="66"/>
      <c r="AN1069" s="88"/>
      <c r="AO1069" s="103"/>
      <c r="AP1069" s="104"/>
      <c r="AR1069" s="104"/>
      <c r="AS1069" s="43"/>
      <c r="AT1069" s="104"/>
      <c r="AV1069" s="104"/>
      <c r="AW1069" s="88"/>
    </row>
    <row r="1070" spans="14:49">
      <c r="N1070" s="66"/>
      <c r="AN1070" s="88"/>
      <c r="AO1070" s="103"/>
      <c r="AP1070" s="104"/>
      <c r="AR1070" s="104"/>
      <c r="AS1070" s="43"/>
      <c r="AT1070" s="104"/>
      <c r="AV1070" s="104"/>
      <c r="AW1070" s="88"/>
    </row>
    <row r="1071" spans="14:49">
      <c r="N1071" s="66"/>
      <c r="AN1071" s="88"/>
      <c r="AO1071" s="103"/>
      <c r="AP1071" s="104"/>
      <c r="AR1071" s="104"/>
      <c r="AS1071" s="43"/>
      <c r="AT1071" s="104"/>
      <c r="AV1071" s="104"/>
      <c r="AW1071" s="88"/>
    </row>
    <row r="1072" spans="14:49">
      <c r="N1072" s="66"/>
      <c r="AN1072" s="88"/>
      <c r="AO1072" s="103"/>
      <c r="AP1072" s="104"/>
      <c r="AR1072" s="104"/>
      <c r="AS1072" s="43"/>
      <c r="AT1072" s="104"/>
      <c r="AV1072" s="104"/>
      <c r="AW1072" s="88"/>
    </row>
    <row r="1073" spans="14:49">
      <c r="N1073" s="66"/>
      <c r="AN1073" s="88"/>
      <c r="AO1073" s="103"/>
      <c r="AP1073" s="104"/>
      <c r="AR1073" s="104"/>
      <c r="AS1073" s="43"/>
      <c r="AT1073" s="104"/>
      <c r="AV1073" s="104"/>
      <c r="AW1073" s="88"/>
    </row>
    <row r="1074" spans="14:49">
      <c r="N1074" s="66"/>
      <c r="AN1074" s="88"/>
      <c r="AO1074" s="103"/>
      <c r="AP1074" s="104"/>
      <c r="AR1074" s="104"/>
      <c r="AS1074" s="43"/>
      <c r="AT1074" s="104"/>
      <c r="AV1074" s="104"/>
      <c r="AW1074" s="88"/>
    </row>
    <row r="1075" spans="14:49">
      <c r="N1075" s="66"/>
      <c r="AN1075" s="88"/>
      <c r="AO1075" s="103"/>
      <c r="AP1075" s="104"/>
      <c r="AR1075" s="104"/>
      <c r="AS1075" s="43"/>
      <c r="AT1075" s="104"/>
      <c r="AV1075" s="104"/>
      <c r="AW1075" s="88"/>
    </row>
    <row r="1076" spans="14:49">
      <c r="N1076" s="66"/>
      <c r="AN1076" s="88"/>
      <c r="AO1076" s="103"/>
      <c r="AP1076" s="104"/>
      <c r="AR1076" s="104"/>
      <c r="AS1076" s="43"/>
      <c r="AT1076" s="104"/>
      <c r="AV1076" s="104"/>
      <c r="AW1076" s="88"/>
    </row>
    <row r="1077" spans="14:49">
      <c r="N1077" s="66"/>
      <c r="AN1077" s="88"/>
      <c r="AO1077" s="103"/>
      <c r="AP1077" s="104"/>
      <c r="AR1077" s="104"/>
      <c r="AS1077" s="43"/>
      <c r="AT1077" s="104"/>
      <c r="AV1077" s="104"/>
      <c r="AW1077" s="88"/>
    </row>
    <row r="1078" spans="14:49">
      <c r="N1078" s="66"/>
      <c r="AN1078" s="88"/>
      <c r="AO1078" s="103"/>
      <c r="AP1078" s="104"/>
      <c r="AR1078" s="104"/>
      <c r="AS1078" s="43"/>
      <c r="AT1078" s="104"/>
      <c r="AV1078" s="104"/>
      <c r="AW1078" s="88"/>
    </row>
    <row r="1079" spans="14:49">
      <c r="N1079" s="66"/>
      <c r="AN1079" s="88"/>
      <c r="AO1079" s="103"/>
      <c r="AP1079" s="104"/>
      <c r="AR1079" s="104"/>
      <c r="AS1079" s="43"/>
      <c r="AT1079" s="104"/>
      <c r="AV1079" s="104"/>
      <c r="AW1079" s="88"/>
    </row>
    <row r="1080" spans="14:49">
      <c r="N1080" s="66"/>
      <c r="AN1080" s="88"/>
      <c r="AO1080" s="103"/>
      <c r="AP1080" s="104"/>
      <c r="AR1080" s="104"/>
      <c r="AS1080" s="43"/>
      <c r="AT1080" s="104"/>
      <c r="AV1080" s="104"/>
      <c r="AW1080" s="88"/>
    </row>
    <row r="1081" spans="14:49">
      <c r="N1081" s="66"/>
      <c r="AN1081" s="88"/>
      <c r="AO1081" s="103"/>
      <c r="AP1081" s="104"/>
      <c r="AR1081" s="104"/>
      <c r="AS1081" s="43"/>
      <c r="AT1081" s="104"/>
      <c r="AV1081" s="104"/>
      <c r="AW1081" s="88"/>
    </row>
    <row r="1082" spans="14:49">
      <c r="N1082" s="66"/>
      <c r="AN1082" s="88"/>
      <c r="AO1082" s="103"/>
      <c r="AP1082" s="104"/>
      <c r="AR1082" s="104"/>
      <c r="AS1082" s="43"/>
      <c r="AT1082" s="104"/>
      <c r="AV1082" s="104"/>
      <c r="AW1082" s="88"/>
    </row>
    <row r="1083" spans="14:49">
      <c r="N1083" s="66"/>
      <c r="AN1083" s="88"/>
      <c r="AO1083" s="103"/>
      <c r="AP1083" s="104"/>
      <c r="AR1083" s="104"/>
      <c r="AS1083" s="43"/>
      <c r="AT1083" s="104"/>
      <c r="AV1083" s="104"/>
      <c r="AW1083" s="88"/>
    </row>
    <row r="1084" spans="14:49">
      <c r="N1084" s="66"/>
      <c r="AN1084" s="88"/>
      <c r="AO1084" s="103"/>
      <c r="AP1084" s="104"/>
      <c r="AR1084" s="104"/>
      <c r="AS1084" s="43"/>
      <c r="AT1084" s="104"/>
      <c r="AV1084" s="104"/>
      <c r="AW1084" s="88"/>
    </row>
    <row r="1085" spans="14:49">
      <c r="N1085" s="66"/>
      <c r="AN1085" s="88"/>
      <c r="AO1085" s="103"/>
      <c r="AP1085" s="104"/>
      <c r="AR1085" s="104"/>
      <c r="AS1085" s="43"/>
      <c r="AT1085" s="104"/>
      <c r="AV1085" s="104"/>
      <c r="AW1085" s="88"/>
    </row>
    <row r="1086" spans="14:49">
      <c r="N1086" s="66"/>
      <c r="AN1086" s="88"/>
      <c r="AO1086" s="103"/>
      <c r="AP1086" s="104"/>
      <c r="AR1086" s="104"/>
      <c r="AS1086" s="43"/>
      <c r="AT1086" s="104"/>
      <c r="AV1086" s="104"/>
      <c r="AW1086" s="88"/>
    </row>
    <row r="1087" spans="14:49">
      <c r="N1087" s="66"/>
      <c r="AN1087" s="88"/>
      <c r="AO1087" s="103"/>
      <c r="AP1087" s="104"/>
      <c r="AR1087" s="104"/>
      <c r="AS1087" s="43"/>
      <c r="AT1087" s="104"/>
      <c r="AV1087" s="104"/>
      <c r="AW1087" s="88"/>
    </row>
    <row r="1088" spans="14:49">
      <c r="N1088" s="66"/>
      <c r="AN1088" s="88"/>
      <c r="AO1088" s="103"/>
      <c r="AP1088" s="104"/>
      <c r="AR1088" s="104"/>
      <c r="AS1088" s="43"/>
      <c r="AT1088" s="104"/>
      <c r="AV1088" s="104"/>
      <c r="AW1088" s="88"/>
    </row>
    <row r="1089" spans="14:49">
      <c r="N1089" s="66"/>
      <c r="AN1089" s="88"/>
      <c r="AO1089" s="103"/>
      <c r="AP1089" s="104"/>
      <c r="AR1089" s="104"/>
      <c r="AS1089" s="43"/>
      <c r="AT1089" s="104"/>
      <c r="AV1089" s="104"/>
      <c r="AW1089" s="88"/>
    </row>
    <row r="1090" spans="14:49">
      <c r="N1090" s="66"/>
      <c r="AN1090" s="88"/>
      <c r="AO1090" s="103"/>
      <c r="AP1090" s="104"/>
      <c r="AR1090" s="104"/>
      <c r="AS1090" s="43"/>
      <c r="AT1090" s="104"/>
      <c r="AV1090" s="104"/>
      <c r="AW1090" s="88"/>
    </row>
    <row r="1091" spans="14:49">
      <c r="N1091" s="66"/>
      <c r="AN1091" s="88"/>
      <c r="AO1091" s="103"/>
      <c r="AP1091" s="104"/>
      <c r="AR1091" s="104"/>
      <c r="AS1091" s="43"/>
      <c r="AT1091" s="104"/>
      <c r="AV1091" s="104"/>
      <c r="AW1091" s="88"/>
    </row>
    <row r="1092" spans="14:49">
      <c r="N1092" s="66"/>
      <c r="AN1092" s="88"/>
      <c r="AO1092" s="103"/>
      <c r="AP1092" s="104"/>
      <c r="AR1092" s="104"/>
      <c r="AS1092" s="43"/>
      <c r="AT1092" s="104"/>
      <c r="AV1092" s="104"/>
      <c r="AW1092" s="88"/>
    </row>
    <row r="1093" spans="14:49">
      <c r="N1093" s="66"/>
      <c r="AN1093" s="88"/>
      <c r="AO1093" s="103"/>
      <c r="AP1093" s="104"/>
      <c r="AR1093" s="104"/>
      <c r="AS1093" s="43"/>
      <c r="AT1093" s="104"/>
      <c r="AV1093" s="104"/>
      <c r="AW1093" s="88"/>
    </row>
    <row r="1094" spans="14:49">
      <c r="N1094" s="66"/>
      <c r="AN1094" s="88"/>
      <c r="AO1094" s="103"/>
      <c r="AP1094" s="104"/>
      <c r="AR1094" s="104"/>
      <c r="AS1094" s="43"/>
      <c r="AT1094" s="104"/>
      <c r="AV1094" s="104"/>
      <c r="AW1094" s="88"/>
    </row>
    <row r="1095" spans="14:49">
      <c r="N1095" s="66"/>
      <c r="AN1095" s="88"/>
      <c r="AO1095" s="103"/>
      <c r="AP1095" s="104"/>
      <c r="AR1095" s="104"/>
      <c r="AS1095" s="43"/>
      <c r="AT1095" s="104"/>
      <c r="AV1095" s="104"/>
      <c r="AW1095" s="88"/>
    </row>
    <row r="1096" spans="14:49">
      <c r="N1096" s="66"/>
      <c r="AN1096" s="88"/>
      <c r="AO1096" s="103"/>
      <c r="AP1096" s="104"/>
      <c r="AR1096" s="104"/>
      <c r="AS1096" s="43"/>
      <c r="AT1096" s="104"/>
      <c r="AV1096" s="104"/>
      <c r="AW1096" s="88"/>
    </row>
    <row r="1097" spans="14:49">
      <c r="N1097" s="66"/>
      <c r="AN1097" s="88"/>
      <c r="AO1097" s="103"/>
      <c r="AP1097" s="104"/>
      <c r="AR1097" s="104"/>
      <c r="AS1097" s="43"/>
      <c r="AT1097" s="104"/>
      <c r="AV1097" s="104"/>
      <c r="AW1097" s="88"/>
    </row>
    <row r="1098" spans="14:49">
      <c r="N1098" s="66"/>
      <c r="AN1098" s="88"/>
      <c r="AO1098" s="103"/>
      <c r="AP1098" s="104"/>
      <c r="AR1098" s="104"/>
      <c r="AS1098" s="43"/>
      <c r="AT1098" s="104"/>
      <c r="AV1098" s="104"/>
      <c r="AW1098" s="88"/>
    </row>
    <row r="1099" spans="14:49">
      <c r="N1099" s="66"/>
      <c r="AN1099" s="88"/>
      <c r="AO1099" s="103"/>
      <c r="AP1099" s="104"/>
      <c r="AR1099" s="104"/>
      <c r="AS1099" s="43"/>
      <c r="AT1099" s="104"/>
      <c r="AV1099" s="104"/>
      <c r="AW1099" s="88"/>
    </row>
    <row r="1100" spans="14:49">
      <c r="N1100" s="66"/>
      <c r="AN1100" s="88"/>
      <c r="AO1100" s="103"/>
      <c r="AP1100" s="104"/>
      <c r="AR1100" s="104"/>
      <c r="AS1100" s="43"/>
      <c r="AT1100" s="104"/>
      <c r="AV1100" s="104"/>
      <c r="AW1100" s="88"/>
    </row>
    <row r="1101" spans="14:49">
      <c r="N1101" s="66"/>
      <c r="AN1101" s="88"/>
      <c r="AO1101" s="103"/>
      <c r="AP1101" s="104"/>
      <c r="AR1101" s="104"/>
      <c r="AS1101" s="43"/>
      <c r="AT1101" s="104"/>
      <c r="AV1101" s="104"/>
      <c r="AW1101" s="88"/>
    </row>
    <row r="1102" spans="14:49">
      <c r="N1102" s="66"/>
      <c r="AN1102" s="88"/>
      <c r="AO1102" s="103"/>
      <c r="AP1102" s="104"/>
      <c r="AR1102" s="104"/>
      <c r="AS1102" s="43"/>
      <c r="AT1102" s="104"/>
      <c r="AV1102" s="104"/>
      <c r="AW1102" s="88"/>
    </row>
    <row r="1103" spans="14:49">
      <c r="N1103" s="66"/>
      <c r="AN1103" s="88"/>
      <c r="AO1103" s="103"/>
      <c r="AP1103" s="104"/>
      <c r="AR1103" s="104"/>
      <c r="AS1103" s="43"/>
      <c r="AT1103" s="104"/>
      <c r="AV1103" s="104"/>
      <c r="AW1103" s="88"/>
    </row>
    <row r="1104" spans="14:49">
      <c r="N1104" s="66"/>
      <c r="AN1104" s="88"/>
      <c r="AO1104" s="103"/>
      <c r="AP1104" s="104"/>
      <c r="AR1104" s="104"/>
      <c r="AS1104" s="43"/>
      <c r="AT1104" s="104"/>
      <c r="AV1104" s="104"/>
      <c r="AW1104" s="88"/>
    </row>
    <row r="1105" spans="14:49">
      <c r="N1105" s="66"/>
      <c r="AN1105" s="88"/>
      <c r="AO1105" s="103"/>
      <c r="AP1105" s="104"/>
      <c r="AR1105" s="104"/>
      <c r="AS1105" s="43"/>
      <c r="AT1105" s="104"/>
      <c r="AV1105" s="104"/>
      <c r="AW1105" s="88"/>
    </row>
    <row r="1106" spans="14:49">
      <c r="N1106" s="66"/>
      <c r="AN1106" s="88"/>
      <c r="AO1106" s="103"/>
      <c r="AP1106" s="104"/>
      <c r="AR1106" s="104"/>
      <c r="AS1106" s="43"/>
      <c r="AT1106" s="104"/>
      <c r="AV1106" s="104"/>
      <c r="AW1106" s="88"/>
    </row>
    <row r="1107" spans="14:49">
      <c r="N1107" s="66"/>
      <c r="AN1107" s="88"/>
      <c r="AO1107" s="103"/>
      <c r="AP1107" s="104"/>
      <c r="AR1107" s="104"/>
      <c r="AS1107" s="43"/>
      <c r="AT1107" s="104"/>
      <c r="AV1107" s="104"/>
      <c r="AW1107" s="88"/>
    </row>
    <row r="1108" spans="14:49">
      <c r="N1108" s="66"/>
      <c r="AN1108" s="88"/>
      <c r="AO1108" s="103"/>
      <c r="AP1108" s="104"/>
      <c r="AR1108" s="104"/>
      <c r="AS1108" s="43"/>
      <c r="AT1108" s="104"/>
      <c r="AV1108" s="104"/>
      <c r="AW1108" s="88"/>
    </row>
    <row r="1109" spans="14:49">
      <c r="N1109" s="66"/>
      <c r="Y1109" s="80"/>
      <c r="AN1109" s="88"/>
      <c r="AO1109" s="103"/>
      <c r="AP1109" s="104"/>
      <c r="AR1109" s="104"/>
      <c r="AS1109" s="43"/>
      <c r="AT1109" s="104"/>
      <c r="AV1109" s="104"/>
      <c r="AW1109" s="88"/>
    </row>
    <row r="1110" spans="14:49">
      <c r="N1110" s="66"/>
      <c r="AN1110" s="88"/>
      <c r="AO1110" s="103"/>
      <c r="AP1110" s="104"/>
      <c r="AR1110" s="104"/>
      <c r="AS1110" s="43"/>
      <c r="AT1110" s="104"/>
      <c r="AV1110" s="104"/>
      <c r="AW1110" s="88"/>
    </row>
    <row r="1111" spans="14:49">
      <c r="N1111" s="66"/>
      <c r="AN1111" s="88"/>
      <c r="AO1111" s="103"/>
      <c r="AP1111" s="104"/>
      <c r="AR1111" s="104"/>
      <c r="AS1111" s="43"/>
      <c r="AT1111" s="104"/>
      <c r="AV1111" s="104"/>
      <c r="AW1111" s="88"/>
    </row>
    <row r="1112" spans="14:49">
      <c r="N1112" s="66"/>
      <c r="AN1112" s="88"/>
      <c r="AO1112" s="103"/>
      <c r="AP1112" s="104"/>
      <c r="AR1112" s="104"/>
      <c r="AS1112" s="43"/>
      <c r="AT1112" s="104"/>
      <c r="AV1112" s="104"/>
      <c r="AW1112" s="88"/>
    </row>
    <row r="1113" spans="14:49">
      <c r="N1113" s="66"/>
      <c r="AN1113" s="88"/>
      <c r="AO1113" s="103"/>
      <c r="AP1113" s="104"/>
      <c r="AR1113" s="104"/>
      <c r="AS1113" s="43"/>
      <c r="AT1113" s="104"/>
      <c r="AV1113" s="104"/>
      <c r="AW1113" s="88"/>
    </row>
    <row r="1114" spans="14:49">
      <c r="N1114" s="66"/>
      <c r="AN1114" s="88"/>
      <c r="AO1114" s="103"/>
      <c r="AP1114" s="104"/>
      <c r="AR1114" s="104"/>
      <c r="AS1114" s="43"/>
      <c r="AT1114" s="104"/>
      <c r="AV1114" s="104"/>
      <c r="AW1114" s="88"/>
    </row>
    <row r="1115" spans="14:49">
      <c r="N1115" s="66"/>
      <c r="AN1115" s="88"/>
      <c r="AO1115" s="103"/>
      <c r="AP1115" s="104"/>
      <c r="AR1115" s="104"/>
      <c r="AS1115" s="43"/>
      <c r="AT1115" s="104"/>
      <c r="AV1115" s="104"/>
      <c r="AW1115" s="88"/>
    </row>
    <row r="1116" spans="14:49">
      <c r="N1116" s="66"/>
      <c r="AN1116" s="88"/>
      <c r="AO1116" s="103"/>
      <c r="AP1116" s="104"/>
      <c r="AR1116" s="104"/>
      <c r="AS1116" s="43"/>
      <c r="AT1116" s="104"/>
      <c r="AV1116" s="104"/>
      <c r="AW1116" s="88"/>
    </row>
    <row r="1117" spans="14:49">
      <c r="N1117" s="66"/>
      <c r="AN1117" s="88"/>
      <c r="AO1117" s="103"/>
      <c r="AP1117" s="104"/>
      <c r="AR1117" s="104"/>
      <c r="AS1117" s="43"/>
      <c r="AT1117" s="104"/>
      <c r="AV1117" s="104"/>
      <c r="AW1117" s="88"/>
    </row>
    <row r="1118" spans="14:49">
      <c r="N1118" s="66"/>
      <c r="AN1118" s="88"/>
      <c r="AO1118" s="103"/>
      <c r="AP1118" s="104"/>
      <c r="AR1118" s="104"/>
      <c r="AS1118" s="43"/>
      <c r="AT1118" s="104"/>
      <c r="AV1118" s="104"/>
      <c r="AW1118" s="88"/>
    </row>
    <row r="1119" spans="14:49">
      <c r="N1119" s="66"/>
      <c r="AN1119" s="88"/>
      <c r="AO1119" s="103"/>
      <c r="AP1119" s="104"/>
      <c r="AR1119" s="104"/>
      <c r="AS1119" s="43"/>
      <c r="AT1119" s="104"/>
      <c r="AV1119" s="104"/>
      <c r="AW1119" s="88"/>
    </row>
    <row r="1120" spans="14:49">
      <c r="N1120" s="66"/>
      <c r="AN1120" s="88"/>
      <c r="AO1120" s="103"/>
      <c r="AP1120" s="104"/>
      <c r="AR1120" s="104"/>
      <c r="AS1120" s="43"/>
      <c r="AT1120" s="104"/>
      <c r="AV1120" s="104"/>
      <c r="AW1120" s="88"/>
    </row>
    <row r="1121" spans="14:49">
      <c r="N1121" s="66"/>
      <c r="AN1121" s="88"/>
      <c r="AO1121" s="103"/>
      <c r="AP1121" s="104"/>
      <c r="AR1121" s="104"/>
      <c r="AS1121" s="43"/>
      <c r="AT1121" s="104"/>
      <c r="AV1121" s="104"/>
      <c r="AW1121" s="88"/>
    </row>
    <row r="1122" spans="14:49">
      <c r="N1122" s="66"/>
      <c r="AN1122" s="88"/>
      <c r="AO1122" s="103"/>
      <c r="AP1122" s="104"/>
      <c r="AR1122" s="104"/>
      <c r="AS1122" s="43"/>
      <c r="AT1122" s="104"/>
      <c r="AV1122" s="104"/>
      <c r="AW1122" s="88"/>
    </row>
    <row r="1123" spans="14:49">
      <c r="N1123" s="66"/>
      <c r="AN1123" s="88"/>
      <c r="AO1123" s="103"/>
      <c r="AP1123" s="104"/>
      <c r="AR1123" s="104"/>
      <c r="AS1123" s="43"/>
      <c r="AT1123" s="104"/>
      <c r="AV1123" s="104"/>
      <c r="AW1123" s="88"/>
    </row>
    <row r="1124" spans="14:49">
      <c r="N1124" s="66"/>
      <c r="AN1124" s="88"/>
      <c r="AO1124" s="103"/>
      <c r="AP1124" s="104"/>
      <c r="AR1124" s="104"/>
      <c r="AS1124" s="43"/>
      <c r="AT1124" s="104"/>
      <c r="AV1124" s="104"/>
      <c r="AW1124" s="88"/>
    </row>
    <row r="1125" spans="14:49">
      <c r="N1125" s="66"/>
      <c r="AN1125" s="88"/>
      <c r="AO1125" s="103"/>
      <c r="AP1125" s="104"/>
      <c r="AR1125" s="104"/>
      <c r="AS1125" s="43"/>
      <c r="AT1125" s="104"/>
      <c r="AV1125" s="104"/>
      <c r="AW1125" s="88"/>
    </row>
    <row r="1126" spans="14:49">
      <c r="N1126" s="66"/>
      <c r="AN1126" s="88"/>
      <c r="AO1126" s="103"/>
      <c r="AP1126" s="104"/>
      <c r="AR1126" s="104"/>
      <c r="AS1126" s="43"/>
      <c r="AT1126" s="104"/>
      <c r="AV1126" s="104"/>
      <c r="AW1126" s="88"/>
    </row>
    <row r="1127" spans="14:49">
      <c r="N1127" s="66"/>
      <c r="AN1127" s="88"/>
      <c r="AO1127" s="103"/>
      <c r="AP1127" s="104"/>
      <c r="AR1127" s="104"/>
      <c r="AS1127" s="43"/>
      <c r="AT1127" s="104"/>
      <c r="AV1127" s="104"/>
      <c r="AW1127" s="88"/>
    </row>
    <row r="1128" spans="14:49">
      <c r="N1128" s="66"/>
      <c r="AN1128" s="88"/>
      <c r="AO1128" s="103"/>
      <c r="AP1128" s="104"/>
      <c r="AR1128" s="104"/>
      <c r="AS1128" s="43"/>
      <c r="AT1128" s="104"/>
      <c r="AV1128" s="104"/>
      <c r="AW1128" s="88"/>
    </row>
    <row r="1129" spans="14:49">
      <c r="N1129" s="66"/>
      <c r="AN1129" s="88"/>
      <c r="AO1129" s="103"/>
      <c r="AP1129" s="104"/>
      <c r="AR1129" s="104"/>
      <c r="AS1129" s="43"/>
      <c r="AT1129" s="104"/>
      <c r="AV1129" s="104"/>
      <c r="AW1129" s="88"/>
    </row>
    <row r="1130" spans="14:49">
      <c r="N1130" s="66"/>
      <c r="AN1130" s="88"/>
      <c r="AO1130" s="103"/>
      <c r="AP1130" s="104"/>
      <c r="AR1130" s="104"/>
      <c r="AS1130" s="43"/>
      <c r="AT1130" s="104"/>
      <c r="AV1130" s="104"/>
      <c r="AW1130" s="88"/>
    </row>
    <row r="1131" spans="14:49">
      <c r="N1131" s="66"/>
      <c r="AN1131" s="88"/>
      <c r="AO1131" s="103"/>
      <c r="AP1131" s="104"/>
      <c r="AR1131" s="104"/>
      <c r="AS1131" s="43"/>
      <c r="AT1131" s="104"/>
      <c r="AV1131" s="104"/>
      <c r="AW1131" s="88"/>
    </row>
    <row r="1132" spans="14:49">
      <c r="N1132" s="66"/>
      <c r="AN1132" s="88"/>
      <c r="AO1132" s="103"/>
      <c r="AP1132" s="104"/>
      <c r="AR1132" s="104"/>
      <c r="AS1132" s="43"/>
      <c r="AT1132" s="104"/>
      <c r="AV1132" s="104"/>
      <c r="AW1132" s="88"/>
    </row>
    <row r="1133" spans="14:49">
      <c r="N1133" s="66"/>
      <c r="AN1133" s="88"/>
      <c r="AO1133" s="103"/>
      <c r="AP1133" s="104"/>
      <c r="AR1133" s="104"/>
      <c r="AS1133" s="43"/>
      <c r="AT1133" s="104"/>
      <c r="AV1133" s="104"/>
      <c r="AW1133" s="88"/>
    </row>
    <row r="1134" spans="14:49">
      <c r="N1134" s="66"/>
      <c r="AN1134" s="88"/>
      <c r="AO1134" s="103"/>
      <c r="AP1134" s="104"/>
      <c r="AR1134" s="104"/>
      <c r="AS1134" s="43"/>
      <c r="AT1134" s="104"/>
      <c r="AV1134" s="104"/>
      <c r="AW1134" s="88"/>
    </row>
    <row r="1135" spans="14:49">
      <c r="N1135" s="66"/>
      <c r="AN1135" s="88"/>
      <c r="AO1135" s="103"/>
      <c r="AP1135" s="104"/>
      <c r="AR1135" s="104"/>
      <c r="AS1135" s="43"/>
      <c r="AT1135" s="104"/>
      <c r="AV1135" s="104"/>
      <c r="AW1135" s="88"/>
    </row>
    <row r="1136" spans="14:49">
      <c r="N1136" s="66"/>
      <c r="AN1136" s="88"/>
      <c r="AO1136" s="103"/>
      <c r="AP1136" s="104"/>
      <c r="AR1136" s="104"/>
      <c r="AS1136" s="43"/>
      <c r="AT1136" s="104"/>
      <c r="AV1136" s="104"/>
      <c r="AW1136" s="88"/>
    </row>
    <row r="1137" spans="14:49">
      <c r="N1137" s="66"/>
      <c r="AN1137" s="88"/>
      <c r="AO1137" s="103"/>
      <c r="AP1137" s="104"/>
      <c r="AR1137" s="104"/>
      <c r="AS1137" s="43"/>
      <c r="AT1137" s="104"/>
      <c r="AV1137" s="104"/>
      <c r="AW1137" s="88"/>
    </row>
    <row r="1138" spans="14:49">
      <c r="N1138" s="66"/>
      <c r="AN1138" s="88"/>
      <c r="AO1138" s="103"/>
      <c r="AP1138" s="104"/>
      <c r="AR1138" s="104"/>
      <c r="AS1138" s="43"/>
      <c r="AT1138" s="104"/>
      <c r="AV1138" s="104"/>
      <c r="AW1138" s="88"/>
    </row>
    <row r="1139" spans="14:49">
      <c r="N1139" s="66"/>
      <c r="AN1139" s="88"/>
      <c r="AO1139" s="103"/>
      <c r="AP1139" s="104"/>
      <c r="AR1139" s="104"/>
      <c r="AS1139" s="43"/>
      <c r="AT1139" s="104"/>
      <c r="AV1139" s="104"/>
      <c r="AW1139" s="88"/>
    </row>
    <row r="1140" spans="14:49">
      <c r="N1140" s="66"/>
      <c r="AN1140" s="88"/>
      <c r="AO1140" s="103"/>
      <c r="AP1140" s="104"/>
      <c r="AR1140" s="104"/>
      <c r="AS1140" s="43"/>
      <c r="AT1140" s="104"/>
      <c r="AV1140" s="104"/>
      <c r="AW1140" s="88"/>
    </row>
    <row r="1141" spans="14:49">
      <c r="N1141" s="66"/>
      <c r="AN1141" s="88"/>
      <c r="AO1141" s="103"/>
      <c r="AP1141" s="104"/>
      <c r="AR1141" s="104"/>
      <c r="AS1141" s="43"/>
      <c r="AT1141" s="104"/>
      <c r="AV1141" s="104"/>
      <c r="AW1141" s="88"/>
    </row>
    <row r="1142" spans="14:49">
      <c r="N1142" s="66"/>
      <c r="AN1142" s="88"/>
      <c r="AO1142" s="103"/>
      <c r="AP1142" s="104"/>
      <c r="AR1142" s="104"/>
      <c r="AS1142" s="43"/>
      <c r="AT1142" s="104"/>
      <c r="AV1142" s="104"/>
      <c r="AW1142" s="88"/>
    </row>
    <row r="1143" spans="14:49">
      <c r="N1143" s="66"/>
      <c r="AN1143" s="88"/>
      <c r="AO1143" s="103"/>
      <c r="AP1143" s="104"/>
      <c r="AR1143" s="104"/>
      <c r="AS1143" s="43"/>
      <c r="AT1143" s="104"/>
      <c r="AV1143" s="104"/>
      <c r="AW1143" s="88"/>
    </row>
    <row r="1144" spans="14:49">
      <c r="N1144" s="66"/>
      <c r="AN1144" s="88"/>
      <c r="AO1144" s="103"/>
      <c r="AP1144" s="104"/>
      <c r="AR1144" s="104"/>
      <c r="AS1144" s="43"/>
      <c r="AT1144" s="104"/>
      <c r="AV1144" s="104"/>
      <c r="AW1144" s="88"/>
    </row>
    <row r="1145" spans="14:49">
      <c r="N1145" s="66"/>
      <c r="AN1145" s="88"/>
      <c r="AO1145" s="103"/>
      <c r="AP1145" s="104"/>
      <c r="AR1145" s="104"/>
      <c r="AS1145" s="43"/>
      <c r="AT1145" s="104"/>
      <c r="AV1145" s="104"/>
      <c r="AW1145" s="88"/>
    </row>
    <row r="1146" spans="14:49">
      <c r="N1146" s="66"/>
      <c r="AN1146" s="88"/>
      <c r="AO1146" s="103"/>
      <c r="AP1146" s="104"/>
      <c r="AR1146" s="104"/>
      <c r="AS1146" s="43"/>
      <c r="AT1146" s="104"/>
      <c r="AV1146" s="104"/>
      <c r="AW1146" s="88"/>
    </row>
    <row r="1147" spans="14:49">
      <c r="N1147" s="66"/>
      <c r="AN1147" s="88"/>
      <c r="AO1147" s="103"/>
      <c r="AP1147" s="104"/>
      <c r="AR1147" s="104"/>
      <c r="AS1147" s="43"/>
      <c r="AT1147" s="104"/>
      <c r="AV1147" s="104"/>
      <c r="AW1147" s="88"/>
    </row>
    <row r="1148" spans="14:49">
      <c r="N1148" s="66"/>
      <c r="AN1148" s="88"/>
      <c r="AO1148" s="103"/>
      <c r="AP1148" s="104"/>
      <c r="AR1148" s="104"/>
      <c r="AS1148" s="43"/>
      <c r="AT1148" s="104"/>
      <c r="AV1148" s="104"/>
      <c r="AW1148" s="88"/>
    </row>
    <row r="1149" spans="14:49">
      <c r="N1149" s="66"/>
      <c r="AN1149" s="88"/>
      <c r="AO1149" s="103"/>
      <c r="AP1149" s="104"/>
      <c r="AR1149" s="104"/>
      <c r="AS1149" s="43"/>
      <c r="AT1149" s="104"/>
      <c r="AV1149" s="104"/>
      <c r="AW1149" s="88"/>
    </row>
    <row r="1150" spans="14:49">
      <c r="N1150" s="66"/>
      <c r="Y1150" s="80"/>
      <c r="AN1150" s="88"/>
      <c r="AO1150" s="103"/>
      <c r="AP1150" s="104"/>
      <c r="AR1150" s="104"/>
      <c r="AS1150" s="43"/>
      <c r="AT1150" s="104"/>
      <c r="AV1150" s="104"/>
      <c r="AW1150" s="88"/>
    </row>
    <row r="1151" spans="14:49">
      <c r="N1151" s="66"/>
      <c r="AN1151" s="88"/>
      <c r="AO1151" s="103"/>
      <c r="AP1151" s="104"/>
      <c r="AR1151" s="104"/>
      <c r="AS1151" s="43"/>
      <c r="AT1151" s="104"/>
      <c r="AV1151" s="104"/>
      <c r="AW1151" s="88"/>
    </row>
    <row r="1152" spans="14:49">
      <c r="N1152" s="66"/>
      <c r="AN1152" s="88"/>
      <c r="AO1152" s="103"/>
      <c r="AP1152" s="104"/>
      <c r="AR1152" s="104"/>
      <c r="AS1152" s="43"/>
      <c r="AT1152" s="104"/>
      <c r="AV1152" s="104"/>
      <c r="AW1152" s="88"/>
    </row>
    <row r="1153" spans="14:49">
      <c r="N1153" s="66"/>
      <c r="AN1153" s="88"/>
      <c r="AO1153" s="103"/>
      <c r="AP1153" s="104"/>
      <c r="AR1153" s="104"/>
      <c r="AS1153" s="43"/>
      <c r="AT1153" s="104"/>
      <c r="AV1153" s="104"/>
      <c r="AW1153" s="88"/>
    </row>
    <row r="1154" spans="14:49">
      <c r="N1154" s="66"/>
      <c r="AN1154" s="88"/>
      <c r="AO1154" s="103"/>
      <c r="AP1154" s="104"/>
      <c r="AR1154" s="104"/>
      <c r="AS1154" s="43"/>
      <c r="AT1154" s="104"/>
      <c r="AV1154" s="104"/>
      <c r="AW1154" s="88"/>
    </row>
    <row r="1155" spans="14:49">
      <c r="N1155" s="66"/>
      <c r="AN1155" s="88"/>
      <c r="AO1155" s="103"/>
      <c r="AP1155" s="104"/>
      <c r="AR1155" s="104"/>
      <c r="AS1155" s="43"/>
      <c r="AT1155" s="104"/>
      <c r="AV1155" s="104"/>
      <c r="AW1155" s="88"/>
    </row>
    <row r="1156" spans="14:49">
      <c r="N1156" s="66"/>
      <c r="AN1156" s="88"/>
      <c r="AO1156" s="103"/>
      <c r="AP1156" s="104"/>
      <c r="AR1156" s="104"/>
      <c r="AS1156" s="43"/>
      <c r="AT1156" s="104"/>
      <c r="AV1156" s="104"/>
      <c r="AW1156" s="88"/>
    </row>
    <row r="1157" spans="14:49">
      <c r="N1157" s="66"/>
      <c r="AN1157" s="88"/>
      <c r="AO1157" s="103"/>
      <c r="AP1157" s="104"/>
      <c r="AR1157" s="104"/>
      <c r="AS1157" s="43"/>
      <c r="AT1157" s="104"/>
      <c r="AV1157" s="104"/>
      <c r="AW1157" s="88"/>
    </row>
    <row r="1158" spans="14:49">
      <c r="N1158" s="66"/>
      <c r="AN1158" s="88"/>
      <c r="AO1158" s="103"/>
      <c r="AP1158" s="104"/>
      <c r="AR1158" s="104"/>
      <c r="AS1158" s="43"/>
      <c r="AT1158" s="104"/>
      <c r="AV1158" s="104"/>
      <c r="AW1158" s="88"/>
    </row>
    <row r="1159" spans="14:49">
      <c r="N1159" s="66"/>
      <c r="AN1159" s="88"/>
      <c r="AO1159" s="103"/>
      <c r="AP1159" s="104"/>
      <c r="AR1159" s="104"/>
      <c r="AS1159" s="43"/>
      <c r="AT1159" s="104"/>
      <c r="AV1159" s="104"/>
      <c r="AW1159" s="88"/>
    </row>
    <row r="1160" spans="14:49">
      <c r="N1160" s="66"/>
      <c r="AN1160" s="88"/>
      <c r="AO1160" s="103"/>
      <c r="AP1160" s="104"/>
      <c r="AR1160" s="104"/>
      <c r="AS1160" s="43"/>
      <c r="AT1160" s="104"/>
      <c r="AV1160" s="104"/>
      <c r="AW1160" s="88"/>
    </row>
    <row r="1161" spans="14:49">
      <c r="N1161" s="66"/>
      <c r="AN1161" s="88"/>
      <c r="AO1161" s="103"/>
      <c r="AP1161" s="104"/>
      <c r="AR1161" s="104"/>
      <c r="AS1161" s="43"/>
      <c r="AT1161" s="104"/>
      <c r="AV1161" s="104"/>
      <c r="AW1161" s="88"/>
    </row>
    <row r="1162" spans="14:49">
      <c r="N1162" s="66"/>
      <c r="AN1162" s="88"/>
      <c r="AO1162" s="103"/>
      <c r="AP1162" s="104"/>
      <c r="AR1162" s="104"/>
      <c r="AS1162" s="43"/>
      <c r="AT1162" s="104"/>
      <c r="AV1162" s="104"/>
      <c r="AW1162" s="88"/>
    </row>
    <row r="1163" spans="14:49">
      <c r="N1163" s="66"/>
      <c r="AN1163" s="88"/>
      <c r="AO1163" s="103"/>
      <c r="AP1163" s="104"/>
      <c r="AR1163" s="104"/>
      <c r="AS1163" s="43"/>
      <c r="AT1163" s="104"/>
      <c r="AV1163" s="104"/>
      <c r="AW1163" s="88"/>
    </row>
    <row r="1164" spans="14:49">
      <c r="N1164" s="66"/>
      <c r="AN1164" s="88"/>
      <c r="AO1164" s="103"/>
      <c r="AP1164" s="104"/>
      <c r="AR1164" s="104"/>
      <c r="AS1164" s="43"/>
      <c r="AT1164" s="104"/>
      <c r="AV1164" s="104"/>
      <c r="AW1164" s="88"/>
    </row>
    <row r="1165" spans="14:49">
      <c r="N1165" s="66"/>
      <c r="AN1165" s="88"/>
      <c r="AO1165" s="103"/>
      <c r="AP1165" s="104"/>
      <c r="AR1165" s="104"/>
      <c r="AS1165" s="43"/>
      <c r="AT1165" s="104"/>
      <c r="AV1165" s="104"/>
      <c r="AW1165" s="88"/>
    </row>
    <row r="1166" spans="14:49">
      <c r="N1166" s="66"/>
      <c r="AN1166" s="88"/>
      <c r="AO1166" s="103"/>
      <c r="AP1166" s="104"/>
      <c r="AR1166" s="104"/>
      <c r="AS1166" s="43"/>
      <c r="AT1166" s="104"/>
      <c r="AV1166" s="104"/>
      <c r="AW1166" s="88"/>
    </row>
    <row r="1167" spans="14:49">
      <c r="N1167" s="66"/>
      <c r="AN1167" s="88"/>
      <c r="AO1167" s="103"/>
      <c r="AP1167" s="104"/>
      <c r="AR1167" s="104"/>
      <c r="AS1167" s="43"/>
      <c r="AT1167" s="104"/>
      <c r="AV1167" s="104"/>
      <c r="AW1167" s="88"/>
    </row>
    <row r="1168" spans="14:49">
      <c r="N1168" s="66"/>
      <c r="AN1168" s="88"/>
      <c r="AO1168" s="103"/>
      <c r="AP1168" s="104"/>
      <c r="AR1168" s="104"/>
      <c r="AS1168" s="43"/>
      <c r="AT1168" s="104"/>
      <c r="AV1168" s="104"/>
      <c r="AW1168" s="88"/>
    </row>
    <row r="1169" spans="14:49">
      <c r="N1169" s="66"/>
      <c r="AN1169" s="88"/>
      <c r="AO1169" s="103"/>
      <c r="AP1169" s="104"/>
      <c r="AR1169" s="104"/>
      <c r="AS1169" s="43"/>
      <c r="AT1169" s="104"/>
      <c r="AV1169" s="104"/>
      <c r="AW1169" s="88"/>
    </row>
    <row r="1170" spans="14:49">
      <c r="N1170" s="66"/>
      <c r="AN1170" s="88"/>
      <c r="AO1170" s="103"/>
      <c r="AP1170" s="104"/>
      <c r="AR1170" s="104"/>
      <c r="AS1170" s="43"/>
      <c r="AT1170" s="104"/>
      <c r="AV1170" s="104"/>
      <c r="AW1170" s="88"/>
    </row>
    <row r="1171" spans="14:49">
      <c r="N1171" s="66"/>
      <c r="AN1171" s="88"/>
      <c r="AO1171" s="103"/>
      <c r="AP1171" s="104"/>
      <c r="AR1171" s="104"/>
      <c r="AS1171" s="43"/>
      <c r="AT1171" s="104"/>
      <c r="AV1171" s="104"/>
      <c r="AW1171" s="88"/>
    </row>
    <row r="1172" spans="14:49">
      <c r="N1172" s="66"/>
      <c r="AN1172" s="88"/>
      <c r="AO1172" s="103"/>
      <c r="AP1172" s="104"/>
      <c r="AR1172" s="104"/>
      <c r="AS1172" s="43"/>
      <c r="AT1172" s="104"/>
      <c r="AV1172" s="104"/>
      <c r="AW1172" s="88"/>
    </row>
    <row r="1173" spans="14:49">
      <c r="N1173" s="66"/>
      <c r="AN1173" s="88"/>
      <c r="AO1173" s="103"/>
      <c r="AP1173" s="104"/>
      <c r="AR1173" s="104"/>
      <c r="AS1173" s="43"/>
      <c r="AT1173" s="104"/>
      <c r="AV1173" s="104"/>
      <c r="AW1173" s="88"/>
    </row>
    <row r="1174" spans="14:49">
      <c r="N1174" s="66"/>
      <c r="AN1174" s="88"/>
      <c r="AO1174" s="103"/>
      <c r="AP1174" s="104"/>
      <c r="AR1174" s="104"/>
      <c r="AS1174" s="43"/>
      <c r="AT1174" s="104"/>
      <c r="AV1174" s="104"/>
      <c r="AW1174" s="88"/>
    </row>
    <row r="1175" spans="14:49">
      <c r="N1175" s="66"/>
      <c r="AN1175" s="88"/>
      <c r="AO1175" s="103"/>
      <c r="AP1175" s="104"/>
      <c r="AR1175" s="104"/>
      <c r="AS1175" s="43"/>
      <c r="AT1175" s="104"/>
      <c r="AV1175" s="104"/>
      <c r="AW1175" s="88"/>
    </row>
    <row r="1176" spans="14:49">
      <c r="N1176" s="66"/>
      <c r="AN1176" s="88"/>
      <c r="AO1176" s="103"/>
      <c r="AP1176" s="104"/>
      <c r="AR1176" s="104"/>
      <c r="AS1176" s="43"/>
      <c r="AT1176" s="104"/>
      <c r="AV1176" s="104"/>
      <c r="AW1176" s="88"/>
    </row>
    <row r="1177" spans="14:49">
      <c r="N1177" s="66"/>
      <c r="AN1177" s="88"/>
      <c r="AO1177" s="103"/>
      <c r="AP1177" s="104"/>
      <c r="AR1177" s="104"/>
      <c r="AS1177" s="43"/>
      <c r="AT1177" s="104"/>
      <c r="AV1177" s="104"/>
      <c r="AW1177" s="88"/>
    </row>
    <row r="1178" spans="14:49">
      <c r="N1178" s="66"/>
      <c r="AN1178" s="88"/>
      <c r="AO1178" s="103"/>
      <c r="AP1178" s="104"/>
      <c r="AR1178" s="104"/>
      <c r="AS1178" s="43"/>
      <c r="AT1178" s="104"/>
      <c r="AV1178" s="104"/>
      <c r="AW1178" s="88"/>
    </row>
    <row r="1179" spans="14:49">
      <c r="N1179" s="66"/>
      <c r="AN1179" s="88"/>
      <c r="AO1179" s="103"/>
      <c r="AP1179" s="104"/>
      <c r="AR1179" s="104"/>
      <c r="AS1179" s="43"/>
      <c r="AT1179" s="104"/>
      <c r="AV1179" s="104"/>
      <c r="AW1179" s="88"/>
    </row>
    <row r="1180" spans="14:49">
      <c r="N1180" s="66"/>
      <c r="AN1180" s="88"/>
      <c r="AO1180" s="103"/>
      <c r="AP1180" s="104"/>
      <c r="AR1180" s="104"/>
      <c r="AS1180" s="43"/>
      <c r="AT1180" s="104"/>
      <c r="AV1180" s="104"/>
      <c r="AW1180" s="88"/>
    </row>
    <row r="1181" spans="14:49">
      <c r="N1181" s="66"/>
      <c r="AN1181" s="88"/>
      <c r="AO1181" s="103"/>
      <c r="AP1181" s="104"/>
      <c r="AR1181" s="104"/>
      <c r="AS1181" s="43"/>
      <c r="AT1181" s="104"/>
      <c r="AV1181" s="104"/>
      <c r="AW1181" s="88"/>
    </row>
    <row r="1182" spans="14:49">
      <c r="N1182" s="66"/>
      <c r="AN1182" s="88"/>
      <c r="AO1182" s="103"/>
      <c r="AP1182" s="104"/>
      <c r="AR1182" s="104"/>
      <c r="AS1182" s="43"/>
      <c r="AT1182" s="104"/>
      <c r="AV1182" s="104"/>
      <c r="AW1182" s="88"/>
    </row>
    <row r="1183" spans="14:49">
      <c r="N1183" s="66"/>
      <c r="AN1183" s="88"/>
      <c r="AO1183" s="103"/>
      <c r="AP1183" s="104"/>
      <c r="AR1183" s="104"/>
      <c r="AS1183" s="43"/>
      <c r="AT1183" s="104"/>
      <c r="AV1183" s="104"/>
      <c r="AW1183" s="88"/>
    </row>
    <row r="1184" spans="14:49">
      <c r="N1184" s="66"/>
      <c r="AN1184" s="88"/>
      <c r="AO1184" s="103"/>
      <c r="AP1184" s="104"/>
      <c r="AR1184" s="104"/>
      <c r="AS1184" s="43"/>
      <c r="AT1184" s="104"/>
      <c r="AV1184" s="104"/>
      <c r="AW1184" s="88"/>
    </row>
    <row r="1185" spans="14:49">
      <c r="N1185" s="66"/>
      <c r="AN1185" s="88"/>
      <c r="AO1185" s="103"/>
      <c r="AP1185" s="104"/>
      <c r="AR1185" s="104"/>
      <c r="AS1185" s="43"/>
      <c r="AT1185" s="104"/>
      <c r="AV1185" s="104"/>
      <c r="AW1185" s="88"/>
    </row>
    <row r="1186" spans="14:49">
      <c r="N1186" s="66"/>
      <c r="AN1186" s="88"/>
      <c r="AO1186" s="103"/>
      <c r="AP1186" s="104"/>
      <c r="AR1186" s="104"/>
      <c r="AS1186" s="43"/>
      <c r="AT1186" s="104"/>
      <c r="AV1186" s="104"/>
      <c r="AW1186" s="88"/>
    </row>
    <row r="1187" spans="14:49">
      <c r="N1187" s="66"/>
      <c r="AN1187" s="88"/>
      <c r="AO1187" s="103"/>
      <c r="AP1187" s="104"/>
      <c r="AR1187" s="104"/>
      <c r="AS1187" s="43"/>
      <c r="AT1187" s="104"/>
      <c r="AV1187" s="104"/>
      <c r="AW1187" s="88"/>
    </row>
    <row r="1188" spans="14:49">
      <c r="N1188" s="66"/>
      <c r="AN1188" s="88"/>
      <c r="AO1188" s="103"/>
      <c r="AP1188" s="104"/>
      <c r="AR1188" s="104"/>
      <c r="AS1188" s="43"/>
      <c r="AT1188" s="104"/>
      <c r="AV1188" s="104"/>
      <c r="AW1188" s="88"/>
    </row>
    <row r="1189" spans="14:49">
      <c r="N1189" s="66"/>
      <c r="AN1189" s="88"/>
      <c r="AO1189" s="103"/>
      <c r="AP1189" s="104"/>
      <c r="AR1189" s="104"/>
      <c r="AS1189" s="43"/>
      <c r="AT1189" s="104"/>
      <c r="AV1189" s="104"/>
      <c r="AW1189" s="88"/>
    </row>
    <row r="1190" spans="14:49">
      <c r="N1190" s="66"/>
      <c r="AN1190" s="88"/>
      <c r="AO1190" s="103"/>
      <c r="AP1190" s="104"/>
      <c r="AR1190" s="104"/>
      <c r="AS1190" s="43"/>
      <c r="AT1190" s="104"/>
      <c r="AV1190" s="104"/>
      <c r="AW1190" s="88"/>
    </row>
    <row r="1191" spans="14:49">
      <c r="N1191" s="66"/>
      <c r="Y1191" s="80"/>
      <c r="AN1191" s="88"/>
      <c r="AO1191" s="103"/>
      <c r="AP1191" s="104"/>
      <c r="AR1191" s="104"/>
      <c r="AS1191" s="43"/>
      <c r="AT1191" s="104"/>
      <c r="AV1191" s="104"/>
      <c r="AW1191" s="88"/>
    </row>
    <row r="1192" spans="14:49">
      <c r="N1192" s="66"/>
      <c r="AN1192" s="88"/>
      <c r="AO1192" s="103"/>
      <c r="AP1192" s="104"/>
      <c r="AR1192" s="104"/>
      <c r="AS1192" s="43"/>
      <c r="AT1192" s="104"/>
      <c r="AV1192" s="104"/>
      <c r="AW1192" s="88"/>
    </row>
    <row r="1193" spans="14:49">
      <c r="N1193" s="66"/>
      <c r="AN1193" s="88"/>
      <c r="AO1193" s="103"/>
      <c r="AP1193" s="104"/>
      <c r="AR1193" s="104"/>
      <c r="AS1193" s="43"/>
      <c r="AT1193" s="104"/>
      <c r="AV1193" s="104"/>
      <c r="AW1193" s="88"/>
    </row>
    <row r="1194" spans="14:49">
      <c r="N1194" s="66"/>
      <c r="AN1194" s="88"/>
      <c r="AO1194" s="103"/>
      <c r="AP1194" s="104"/>
      <c r="AR1194" s="104"/>
      <c r="AS1194" s="43"/>
      <c r="AT1194" s="104"/>
      <c r="AV1194" s="104"/>
      <c r="AW1194" s="88"/>
    </row>
    <row r="1195" spans="14:49">
      <c r="N1195" s="66"/>
      <c r="AN1195" s="88"/>
      <c r="AO1195" s="103"/>
      <c r="AP1195" s="104"/>
      <c r="AR1195" s="104"/>
      <c r="AS1195" s="43"/>
      <c r="AT1195" s="104"/>
      <c r="AV1195" s="104"/>
      <c r="AW1195" s="88"/>
    </row>
    <row r="1196" spans="14:49">
      <c r="N1196" s="66"/>
      <c r="AN1196" s="88"/>
      <c r="AO1196" s="103"/>
      <c r="AP1196" s="104"/>
      <c r="AR1196" s="104"/>
      <c r="AS1196" s="43"/>
      <c r="AT1196" s="104"/>
      <c r="AV1196" s="104"/>
      <c r="AW1196" s="88"/>
    </row>
    <row r="1197" spans="14:49">
      <c r="N1197" s="66"/>
      <c r="AN1197" s="88"/>
      <c r="AO1197" s="103"/>
      <c r="AP1197" s="104"/>
      <c r="AR1197" s="104"/>
      <c r="AS1197" s="43"/>
      <c r="AT1197" s="104"/>
      <c r="AV1197" s="104"/>
      <c r="AW1197" s="88"/>
    </row>
    <row r="1198" spans="14:49">
      <c r="N1198" s="66"/>
      <c r="AN1198" s="88"/>
      <c r="AO1198" s="103"/>
      <c r="AP1198" s="104"/>
      <c r="AR1198" s="104"/>
      <c r="AS1198" s="43"/>
      <c r="AT1198" s="104"/>
      <c r="AV1198" s="104"/>
      <c r="AW1198" s="88"/>
    </row>
    <row r="1199" spans="14:49">
      <c r="N1199" s="66"/>
      <c r="AN1199" s="88"/>
      <c r="AO1199" s="103"/>
      <c r="AP1199" s="104"/>
      <c r="AR1199" s="104"/>
      <c r="AS1199" s="43"/>
      <c r="AT1199" s="104"/>
      <c r="AV1199" s="104"/>
      <c r="AW1199" s="88"/>
    </row>
    <row r="1200" spans="14:49">
      <c r="N1200" s="66"/>
      <c r="AN1200" s="88"/>
      <c r="AO1200" s="103"/>
      <c r="AP1200" s="104"/>
      <c r="AR1200" s="104"/>
      <c r="AS1200" s="43"/>
      <c r="AT1200" s="104"/>
      <c r="AV1200" s="104"/>
      <c r="AW1200" s="88"/>
    </row>
    <row r="1201" spans="14:49">
      <c r="N1201" s="66"/>
      <c r="AN1201" s="88"/>
      <c r="AO1201" s="103"/>
      <c r="AP1201" s="104"/>
      <c r="AR1201" s="104"/>
      <c r="AS1201" s="43"/>
      <c r="AT1201" s="104"/>
      <c r="AV1201" s="104"/>
      <c r="AW1201" s="88"/>
    </row>
    <row r="1202" spans="14:49">
      <c r="N1202" s="66"/>
      <c r="AN1202" s="88"/>
      <c r="AO1202" s="103"/>
      <c r="AP1202" s="104"/>
      <c r="AR1202" s="104"/>
      <c r="AS1202" s="43"/>
      <c r="AT1202" s="104"/>
      <c r="AV1202" s="104"/>
      <c r="AW1202" s="88"/>
    </row>
    <row r="1203" spans="14:49">
      <c r="N1203" s="66"/>
      <c r="AN1203" s="88"/>
      <c r="AO1203" s="103"/>
      <c r="AP1203" s="104"/>
      <c r="AR1203" s="104"/>
      <c r="AS1203" s="43"/>
      <c r="AT1203" s="104"/>
      <c r="AV1203" s="104"/>
      <c r="AW1203" s="88"/>
    </row>
    <row r="1204" spans="14:49">
      <c r="N1204" s="66"/>
      <c r="AN1204" s="88"/>
      <c r="AO1204" s="103"/>
      <c r="AP1204" s="104"/>
      <c r="AR1204" s="104"/>
      <c r="AS1204" s="43"/>
      <c r="AT1204" s="104"/>
      <c r="AV1204" s="104"/>
      <c r="AW1204" s="88"/>
    </row>
    <row r="1205" spans="14:49">
      <c r="N1205" s="66"/>
      <c r="AN1205" s="88"/>
      <c r="AO1205" s="103"/>
      <c r="AP1205" s="104"/>
      <c r="AR1205" s="104"/>
      <c r="AS1205" s="43"/>
      <c r="AT1205" s="104"/>
      <c r="AV1205" s="104"/>
      <c r="AW1205" s="88"/>
    </row>
    <row r="1206" spans="14:49">
      <c r="N1206" s="66"/>
      <c r="AN1206" s="88"/>
      <c r="AO1206" s="103"/>
      <c r="AP1206" s="104"/>
      <c r="AR1206" s="104"/>
      <c r="AS1206" s="43"/>
      <c r="AT1206" s="104"/>
      <c r="AV1206" s="104"/>
      <c r="AW1206" s="88"/>
    </row>
    <row r="1207" spans="14:49">
      <c r="N1207" s="66"/>
      <c r="AN1207" s="88"/>
      <c r="AO1207" s="103"/>
      <c r="AP1207" s="104"/>
      <c r="AR1207" s="104"/>
      <c r="AS1207" s="43"/>
      <c r="AT1207" s="104"/>
      <c r="AV1207" s="104"/>
      <c r="AW1207" s="88"/>
    </row>
    <row r="1208" spans="14:49">
      <c r="N1208" s="66"/>
      <c r="AN1208" s="88"/>
      <c r="AO1208" s="103"/>
      <c r="AP1208" s="104"/>
      <c r="AR1208" s="104"/>
      <c r="AS1208" s="43"/>
      <c r="AT1208" s="104"/>
      <c r="AV1208" s="104"/>
      <c r="AW1208" s="88"/>
    </row>
    <row r="1209" spans="14:49">
      <c r="N1209" s="66"/>
      <c r="AN1209" s="88"/>
      <c r="AO1209" s="103"/>
      <c r="AP1209" s="104"/>
      <c r="AR1209" s="104"/>
      <c r="AS1209" s="43"/>
      <c r="AT1209" s="104"/>
      <c r="AV1209" s="104"/>
      <c r="AW1209" s="88"/>
    </row>
    <row r="1210" spans="14:49">
      <c r="N1210" s="66"/>
      <c r="AN1210" s="88"/>
      <c r="AO1210" s="103"/>
      <c r="AP1210" s="104"/>
      <c r="AR1210" s="104"/>
      <c r="AS1210" s="43"/>
      <c r="AT1210" s="104"/>
      <c r="AV1210" s="104"/>
      <c r="AW1210" s="88"/>
    </row>
    <row r="1211" spans="14:49">
      <c r="N1211" s="66"/>
      <c r="AN1211" s="88"/>
      <c r="AO1211" s="103"/>
      <c r="AP1211" s="104"/>
      <c r="AR1211" s="104"/>
      <c r="AS1211" s="43"/>
      <c r="AT1211" s="104"/>
      <c r="AV1211" s="104"/>
      <c r="AW1211" s="88"/>
    </row>
    <row r="1212" spans="14:49">
      <c r="N1212" s="66"/>
      <c r="AN1212" s="88"/>
      <c r="AO1212" s="103"/>
      <c r="AP1212" s="104"/>
      <c r="AR1212" s="104"/>
      <c r="AS1212" s="43"/>
      <c r="AT1212" s="104"/>
      <c r="AV1212" s="104"/>
      <c r="AW1212" s="88"/>
    </row>
    <row r="1213" spans="14:49">
      <c r="N1213" s="66"/>
      <c r="AN1213" s="88"/>
      <c r="AO1213" s="103"/>
      <c r="AP1213" s="104"/>
      <c r="AR1213" s="104"/>
      <c r="AS1213" s="43"/>
      <c r="AT1213" s="104"/>
      <c r="AV1213" s="104"/>
      <c r="AW1213" s="88"/>
    </row>
    <row r="1214" spans="14:49">
      <c r="N1214" s="66"/>
      <c r="AN1214" s="88"/>
      <c r="AO1214" s="103"/>
      <c r="AP1214" s="104"/>
      <c r="AR1214" s="104"/>
      <c r="AS1214" s="43"/>
      <c r="AT1214" s="104"/>
      <c r="AV1214" s="104"/>
      <c r="AW1214" s="88"/>
    </row>
    <row r="1215" spans="14:49">
      <c r="N1215" s="66"/>
      <c r="AN1215" s="88"/>
      <c r="AO1215" s="103"/>
      <c r="AP1215" s="104"/>
      <c r="AR1215" s="104"/>
      <c r="AS1215" s="43"/>
      <c r="AT1215" s="104"/>
      <c r="AV1215" s="104"/>
      <c r="AW1215" s="88"/>
    </row>
    <row r="1216" spans="14:49">
      <c r="N1216" s="66"/>
      <c r="AN1216" s="88"/>
      <c r="AO1216" s="103"/>
      <c r="AP1216" s="104"/>
      <c r="AR1216" s="104"/>
      <c r="AS1216" s="43"/>
      <c r="AT1216" s="104"/>
      <c r="AV1216" s="104"/>
      <c r="AW1216" s="88"/>
    </row>
    <row r="1217" spans="14:49">
      <c r="N1217" s="66"/>
      <c r="AN1217" s="88"/>
      <c r="AO1217" s="103"/>
      <c r="AP1217" s="104"/>
      <c r="AR1217" s="104"/>
      <c r="AS1217" s="43"/>
      <c r="AT1217" s="104"/>
      <c r="AV1217" s="104"/>
      <c r="AW1217" s="88"/>
    </row>
    <row r="1218" spans="14:49">
      <c r="N1218" s="66"/>
      <c r="AN1218" s="88"/>
      <c r="AO1218" s="103"/>
      <c r="AP1218" s="104"/>
      <c r="AR1218" s="104"/>
      <c r="AS1218" s="43"/>
      <c r="AT1218" s="104"/>
      <c r="AV1218" s="104"/>
      <c r="AW1218" s="88"/>
    </row>
    <row r="1219" spans="14:49">
      <c r="N1219" s="66"/>
      <c r="AN1219" s="88"/>
      <c r="AO1219" s="103"/>
      <c r="AP1219" s="104"/>
      <c r="AR1219" s="104"/>
      <c r="AS1219" s="43"/>
      <c r="AT1219" s="104"/>
      <c r="AV1219" s="104"/>
      <c r="AW1219" s="88"/>
    </row>
    <row r="1220" spans="14:49">
      <c r="N1220" s="66"/>
      <c r="AN1220" s="88"/>
      <c r="AO1220" s="103"/>
      <c r="AP1220" s="104"/>
      <c r="AR1220" s="104"/>
      <c r="AS1220" s="43"/>
      <c r="AT1220" s="104"/>
      <c r="AV1220" s="104"/>
      <c r="AW1220" s="88"/>
    </row>
    <row r="1221" spans="14:49">
      <c r="N1221" s="66"/>
      <c r="AN1221" s="88"/>
      <c r="AO1221" s="103"/>
      <c r="AP1221" s="104"/>
      <c r="AR1221" s="104"/>
      <c r="AS1221" s="43"/>
      <c r="AT1221" s="104"/>
      <c r="AV1221" s="104"/>
      <c r="AW1221" s="88"/>
    </row>
    <row r="1222" spans="14:49">
      <c r="N1222" s="66"/>
      <c r="AN1222" s="88"/>
      <c r="AO1222" s="103"/>
      <c r="AP1222" s="104"/>
      <c r="AR1222" s="104"/>
      <c r="AS1222" s="43"/>
      <c r="AT1222" s="104"/>
      <c r="AV1222" s="104"/>
      <c r="AW1222" s="88"/>
    </row>
    <row r="1223" spans="14:49">
      <c r="N1223" s="66"/>
      <c r="AN1223" s="88"/>
      <c r="AO1223" s="103"/>
      <c r="AP1223" s="104"/>
      <c r="AR1223" s="104"/>
      <c r="AS1223" s="43"/>
      <c r="AT1223" s="104"/>
      <c r="AV1223" s="104"/>
      <c r="AW1223" s="88"/>
    </row>
    <row r="1224" spans="14:49">
      <c r="N1224" s="66"/>
      <c r="AN1224" s="88"/>
      <c r="AO1224" s="103"/>
      <c r="AP1224" s="104"/>
      <c r="AR1224" s="104"/>
      <c r="AS1224" s="43"/>
      <c r="AT1224" s="104"/>
      <c r="AV1224" s="104"/>
      <c r="AW1224" s="88"/>
    </row>
    <row r="1225" spans="14:49">
      <c r="N1225" s="66"/>
      <c r="AN1225" s="88"/>
      <c r="AO1225" s="103"/>
      <c r="AP1225" s="104"/>
      <c r="AR1225" s="104"/>
      <c r="AS1225" s="43"/>
      <c r="AT1225" s="104"/>
      <c r="AV1225" s="104"/>
      <c r="AW1225" s="88"/>
    </row>
    <row r="1226" spans="14:49">
      <c r="N1226" s="66"/>
      <c r="AN1226" s="88"/>
      <c r="AO1226" s="103"/>
      <c r="AP1226" s="104"/>
      <c r="AR1226" s="104"/>
      <c r="AS1226" s="43"/>
      <c r="AT1226" s="104"/>
      <c r="AV1226" s="104"/>
      <c r="AW1226" s="88"/>
    </row>
    <row r="1227" spans="14:49">
      <c r="N1227" s="66"/>
      <c r="AN1227" s="88"/>
      <c r="AO1227" s="103"/>
      <c r="AP1227" s="104"/>
      <c r="AR1227" s="104"/>
      <c r="AS1227" s="43"/>
      <c r="AT1227" s="104"/>
      <c r="AV1227" s="104"/>
      <c r="AW1227" s="88"/>
    </row>
    <row r="1228" spans="14:49">
      <c r="N1228" s="66"/>
      <c r="AN1228" s="88"/>
      <c r="AO1228" s="103"/>
      <c r="AP1228" s="104"/>
      <c r="AR1228" s="104"/>
      <c r="AS1228" s="43"/>
      <c r="AT1228" s="104"/>
      <c r="AV1228" s="104"/>
      <c r="AW1228" s="88"/>
    </row>
    <row r="1229" spans="14:49">
      <c r="N1229" s="66"/>
      <c r="AN1229" s="88"/>
      <c r="AO1229" s="103"/>
      <c r="AP1229" s="104"/>
      <c r="AR1229" s="104"/>
      <c r="AS1229" s="43"/>
      <c r="AT1229" s="104"/>
      <c r="AV1229" s="104"/>
      <c r="AW1229" s="88"/>
    </row>
    <row r="1230" spans="14:49">
      <c r="N1230" s="66"/>
      <c r="AN1230" s="88"/>
      <c r="AO1230" s="103"/>
      <c r="AP1230" s="104"/>
      <c r="AR1230" s="104"/>
      <c r="AS1230" s="43"/>
      <c r="AT1230" s="104"/>
      <c r="AV1230" s="104"/>
      <c r="AW1230" s="88"/>
    </row>
    <row r="1231" spans="14:49">
      <c r="N1231" s="66"/>
      <c r="AN1231" s="88"/>
      <c r="AO1231" s="103"/>
      <c r="AP1231" s="104"/>
      <c r="AR1231" s="104"/>
      <c r="AS1231" s="43"/>
      <c r="AT1231" s="104"/>
      <c r="AV1231" s="104"/>
      <c r="AW1231" s="88"/>
    </row>
    <row r="1232" spans="14:49">
      <c r="N1232" s="66"/>
      <c r="Y1232" s="80"/>
      <c r="AN1232" s="88"/>
      <c r="AO1232" s="103"/>
      <c r="AP1232" s="104"/>
      <c r="AR1232" s="104"/>
      <c r="AS1232" s="43"/>
      <c r="AT1232" s="104"/>
      <c r="AV1232" s="104"/>
      <c r="AW1232" s="88"/>
    </row>
    <row r="1233" spans="14:49">
      <c r="N1233" s="66"/>
      <c r="AN1233" s="88"/>
      <c r="AO1233" s="103"/>
      <c r="AP1233" s="104"/>
      <c r="AR1233" s="104"/>
      <c r="AS1233" s="43"/>
      <c r="AT1233" s="104"/>
      <c r="AV1233" s="104"/>
      <c r="AW1233" s="88"/>
    </row>
    <row r="1234" spans="14:49">
      <c r="N1234" s="66"/>
      <c r="AN1234" s="88"/>
      <c r="AO1234" s="103"/>
      <c r="AP1234" s="104"/>
      <c r="AR1234" s="104"/>
      <c r="AS1234" s="43"/>
      <c r="AT1234" s="104"/>
      <c r="AV1234" s="104"/>
      <c r="AW1234" s="88"/>
    </row>
    <row r="1235" spans="14:49">
      <c r="N1235" s="66"/>
      <c r="AN1235" s="88"/>
      <c r="AO1235" s="103"/>
      <c r="AP1235" s="104"/>
      <c r="AR1235" s="104"/>
      <c r="AS1235" s="43"/>
      <c r="AT1235" s="104"/>
      <c r="AV1235" s="104"/>
      <c r="AW1235" s="88"/>
    </row>
    <row r="1236" spans="14:49">
      <c r="N1236" s="66"/>
      <c r="AN1236" s="88"/>
      <c r="AO1236" s="103"/>
      <c r="AP1236" s="104"/>
      <c r="AR1236" s="104"/>
      <c r="AS1236" s="43"/>
      <c r="AT1236" s="104"/>
      <c r="AV1236" s="104"/>
      <c r="AW1236" s="88"/>
    </row>
    <row r="1237" spans="14:49">
      <c r="N1237" s="66"/>
      <c r="AN1237" s="88"/>
      <c r="AO1237" s="103"/>
      <c r="AP1237" s="104"/>
      <c r="AR1237" s="104"/>
      <c r="AS1237" s="43"/>
      <c r="AT1237" s="104"/>
      <c r="AV1237" s="104"/>
      <c r="AW1237" s="88"/>
    </row>
    <row r="1238" spans="14:49">
      <c r="N1238" s="66"/>
      <c r="AN1238" s="88"/>
      <c r="AO1238" s="103"/>
      <c r="AP1238" s="104"/>
      <c r="AR1238" s="104"/>
      <c r="AS1238" s="43"/>
      <c r="AT1238" s="104"/>
      <c r="AV1238" s="104"/>
      <c r="AW1238" s="88"/>
    </row>
    <row r="1239" spans="14:49">
      <c r="N1239" s="66"/>
      <c r="AN1239" s="88"/>
      <c r="AO1239" s="103"/>
      <c r="AP1239" s="104"/>
      <c r="AR1239" s="104"/>
      <c r="AS1239" s="43"/>
      <c r="AT1239" s="104"/>
      <c r="AV1239" s="104"/>
      <c r="AW1239" s="88"/>
    </row>
    <row r="1240" spans="14:49">
      <c r="N1240" s="66"/>
      <c r="AN1240" s="88"/>
      <c r="AO1240" s="103"/>
      <c r="AP1240" s="104"/>
      <c r="AR1240" s="104"/>
      <c r="AS1240" s="43"/>
      <c r="AT1240" s="104"/>
      <c r="AV1240" s="104"/>
      <c r="AW1240" s="88"/>
    </row>
    <row r="1241" spans="14:49">
      <c r="N1241" s="66"/>
      <c r="AN1241" s="88"/>
      <c r="AO1241" s="103"/>
      <c r="AP1241" s="104"/>
      <c r="AR1241" s="104"/>
      <c r="AS1241" s="43"/>
      <c r="AT1241" s="104"/>
      <c r="AV1241" s="104"/>
      <c r="AW1241" s="88"/>
    </row>
    <row r="1242" spans="14:49">
      <c r="N1242" s="66"/>
      <c r="AN1242" s="88"/>
      <c r="AO1242" s="103"/>
      <c r="AP1242" s="104"/>
      <c r="AR1242" s="104"/>
      <c r="AS1242" s="43"/>
      <c r="AT1242" s="104"/>
      <c r="AV1242" s="104"/>
      <c r="AW1242" s="88"/>
    </row>
    <row r="1243" spans="14:49">
      <c r="N1243" s="66"/>
      <c r="AN1243" s="88"/>
      <c r="AO1243" s="103"/>
      <c r="AP1243" s="104"/>
      <c r="AR1243" s="104"/>
      <c r="AS1243" s="43"/>
      <c r="AT1243" s="104"/>
      <c r="AV1243" s="104"/>
      <c r="AW1243" s="88"/>
    </row>
    <row r="1244" spans="14:49">
      <c r="N1244" s="66"/>
      <c r="AN1244" s="88"/>
      <c r="AO1244" s="103"/>
      <c r="AP1244" s="104"/>
      <c r="AR1244" s="104"/>
      <c r="AS1244" s="43"/>
      <c r="AT1244" s="104"/>
      <c r="AV1244" s="104"/>
      <c r="AW1244" s="88"/>
    </row>
    <row r="1245" spans="14:49">
      <c r="N1245" s="66"/>
      <c r="AN1245" s="88"/>
      <c r="AO1245" s="103"/>
      <c r="AP1245" s="104"/>
      <c r="AR1245" s="104"/>
      <c r="AS1245" s="43"/>
      <c r="AT1245" s="104"/>
      <c r="AV1245" s="104"/>
      <c r="AW1245" s="88"/>
    </row>
    <row r="1246" spans="14:49">
      <c r="N1246" s="66"/>
      <c r="AN1246" s="88"/>
      <c r="AO1246" s="103"/>
      <c r="AP1246" s="104"/>
      <c r="AR1246" s="104"/>
      <c r="AS1246" s="43"/>
      <c r="AT1246" s="104"/>
      <c r="AV1246" s="104"/>
      <c r="AW1246" s="88"/>
    </row>
    <row r="1247" spans="14:49">
      <c r="N1247" s="66"/>
      <c r="AN1247" s="88"/>
      <c r="AO1247" s="103"/>
      <c r="AP1247" s="104"/>
      <c r="AR1247" s="104"/>
      <c r="AS1247" s="43"/>
      <c r="AT1247" s="104"/>
      <c r="AV1247" s="104"/>
      <c r="AW1247" s="88"/>
    </row>
    <row r="1248" spans="14:49">
      <c r="N1248" s="66"/>
      <c r="AN1248" s="88"/>
      <c r="AO1248" s="103"/>
      <c r="AP1248" s="104"/>
      <c r="AR1248" s="104"/>
      <c r="AS1248" s="43"/>
      <c r="AT1248" s="104"/>
      <c r="AV1248" s="104"/>
      <c r="AW1248" s="88"/>
    </row>
    <row r="1249" spans="14:49">
      <c r="N1249" s="66"/>
      <c r="AN1249" s="88"/>
      <c r="AO1249" s="103"/>
      <c r="AP1249" s="104"/>
      <c r="AR1249" s="104"/>
      <c r="AS1249" s="43"/>
      <c r="AT1249" s="104"/>
      <c r="AV1249" s="104"/>
      <c r="AW1249" s="88"/>
    </row>
    <row r="1250" spans="14:49">
      <c r="N1250" s="66"/>
      <c r="AN1250" s="88"/>
      <c r="AO1250" s="103"/>
      <c r="AP1250" s="104"/>
      <c r="AR1250" s="104"/>
      <c r="AS1250" s="43"/>
      <c r="AT1250" s="104"/>
      <c r="AV1250" s="104"/>
      <c r="AW1250" s="88"/>
    </row>
    <row r="1251" spans="14:49">
      <c r="N1251" s="66"/>
      <c r="AN1251" s="88"/>
      <c r="AO1251" s="103"/>
      <c r="AP1251" s="104"/>
      <c r="AR1251" s="104"/>
      <c r="AS1251" s="43"/>
      <c r="AT1251" s="104"/>
      <c r="AV1251" s="104"/>
      <c r="AW1251" s="88"/>
    </row>
    <row r="1252" spans="14:49">
      <c r="N1252" s="66"/>
      <c r="AN1252" s="88"/>
      <c r="AO1252" s="103"/>
      <c r="AP1252" s="104"/>
      <c r="AR1252" s="104"/>
      <c r="AS1252" s="43"/>
      <c r="AT1252" s="104"/>
      <c r="AV1252" s="104"/>
      <c r="AW1252" s="88"/>
    </row>
    <row r="1253" spans="14:49">
      <c r="N1253" s="66"/>
      <c r="AN1253" s="88"/>
      <c r="AO1253" s="103"/>
      <c r="AP1253" s="104"/>
      <c r="AR1253" s="104"/>
      <c r="AS1253" s="43"/>
      <c r="AT1253" s="104"/>
      <c r="AV1253" s="104"/>
      <c r="AW1253" s="88"/>
    </row>
    <row r="1254" spans="14:49">
      <c r="N1254" s="66"/>
      <c r="AN1254" s="88"/>
      <c r="AO1254" s="103"/>
      <c r="AP1254" s="104"/>
      <c r="AR1254" s="104"/>
      <c r="AS1254" s="43"/>
      <c r="AT1254" s="104"/>
      <c r="AV1254" s="104"/>
      <c r="AW1254" s="88"/>
    </row>
    <row r="1255" spans="14:49">
      <c r="N1255" s="66"/>
      <c r="AN1255" s="88"/>
      <c r="AO1255" s="103"/>
      <c r="AP1255" s="104"/>
      <c r="AR1255" s="104"/>
      <c r="AS1255" s="43"/>
      <c r="AT1255" s="104"/>
      <c r="AV1255" s="104"/>
      <c r="AW1255" s="88"/>
    </row>
    <row r="1256" spans="14:49">
      <c r="N1256" s="66"/>
      <c r="AN1256" s="88"/>
      <c r="AO1256" s="103"/>
      <c r="AP1256" s="104"/>
      <c r="AR1256" s="104"/>
      <c r="AS1256" s="43"/>
      <c r="AT1256" s="104"/>
      <c r="AV1256" s="104"/>
      <c r="AW1256" s="88"/>
    </row>
    <row r="1257" spans="14:49">
      <c r="N1257" s="66"/>
      <c r="AN1257" s="88"/>
      <c r="AO1257" s="103"/>
      <c r="AP1257" s="104"/>
      <c r="AR1257" s="104"/>
      <c r="AS1257" s="43"/>
      <c r="AT1257" s="104"/>
      <c r="AV1257" s="104"/>
      <c r="AW1257" s="88"/>
    </row>
    <row r="1258" spans="14:49">
      <c r="N1258" s="66"/>
      <c r="AN1258" s="88"/>
      <c r="AO1258" s="103"/>
      <c r="AP1258" s="104"/>
      <c r="AR1258" s="104"/>
      <c r="AS1258" s="43"/>
      <c r="AT1258" s="104"/>
      <c r="AV1258" s="104"/>
      <c r="AW1258" s="88"/>
    </row>
    <row r="1259" spans="14:49">
      <c r="N1259" s="66"/>
      <c r="AN1259" s="88"/>
      <c r="AO1259" s="103"/>
      <c r="AP1259" s="104"/>
      <c r="AR1259" s="104"/>
      <c r="AS1259" s="43"/>
      <c r="AT1259" s="104"/>
      <c r="AV1259" s="104"/>
      <c r="AW1259" s="88"/>
    </row>
    <row r="1260" spans="14:49">
      <c r="N1260" s="66"/>
      <c r="AN1260" s="88"/>
      <c r="AO1260" s="103"/>
      <c r="AP1260" s="104"/>
      <c r="AR1260" s="104"/>
      <c r="AS1260" s="43"/>
      <c r="AT1260" s="104"/>
      <c r="AV1260" s="104"/>
      <c r="AW1260" s="88"/>
    </row>
    <row r="1261" spans="14:49">
      <c r="N1261" s="66"/>
      <c r="AN1261" s="88"/>
      <c r="AO1261" s="103"/>
      <c r="AP1261" s="104"/>
      <c r="AR1261" s="104"/>
      <c r="AS1261" s="43"/>
      <c r="AT1261" s="104"/>
      <c r="AV1261" s="104"/>
      <c r="AW1261" s="88"/>
    </row>
    <row r="1262" spans="14:49">
      <c r="N1262" s="66"/>
      <c r="AN1262" s="88"/>
      <c r="AO1262" s="103"/>
      <c r="AP1262" s="104"/>
      <c r="AR1262" s="104"/>
      <c r="AS1262" s="43"/>
      <c r="AT1262" s="104"/>
      <c r="AV1262" s="104"/>
      <c r="AW1262" s="88"/>
    </row>
    <row r="1263" spans="14:49">
      <c r="N1263" s="66"/>
      <c r="AN1263" s="88"/>
      <c r="AO1263" s="103"/>
      <c r="AP1263" s="104"/>
      <c r="AR1263" s="104"/>
      <c r="AS1263" s="43"/>
      <c r="AT1263" s="104"/>
      <c r="AV1263" s="104"/>
      <c r="AW1263" s="88"/>
    </row>
    <row r="1264" spans="14:49">
      <c r="N1264" s="66"/>
      <c r="AN1264" s="88"/>
      <c r="AO1264" s="103"/>
      <c r="AP1264" s="104"/>
      <c r="AR1264" s="104"/>
      <c r="AS1264" s="43"/>
      <c r="AT1264" s="104"/>
      <c r="AV1264" s="104"/>
      <c r="AW1264" s="88"/>
    </row>
    <row r="1265" spans="14:49">
      <c r="N1265" s="66"/>
      <c r="AN1265" s="88"/>
      <c r="AO1265" s="103"/>
      <c r="AP1265" s="104"/>
      <c r="AR1265" s="104"/>
      <c r="AS1265" s="43"/>
      <c r="AT1265" s="104"/>
      <c r="AV1265" s="104"/>
      <c r="AW1265" s="88"/>
    </row>
    <row r="1266" spans="14:49">
      <c r="N1266" s="66"/>
      <c r="AN1266" s="88"/>
      <c r="AO1266" s="103"/>
      <c r="AP1266" s="104"/>
      <c r="AR1266" s="104"/>
      <c r="AS1266" s="43"/>
      <c r="AT1266" s="104"/>
      <c r="AV1266" s="104"/>
      <c r="AW1266" s="88"/>
    </row>
    <row r="1267" spans="14:49">
      <c r="N1267" s="66"/>
      <c r="AN1267" s="88"/>
      <c r="AO1267" s="103"/>
      <c r="AP1267" s="104"/>
      <c r="AR1267" s="104"/>
      <c r="AS1267" s="43"/>
      <c r="AT1267" s="104"/>
      <c r="AV1267" s="104"/>
      <c r="AW1267" s="88"/>
    </row>
    <row r="1268" spans="14:49">
      <c r="N1268" s="66"/>
      <c r="AN1268" s="88"/>
      <c r="AO1268" s="103"/>
      <c r="AP1268" s="104"/>
      <c r="AR1268" s="104"/>
      <c r="AS1268" s="43"/>
      <c r="AT1268" s="104"/>
      <c r="AV1268" s="104"/>
      <c r="AW1268" s="88"/>
    </row>
    <row r="1269" spans="14:49">
      <c r="N1269" s="66"/>
      <c r="AN1269" s="88"/>
      <c r="AO1269" s="103"/>
      <c r="AP1269" s="104"/>
      <c r="AR1269" s="104"/>
      <c r="AS1269" s="43"/>
      <c r="AT1269" s="104"/>
      <c r="AV1269" s="104"/>
      <c r="AW1269" s="88"/>
    </row>
    <row r="1270" spans="14:49">
      <c r="N1270" s="66"/>
      <c r="AN1270" s="88"/>
      <c r="AO1270" s="103"/>
      <c r="AP1270" s="104"/>
      <c r="AR1270" s="104"/>
      <c r="AS1270" s="43"/>
      <c r="AT1270" s="104"/>
      <c r="AV1270" s="104"/>
      <c r="AW1270" s="88"/>
    </row>
    <row r="1271" spans="14:49">
      <c r="N1271" s="66"/>
      <c r="AN1271" s="88"/>
      <c r="AO1271" s="103"/>
      <c r="AP1271" s="104"/>
      <c r="AR1271" s="104"/>
      <c r="AS1271" s="43"/>
      <c r="AT1271" s="104"/>
      <c r="AV1271" s="104"/>
      <c r="AW1271" s="88"/>
    </row>
    <row r="1272" spans="14:49">
      <c r="N1272" s="66"/>
      <c r="AN1272" s="88"/>
      <c r="AO1272" s="103"/>
      <c r="AP1272" s="104"/>
      <c r="AR1272" s="104"/>
      <c r="AS1272" s="43"/>
      <c r="AT1272" s="104"/>
      <c r="AV1272" s="104"/>
      <c r="AW1272" s="88"/>
    </row>
    <row r="1273" spans="14:49">
      <c r="N1273" s="66"/>
      <c r="Y1273" s="80"/>
      <c r="AN1273" s="88"/>
      <c r="AO1273" s="103"/>
      <c r="AP1273" s="104"/>
      <c r="AR1273" s="104"/>
      <c r="AS1273" s="43"/>
      <c r="AT1273" s="104"/>
      <c r="AV1273" s="104"/>
      <c r="AW1273" s="88"/>
    </row>
    <row r="1274" spans="14:49">
      <c r="N1274" s="66"/>
      <c r="AN1274" s="88"/>
      <c r="AO1274" s="103"/>
      <c r="AP1274" s="104"/>
      <c r="AR1274" s="104"/>
      <c r="AS1274" s="43"/>
      <c r="AT1274" s="104"/>
      <c r="AV1274" s="104"/>
      <c r="AW1274" s="88"/>
    </row>
    <row r="1275" spans="14:49">
      <c r="N1275" s="66"/>
      <c r="AN1275" s="88"/>
      <c r="AO1275" s="103"/>
      <c r="AP1275" s="104"/>
      <c r="AR1275" s="104"/>
      <c r="AS1275" s="43"/>
      <c r="AT1275" s="104"/>
      <c r="AV1275" s="104"/>
      <c r="AW1275" s="88"/>
    </row>
    <row r="1276" spans="14:49">
      <c r="N1276" s="66"/>
      <c r="AN1276" s="88"/>
      <c r="AO1276" s="103"/>
      <c r="AP1276" s="104"/>
      <c r="AR1276" s="104"/>
      <c r="AS1276" s="43"/>
      <c r="AT1276" s="104"/>
      <c r="AV1276" s="104"/>
      <c r="AW1276" s="88"/>
    </row>
    <row r="1277" spans="14:49">
      <c r="N1277" s="66"/>
      <c r="AN1277" s="88"/>
      <c r="AO1277" s="103"/>
      <c r="AP1277" s="104"/>
      <c r="AR1277" s="104"/>
      <c r="AS1277" s="43"/>
      <c r="AT1277" s="104"/>
      <c r="AV1277" s="104"/>
      <c r="AW1277" s="88"/>
    </row>
    <row r="1278" spans="14:49">
      <c r="N1278" s="66"/>
      <c r="AN1278" s="88"/>
      <c r="AO1278" s="103"/>
      <c r="AP1278" s="104"/>
      <c r="AR1278" s="104"/>
      <c r="AS1278" s="43"/>
      <c r="AT1278" s="104"/>
      <c r="AV1278" s="104"/>
      <c r="AW1278" s="88"/>
    </row>
    <row r="1279" spans="14:49">
      <c r="N1279" s="66"/>
      <c r="AN1279" s="88"/>
      <c r="AO1279" s="103"/>
      <c r="AP1279" s="104"/>
      <c r="AR1279" s="104"/>
      <c r="AS1279" s="43"/>
      <c r="AT1279" s="104"/>
      <c r="AV1279" s="104"/>
      <c r="AW1279" s="88"/>
    </row>
    <row r="1280" spans="14:49">
      <c r="N1280" s="66"/>
      <c r="AN1280" s="88"/>
      <c r="AO1280" s="103"/>
      <c r="AP1280" s="104"/>
      <c r="AR1280" s="104"/>
      <c r="AS1280" s="43"/>
      <c r="AT1280" s="104"/>
      <c r="AV1280" s="104"/>
      <c r="AW1280" s="88"/>
    </row>
    <row r="1281" spans="14:49">
      <c r="N1281" s="66"/>
      <c r="AN1281" s="88"/>
      <c r="AO1281" s="103"/>
      <c r="AP1281" s="104"/>
      <c r="AR1281" s="104"/>
      <c r="AS1281" s="43"/>
      <c r="AT1281" s="104"/>
      <c r="AV1281" s="104"/>
      <c r="AW1281" s="88"/>
    </row>
    <row r="1282" spans="14:49">
      <c r="N1282" s="66"/>
      <c r="AN1282" s="88"/>
      <c r="AO1282" s="103"/>
      <c r="AP1282" s="104"/>
      <c r="AR1282" s="104"/>
      <c r="AS1282" s="43"/>
      <c r="AT1282" s="104"/>
      <c r="AV1282" s="104"/>
      <c r="AW1282" s="88"/>
    </row>
    <row r="1283" spans="14:49">
      <c r="N1283" s="66"/>
      <c r="AN1283" s="88"/>
      <c r="AO1283" s="103"/>
      <c r="AP1283" s="104"/>
      <c r="AR1283" s="104"/>
      <c r="AS1283" s="43"/>
      <c r="AT1283" s="104"/>
      <c r="AV1283" s="104"/>
      <c r="AW1283" s="88"/>
    </row>
    <row r="1284" spans="14:49">
      <c r="N1284" s="66"/>
      <c r="AN1284" s="88"/>
      <c r="AO1284" s="103"/>
      <c r="AP1284" s="104"/>
      <c r="AR1284" s="104"/>
      <c r="AS1284" s="43"/>
      <c r="AT1284" s="104"/>
      <c r="AV1284" s="104"/>
      <c r="AW1284" s="88"/>
    </row>
    <row r="1285" spans="14:49">
      <c r="N1285" s="66"/>
      <c r="AN1285" s="88"/>
      <c r="AO1285" s="103"/>
      <c r="AP1285" s="104"/>
      <c r="AR1285" s="104"/>
      <c r="AS1285" s="43"/>
      <c r="AT1285" s="104"/>
      <c r="AV1285" s="104"/>
      <c r="AW1285" s="88"/>
    </row>
    <row r="1286" spans="14:49">
      <c r="N1286" s="66"/>
      <c r="AN1286" s="88"/>
      <c r="AO1286" s="103"/>
      <c r="AP1286" s="104"/>
      <c r="AR1286" s="104"/>
      <c r="AS1286" s="43"/>
      <c r="AT1286" s="104"/>
      <c r="AV1286" s="104"/>
      <c r="AW1286" s="88"/>
    </row>
    <row r="1287" spans="14:49">
      <c r="N1287" s="66"/>
      <c r="AN1287" s="88"/>
      <c r="AO1287" s="103"/>
      <c r="AP1287" s="104"/>
      <c r="AR1287" s="104"/>
      <c r="AS1287" s="43"/>
      <c r="AT1287" s="104"/>
      <c r="AV1287" s="104"/>
      <c r="AW1287" s="88"/>
    </row>
    <row r="1288" spans="14:49">
      <c r="N1288" s="66"/>
      <c r="AN1288" s="88"/>
      <c r="AO1288" s="103"/>
      <c r="AP1288" s="104"/>
      <c r="AR1288" s="104"/>
      <c r="AS1288" s="43"/>
      <c r="AT1288" s="104"/>
      <c r="AV1288" s="104"/>
      <c r="AW1288" s="88"/>
    </row>
    <row r="1289" spans="14:49">
      <c r="N1289" s="66"/>
      <c r="AN1289" s="88"/>
      <c r="AO1289" s="103"/>
      <c r="AP1289" s="104"/>
      <c r="AR1289" s="104"/>
      <c r="AS1289" s="43"/>
      <c r="AT1289" s="104"/>
      <c r="AV1289" s="104"/>
      <c r="AW1289" s="88"/>
    </row>
    <row r="1290" spans="14:49">
      <c r="N1290" s="66"/>
      <c r="AN1290" s="88"/>
      <c r="AO1290" s="103"/>
      <c r="AP1290" s="104"/>
      <c r="AR1290" s="104"/>
      <c r="AS1290" s="43"/>
      <c r="AT1290" s="104"/>
      <c r="AV1290" s="104"/>
      <c r="AW1290" s="88"/>
    </row>
    <row r="1291" spans="14:49">
      <c r="N1291" s="66"/>
      <c r="AN1291" s="88"/>
      <c r="AO1291" s="103"/>
      <c r="AP1291" s="104"/>
      <c r="AR1291" s="104"/>
      <c r="AS1291" s="43"/>
      <c r="AT1291" s="104"/>
      <c r="AV1291" s="104"/>
      <c r="AW1291" s="88"/>
    </row>
    <row r="1292" spans="14:49">
      <c r="N1292" s="66"/>
      <c r="AN1292" s="88"/>
      <c r="AO1292" s="103"/>
      <c r="AP1292" s="104"/>
      <c r="AR1292" s="104"/>
      <c r="AS1292" s="43"/>
      <c r="AT1292" s="104"/>
      <c r="AV1292" s="104"/>
      <c r="AW1292" s="88"/>
    </row>
    <row r="1293" spans="14:49">
      <c r="N1293" s="66"/>
      <c r="AN1293" s="88"/>
      <c r="AO1293" s="103"/>
      <c r="AP1293" s="104"/>
      <c r="AR1293" s="104"/>
      <c r="AS1293" s="43"/>
      <c r="AT1293" s="104"/>
      <c r="AV1293" s="104"/>
      <c r="AW1293" s="88"/>
    </row>
    <row r="1294" spans="14:49">
      <c r="N1294" s="66"/>
      <c r="AN1294" s="88"/>
      <c r="AO1294" s="103"/>
      <c r="AP1294" s="104"/>
      <c r="AR1294" s="104"/>
      <c r="AS1294" s="43"/>
      <c r="AT1294" s="104"/>
      <c r="AV1294" s="104"/>
      <c r="AW1294" s="88"/>
    </row>
    <row r="1295" spans="14:49">
      <c r="N1295" s="66"/>
      <c r="AN1295" s="88"/>
      <c r="AO1295" s="103"/>
      <c r="AP1295" s="104"/>
      <c r="AR1295" s="104"/>
      <c r="AS1295" s="43"/>
      <c r="AT1295" s="104"/>
      <c r="AV1295" s="104"/>
      <c r="AW1295" s="88"/>
    </row>
    <row r="1296" spans="14:49">
      <c r="N1296" s="66"/>
      <c r="AN1296" s="88"/>
      <c r="AO1296" s="103"/>
      <c r="AP1296" s="104"/>
      <c r="AR1296" s="104"/>
      <c r="AS1296" s="43"/>
      <c r="AT1296" s="104"/>
      <c r="AV1296" s="104"/>
      <c r="AW1296" s="88"/>
    </row>
    <row r="1297" spans="14:49">
      <c r="N1297" s="66"/>
      <c r="AN1297" s="88"/>
      <c r="AO1297" s="103"/>
      <c r="AP1297" s="104"/>
      <c r="AR1297" s="104"/>
      <c r="AS1297" s="43"/>
      <c r="AT1297" s="104"/>
      <c r="AV1297" s="104"/>
      <c r="AW1297" s="88"/>
    </row>
    <row r="1298" spans="14:49">
      <c r="N1298" s="66"/>
      <c r="AN1298" s="88"/>
      <c r="AO1298" s="103"/>
      <c r="AP1298" s="104"/>
      <c r="AR1298" s="104"/>
      <c r="AS1298" s="43"/>
      <c r="AT1298" s="104"/>
      <c r="AV1298" s="104"/>
      <c r="AW1298" s="88"/>
    </row>
    <row r="1299" spans="14:49">
      <c r="N1299" s="66"/>
      <c r="AN1299" s="88"/>
      <c r="AO1299" s="103"/>
      <c r="AP1299" s="104"/>
      <c r="AR1299" s="104"/>
      <c r="AS1299" s="43"/>
      <c r="AT1299" s="104"/>
      <c r="AV1299" s="104"/>
      <c r="AW1299" s="88"/>
    </row>
    <row r="1300" spans="14:49">
      <c r="N1300" s="66"/>
      <c r="AN1300" s="88"/>
      <c r="AO1300" s="103"/>
      <c r="AP1300" s="104"/>
      <c r="AR1300" s="104"/>
      <c r="AS1300" s="43"/>
      <c r="AT1300" s="104"/>
      <c r="AV1300" s="104"/>
      <c r="AW1300" s="88"/>
    </row>
    <row r="1301" spans="14:49">
      <c r="N1301" s="66"/>
      <c r="AN1301" s="88"/>
      <c r="AO1301" s="103"/>
      <c r="AP1301" s="104"/>
      <c r="AR1301" s="104"/>
      <c r="AS1301" s="43"/>
      <c r="AT1301" s="104"/>
      <c r="AV1301" s="104"/>
      <c r="AW1301" s="88"/>
    </row>
    <row r="1302" spans="14:49">
      <c r="N1302" s="66"/>
      <c r="AN1302" s="88"/>
      <c r="AO1302" s="103"/>
      <c r="AP1302" s="104"/>
      <c r="AR1302" s="104"/>
      <c r="AS1302" s="43"/>
      <c r="AT1302" s="104"/>
      <c r="AV1302" s="104"/>
      <c r="AW1302" s="88"/>
    </row>
    <row r="1303" spans="14:49">
      <c r="N1303" s="66"/>
      <c r="AN1303" s="88"/>
      <c r="AO1303" s="103"/>
      <c r="AP1303" s="104"/>
      <c r="AR1303" s="104"/>
      <c r="AS1303" s="43"/>
      <c r="AT1303" s="104"/>
      <c r="AV1303" s="104"/>
      <c r="AW1303" s="88"/>
    </row>
    <row r="1304" spans="14:49">
      <c r="N1304" s="66"/>
      <c r="AN1304" s="88"/>
      <c r="AO1304" s="103"/>
      <c r="AP1304" s="104"/>
      <c r="AR1304" s="104"/>
      <c r="AS1304" s="43"/>
      <c r="AT1304" s="104"/>
      <c r="AV1304" s="104"/>
      <c r="AW1304" s="88"/>
    </row>
    <row r="1305" spans="14:49">
      <c r="N1305" s="66"/>
      <c r="AN1305" s="88"/>
      <c r="AO1305" s="103"/>
      <c r="AP1305" s="104"/>
      <c r="AR1305" s="104"/>
      <c r="AS1305" s="43"/>
      <c r="AT1305" s="104"/>
      <c r="AV1305" s="104"/>
      <c r="AW1305" s="88"/>
    </row>
    <row r="1306" spans="14:49">
      <c r="N1306" s="66"/>
      <c r="AN1306" s="88"/>
      <c r="AO1306" s="103"/>
      <c r="AP1306" s="104"/>
      <c r="AR1306" s="104"/>
      <c r="AS1306" s="43"/>
      <c r="AT1306" s="104"/>
      <c r="AV1306" s="104"/>
      <c r="AW1306" s="88"/>
    </row>
    <row r="1307" spans="14:49">
      <c r="N1307" s="66"/>
      <c r="AN1307" s="88"/>
      <c r="AO1307" s="103"/>
      <c r="AP1307" s="104"/>
      <c r="AR1307" s="104"/>
      <c r="AS1307" s="43"/>
      <c r="AT1307" s="104"/>
      <c r="AV1307" s="104"/>
      <c r="AW1307" s="88"/>
    </row>
    <row r="1308" spans="14:49">
      <c r="N1308" s="66"/>
      <c r="AN1308" s="88"/>
      <c r="AO1308" s="103"/>
      <c r="AP1308" s="104"/>
      <c r="AR1308" s="104"/>
      <c r="AS1308" s="43"/>
      <c r="AT1308" s="104"/>
      <c r="AV1308" s="104"/>
      <c r="AW1308" s="88"/>
    </row>
    <row r="1309" spans="14:49">
      <c r="N1309" s="66"/>
      <c r="AN1309" s="88"/>
      <c r="AO1309" s="103"/>
      <c r="AP1309" s="104"/>
      <c r="AR1309" s="104"/>
      <c r="AS1309" s="43"/>
      <c r="AT1309" s="104"/>
      <c r="AV1309" s="104"/>
      <c r="AW1309" s="88"/>
    </row>
    <row r="1310" spans="14:49">
      <c r="N1310" s="66"/>
      <c r="AN1310" s="88"/>
      <c r="AO1310" s="103"/>
      <c r="AP1310" s="104"/>
      <c r="AR1310" s="104"/>
      <c r="AS1310" s="43"/>
      <c r="AT1310" s="104"/>
      <c r="AV1310" s="104"/>
      <c r="AW1310" s="88"/>
    </row>
    <row r="1311" spans="14:49">
      <c r="N1311" s="66"/>
      <c r="AN1311" s="88"/>
      <c r="AO1311" s="103"/>
      <c r="AP1311" s="104"/>
      <c r="AR1311" s="104"/>
      <c r="AS1311" s="43"/>
      <c r="AT1311" s="104"/>
      <c r="AV1311" s="104"/>
      <c r="AW1311" s="88"/>
    </row>
    <row r="1312" spans="14:49">
      <c r="N1312" s="66"/>
      <c r="AN1312" s="88"/>
      <c r="AO1312" s="103"/>
      <c r="AP1312" s="104"/>
      <c r="AR1312" s="104"/>
      <c r="AS1312" s="43"/>
      <c r="AT1312" s="104"/>
      <c r="AV1312" s="104"/>
      <c r="AW1312" s="88"/>
    </row>
    <row r="1313" spans="14:49">
      <c r="N1313" s="66"/>
      <c r="AN1313" s="88"/>
      <c r="AO1313" s="103"/>
      <c r="AP1313" s="104"/>
      <c r="AR1313" s="104"/>
      <c r="AS1313" s="43"/>
      <c r="AT1313" s="104"/>
      <c r="AV1313" s="104"/>
      <c r="AW1313" s="88"/>
    </row>
    <row r="1314" spans="14:49">
      <c r="N1314" s="66"/>
      <c r="Y1314" s="80"/>
      <c r="AN1314" s="88"/>
      <c r="AO1314" s="103"/>
      <c r="AP1314" s="104"/>
      <c r="AR1314" s="104"/>
      <c r="AS1314" s="43"/>
      <c r="AT1314" s="104"/>
      <c r="AV1314" s="104"/>
      <c r="AW1314" s="88"/>
    </row>
    <row r="1315" spans="14:49">
      <c r="N1315" s="66"/>
      <c r="AN1315" s="88"/>
      <c r="AO1315" s="103"/>
      <c r="AP1315" s="104"/>
      <c r="AR1315" s="104"/>
      <c r="AS1315" s="43"/>
      <c r="AT1315" s="104"/>
      <c r="AV1315" s="104"/>
      <c r="AW1315" s="88"/>
    </row>
    <row r="1316" spans="14:49">
      <c r="N1316" s="66"/>
      <c r="AN1316" s="88"/>
      <c r="AO1316" s="103"/>
      <c r="AP1316" s="104"/>
      <c r="AR1316" s="104"/>
      <c r="AS1316" s="43"/>
      <c r="AT1316" s="104"/>
      <c r="AV1316" s="104"/>
      <c r="AW1316" s="88"/>
    </row>
    <row r="1317" spans="14:49">
      <c r="N1317" s="66"/>
      <c r="AN1317" s="88"/>
      <c r="AO1317" s="103"/>
      <c r="AP1317" s="104"/>
      <c r="AR1317" s="104"/>
      <c r="AS1317" s="43"/>
      <c r="AT1317" s="104"/>
      <c r="AV1317" s="104"/>
      <c r="AW1317" s="88"/>
    </row>
    <row r="1318" spans="14:49">
      <c r="N1318" s="66"/>
      <c r="AN1318" s="88"/>
      <c r="AO1318" s="103"/>
      <c r="AP1318" s="104"/>
      <c r="AR1318" s="104"/>
      <c r="AS1318" s="43"/>
      <c r="AT1318" s="104"/>
      <c r="AV1318" s="104"/>
      <c r="AW1318" s="88"/>
    </row>
    <row r="1319" spans="14:49">
      <c r="N1319" s="66"/>
      <c r="AN1319" s="88"/>
      <c r="AO1319" s="103"/>
      <c r="AP1319" s="104"/>
      <c r="AR1319" s="104"/>
      <c r="AS1319" s="43"/>
      <c r="AT1319" s="104"/>
      <c r="AV1319" s="104"/>
      <c r="AW1319" s="88"/>
    </row>
    <row r="1320" spans="14:49">
      <c r="N1320" s="66"/>
      <c r="AN1320" s="88"/>
      <c r="AO1320" s="103"/>
      <c r="AP1320" s="104"/>
      <c r="AR1320" s="104"/>
      <c r="AS1320" s="43"/>
      <c r="AT1320" s="104"/>
      <c r="AV1320" s="104"/>
      <c r="AW1320" s="88"/>
    </row>
    <row r="1321" spans="14:49">
      <c r="N1321" s="66"/>
      <c r="AN1321" s="88"/>
      <c r="AO1321" s="103"/>
      <c r="AP1321" s="104"/>
      <c r="AR1321" s="104"/>
      <c r="AS1321" s="43"/>
      <c r="AT1321" s="104"/>
      <c r="AV1321" s="104"/>
      <c r="AW1321" s="88"/>
    </row>
    <row r="1322" spans="14:49">
      <c r="N1322" s="66"/>
      <c r="AN1322" s="88"/>
      <c r="AO1322" s="103"/>
      <c r="AP1322" s="104"/>
      <c r="AR1322" s="104"/>
      <c r="AS1322" s="43"/>
      <c r="AT1322" s="104"/>
      <c r="AV1322" s="104"/>
      <c r="AW1322" s="88"/>
    </row>
    <row r="1323" spans="14:49">
      <c r="N1323" s="66"/>
      <c r="AN1323" s="88"/>
      <c r="AO1323" s="103"/>
      <c r="AP1323" s="104"/>
      <c r="AR1323" s="104"/>
      <c r="AS1323" s="43"/>
      <c r="AT1323" s="104"/>
      <c r="AV1323" s="104"/>
      <c r="AW1323" s="88"/>
    </row>
    <row r="1324" spans="14:49">
      <c r="N1324" s="66"/>
      <c r="AN1324" s="88"/>
      <c r="AO1324" s="103"/>
      <c r="AP1324" s="104"/>
      <c r="AR1324" s="104"/>
      <c r="AS1324" s="43"/>
      <c r="AT1324" s="104"/>
      <c r="AV1324" s="104"/>
      <c r="AW1324" s="88"/>
    </row>
    <row r="1325" spans="14:49">
      <c r="N1325" s="66"/>
      <c r="AN1325" s="88"/>
      <c r="AO1325" s="103"/>
      <c r="AP1325" s="104"/>
      <c r="AR1325" s="104"/>
      <c r="AS1325" s="43"/>
      <c r="AT1325" s="104"/>
      <c r="AV1325" s="104"/>
      <c r="AW1325" s="88"/>
    </row>
    <row r="1326" spans="14:49">
      <c r="N1326" s="66"/>
      <c r="AN1326" s="88"/>
      <c r="AO1326" s="103"/>
      <c r="AP1326" s="104"/>
      <c r="AR1326" s="104"/>
      <c r="AS1326" s="43"/>
      <c r="AT1326" s="104"/>
      <c r="AV1326" s="104"/>
      <c r="AW1326" s="88"/>
    </row>
    <row r="1327" spans="14:49">
      <c r="N1327" s="66"/>
      <c r="AN1327" s="88"/>
      <c r="AO1327" s="103"/>
      <c r="AP1327" s="104"/>
      <c r="AR1327" s="104"/>
      <c r="AS1327" s="43"/>
      <c r="AT1327" s="104"/>
      <c r="AV1327" s="104"/>
      <c r="AW1327" s="88"/>
    </row>
    <row r="1328" spans="14:49">
      <c r="N1328" s="66"/>
      <c r="AN1328" s="88"/>
      <c r="AO1328" s="103"/>
      <c r="AP1328" s="104"/>
      <c r="AR1328" s="104"/>
      <c r="AS1328" s="43"/>
      <c r="AT1328" s="104"/>
      <c r="AV1328" s="104"/>
      <c r="AW1328" s="88"/>
    </row>
    <row r="1329" spans="14:49">
      <c r="N1329" s="66"/>
      <c r="AN1329" s="88"/>
      <c r="AO1329" s="103"/>
      <c r="AP1329" s="104"/>
      <c r="AR1329" s="104"/>
      <c r="AS1329" s="43"/>
      <c r="AT1329" s="104"/>
      <c r="AV1329" s="104"/>
      <c r="AW1329" s="88"/>
    </row>
    <row r="1330" spans="14:49">
      <c r="N1330" s="66"/>
      <c r="AN1330" s="88"/>
      <c r="AO1330" s="103"/>
      <c r="AP1330" s="104"/>
      <c r="AR1330" s="104"/>
      <c r="AS1330" s="43"/>
      <c r="AT1330" s="104"/>
      <c r="AV1330" s="104"/>
      <c r="AW1330" s="88"/>
    </row>
    <row r="1331" spans="14:49">
      <c r="N1331" s="66"/>
      <c r="AN1331" s="88"/>
      <c r="AO1331" s="103"/>
      <c r="AP1331" s="104"/>
      <c r="AR1331" s="104"/>
      <c r="AS1331" s="43"/>
      <c r="AT1331" s="104"/>
      <c r="AV1331" s="104"/>
      <c r="AW1331" s="88"/>
    </row>
    <row r="1332" spans="14:49">
      <c r="N1332" s="66"/>
      <c r="AN1332" s="88"/>
      <c r="AO1332" s="103"/>
      <c r="AP1332" s="104"/>
      <c r="AR1332" s="104"/>
      <c r="AS1332" s="43"/>
      <c r="AT1332" s="104"/>
      <c r="AV1332" s="104"/>
      <c r="AW1332" s="88"/>
    </row>
    <row r="1333" spans="14:49">
      <c r="N1333" s="66"/>
      <c r="AN1333" s="88"/>
      <c r="AO1333" s="103"/>
      <c r="AP1333" s="104"/>
      <c r="AR1333" s="104"/>
      <c r="AS1333" s="43"/>
      <c r="AT1333" s="104"/>
      <c r="AV1333" s="104"/>
      <c r="AW1333" s="88"/>
    </row>
    <row r="1334" spans="14:49">
      <c r="N1334" s="66"/>
      <c r="AN1334" s="88"/>
      <c r="AO1334" s="103"/>
      <c r="AP1334" s="104"/>
      <c r="AR1334" s="104"/>
      <c r="AS1334" s="43"/>
      <c r="AT1334" s="104"/>
      <c r="AV1334" s="104"/>
      <c r="AW1334" s="88"/>
    </row>
    <row r="1335" spans="14:49">
      <c r="N1335" s="66"/>
      <c r="AN1335" s="88"/>
      <c r="AO1335" s="103"/>
      <c r="AP1335" s="104"/>
      <c r="AR1335" s="104"/>
      <c r="AS1335" s="43"/>
      <c r="AT1335" s="104"/>
      <c r="AV1335" s="104"/>
      <c r="AW1335" s="88"/>
    </row>
    <row r="1336" spans="14:49">
      <c r="N1336" s="66"/>
      <c r="AN1336" s="88"/>
      <c r="AO1336" s="103"/>
      <c r="AP1336" s="104"/>
      <c r="AR1336" s="104"/>
      <c r="AS1336" s="43"/>
      <c r="AT1336" s="104"/>
      <c r="AV1336" s="104"/>
      <c r="AW1336" s="88"/>
    </row>
    <row r="1337" spans="14:49">
      <c r="N1337" s="66"/>
      <c r="AN1337" s="88"/>
      <c r="AO1337" s="103"/>
      <c r="AP1337" s="104"/>
      <c r="AR1337" s="104"/>
      <c r="AS1337" s="43"/>
      <c r="AT1337" s="104"/>
      <c r="AV1337" s="104"/>
      <c r="AW1337" s="88"/>
    </row>
    <row r="1338" spans="14:49">
      <c r="N1338" s="66"/>
      <c r="AN1338" s="88"/>
      <c r="AO1338" s="103"/>
      <c r="AP1338" s="104"/>
      <c r="AR1338" s="104"/>
      <c r="AS1338" s="43"/>
      <c r="AT1338" s="104"/>
      <c r="AV1338" s="104"/>
      <c r="AW1338" s="88"/>
    </row>
    <row r="1339" spans="14:49">
      <c r="N1339" s="66"/>
      <c r="AN1339" s="88"/>
      <c r="AO1339" s="103"/>
      <c r="AP1339" s="104"/>
      <c r="AR1339" s="104"/>
      <c r="AS1339" s="43"/>
      <c r="AT1339" s="104"/>
      <c r="AV1339" s="104"/>
      <c r="AW1339" s="88"/>
    </row>
    <row r="1340" spans="14:49">
      <c r="N1340" s="66"/>
      <c r="AN1340" s="88"/>
      <c r="AO1340" s="103"/>
      <c r="AP1340" s="104"/>
      <c r="AR1340" s="104"/>
      <c r="AS1340" s="43"/>
      <c r="AT1340" s="104"/>
      <c r="AV1340" s="104"/>
      <c r="AW1340" s="88"/>
    </row>
    <row r="1341" spans="14:49">
      <c r="N1341" s="66"/>
      <c r="AN1341" s="88"/>
      <c r="AO1341" s="103"/>
      <c r="AP1341" s="104"/>
      <c r="AR1341" s="104"/>
      <c r="AS1341" s="43"/>
      <c r="AT1341" s="104"/>
      <c r="AV1341" s="104"/>
      <c r="AW1341" s="88"/>
    </row>
    <row r="1342" spans="14:49">
      <c r="N1342" s="66"/>
      <c r="AN1342" s="88"/>
      <c r="AO1342" s="103"/>
      <c r="AP1342" s="104"/>
      <c r="AR1342" s="104"/>
      <c r="AS1342" s="43"/>
      <c r="AT1342" s="104"/>
      <c r="AV1342" s="104"/>
      <c r="AW1342" s="88"/>
    </row>
    <row r="1343" spans="14:49">
      <c r="N1343" s="66"/>
      <c r="AN1343" s="88"/>
      <c r="AO1343" s="103"/>
      <c r="AP1343" s="104"/>
      <c r="AR1343" s="104"/>
      <c r="AS1343" s="43"/>
      <c r="AT1343" s="104"/>
      <c r="AV1343" s="104"/>
      <c r="AW1343" s="88"/>
    </row>
    <row r="1344" spans="14:49">
      <c r="N1344" s="66"/>
      <c r="AN1344" s="88"/>
      <c r="AO1344" s="103"/>
      <c r="AP1344" s="104"/>
      <c r="AR1344" s="104"/>
      <c r="AS1344" s="43"/>
      <c r="AT1344" s="104"/>
      <c r="AV1344" s="104"/>
      <c r="AW1344" s="88"/>
    </row>
    <row r="1345" spans="14:49">
      <c r="N1345" s="66"/>
      <c r="AN1345" s="88"/>
      <c r="AO1345" s="103"/>
      <c r="AP1345" s="104"/>
      <c r="AR1345" s="104"/>
      <c r="AS1345" s="43"/>
      <c r="AT1345" s="104"/>
      <c r="AV1345" s="104"/>
      <c r="AW1345" s="88"/>
    </row>
    <row r="1346" spans="14:49">
      <c r="N1346" s="66"/>
      <c r="AN1346" s="88"/>
      <c r="AO1346" s="103"/>
      <c r="AP1346" s="104"/>
      <c r="AR1346" s="104"/>
      <c r="AS1346" s="43"/>
      <c r="AT1346" s="104"/>
      <c r="AV1346" s="104"/>
      <c r="AW1346" s="88"/>
    </row>
    <row r="1347" spans="14:49">
      <c r="N1347" s="66"/>
      <c r="AN1347" s="88"/>
      <c r="AO1347" s="103"/>
      <c r="AP1347" s="104"/>
      <c r="AR1347" s="104"/>
      <c r="AS1347" s="43"/>
      <c r="AT1347" s="104"/>
      <c r="AV1347" s="104"/>
      <c r="AW1347" s="88"/>
    </row>
    <row r="1348" spans="14:49">
      <c r="N1348" s="66"/>
      <c r="AN1348" s="88"/>
      <c r="AO1348" s="103"/>
      <c r="AP1348" s="104"/>
      <c r="AR1348" s="104"/>
      <c r="AS1348" s="43"/>
      <c r="AT1348" s="104"/>
      <c r="AV1348" s="104"/>
      <c r="AW1348" s="88"/>
    </row>
    <row r="1349" spans="14:49">
      <c r="N1349" s="66"/>
      <c r="AN1349" s="88"/>
      <c r="AO1349" s="103"/>
      <c r="AP1349" s="104"/>
      <c r="AR1349" s="104"/>
      <c r="AS1349" s="43"/>
      <c r="AT1349" s="104"/>
      <c r="AV1349" s="104"/>
      <c r="AW1349" s="88"/>
    </row>
    <row r="1350" spans="14:49">
      <c r="N1350" s="66"/>
      <c r="AN1350" s="88"/>
      <c r="AO1350" s="103"/>
      <c r="AP1350" s="104"/>
      <c r="AR1350" s="104"/>
      <c r="AS1350" s="43"/>
      <c r="AT1350" s="104"/>
      <c r="AV1350" s="104"/>
      <c r="AW1350" s="88"/>
    </row>
    <row r="1351" spans="14:49">
      <c r="N1351" s="66"/>
      <c r="AN1351" s="88"/>
      <c r="AO1351" s="103"/>
      <c r="AP1351" s="104"/>
      <c r="AR1351" s="104"/>
      <c r="AS1351" s="43"/>
      <c r="AT1351" s="104"/>
      <c r="AV1351" s="104"/>
      <c r="AW1351" s="88"/>
    </row>
    <row r="1352" spans="14:49">
      <c r="N1352" s="66"/>
      <c r="AN1352" s="88"/>
      <c r="AO1352" s="103"/>
      <c r="AP1352" s="104"/>
      <c r="AR1352" s="104"/>
      <c r="AS1352" s="43"/>
      <c r="AT1352" s="104"/>
      <c r="AV1352" s="104"/>
      <c r="AW1352" s="88"/>
    </row>
    <row r="1353" spans="14:49">
      <c r="N1353" s="66"/>
      <c r="AN1353" s="88"/>
      <c r="AO1353" s="103"/>
      <c r="AP1353" s="104"/>
      <c r="AR1353" s="104"/>
      <c r="AS1353" s="43"/>
      <c r="AT1353" s="104"/>
      <c r="AV1353" s="104"/>
      <c r="AW1353" s="88"/>
    </row>
  </sheetData>
  <sheetProtection formatCells="0" formatColumns="0" formatRows="0" insertRows="0" insertColumns="0" insertHyperlinks="0" deleteColumns="0" deleteRows="0" sort="0" autoFilter="0" pivotTables="0"/>
  <sortState ref="AV2:AW1353">
    <sortCondition ref="AV1" descending="1"/>
  </sortState>
  <conditionalFormatting sqref="B3:B42">
    <cfRule type="colorScale" priority="8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P2:P1048576">
    <cfRule type="colorScale" priority="7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Y2:Y1048576">
    <cfRule type="colorScale" priority="5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Z2:Z1048576">
    <cfRule type="colorScale" priority="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A2:AA1048576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B2:AB1048576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L2:O1048576">
    <cfRule type="colorScale" priority="6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C2:AD1048576">
    <cfRule type="colorScale" priority="4">
      <colorScale>
        <cfvo type="min"/>
        <cfvo type="percentile" val="50"/>
        <cfvo type="max"/>
        <color rgb="FF62BF7A"/>
        <color rgb="FFFFEB85"/>
        <color rgb="FFF9686A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53"/>
  <sheetViews>
    <sheetView workbookViewId="0">
      <pane xSplit="2" topLeftCell="C1" activePane="topRight" state="frozen"/>
      <selection/>
      <selection pane="topRight" activeCell="B1" sqref="B1"/>
    </sheetView>
  </sheetViews>
  <sheetFormatPr defaultColWidth="9" defaultRowHeight="14"/>
  <cols>
    <col min="1" max="1" width="11.3818181818182" style="1" customWidth="1"/>
    <col min="2" max="2" width="13" style="2" customWidth="1"/>
    <col min="3" max="3" width="9" style="3"/>
    <col min="4" max="4" width="12.6272727272727" style="4"/>
    <col min="5" max="7" width="9" style="3"/>
    <col min="8" max="8" width="11.2545454545455" style="3" customWidth="1"/>
    <col min="9" max="10" width="9" style="3"/>
    <col min="11" max="11" width="9" style="5"/>
    <col min="12" max="16384" width="9" style="3"/>
  </cols>
  <sheetData>
    <row r="1" ht="28" spans="1:14">
      <c r="A1" s="6" t="s">
        <v>754</v>
      </c>
      <c r="B1" s="7" t="s">
        <v>817</v>
      </c>
      <c r="C1" s="8" t="s">
        <v>818</v>
      </c>
      <c r="D1" s="9"/>
      <c r="E1" s="8"/>
      <c r="F1" s="8" t="s">
        <v>819</v>
      </c>
      <c r="G1" s="8"/>
      <c r="H1" s="8" t="s">
        <v>820</v>
      </c>
      <c r="I1" s="8"/>
      <c r="J1" s="8" t="s">
        <v>821</v>
      </c>
      <c r="K1" s="19"/>
      <c r="L1" s="8" t="s">
        <v>822</v>
      </c>
      <c r="M1" s="8"/>
      <c r="N1" s="8"/>
    </row>
    <row r="2" ht="112" spans="1:14">
      <c r="A2" s="10"/>
      <c r="B2" s="7"/>
      <c r="C2" s="8" t="s">
        <v>823</v>
      </c>
      <c r="D2" s="9" t="s">
        <v>824</v>
      </c>
      <c r="E2" s="8" t="s">
        <v>825</v>
      </c>
      <c r="F2" s="8" t="s">
        <v>826</v>
      </c>
      <c r="G2" s="11" t="s">
        <v>827</v>
      </c>
      <c r="H2" s="8" t="s">
        <v>828</v>
      </c>
      <c r="I2" s="20" t="s">
        <v>829</v>
      </c>
      <c r="J2" s="20" t="s">
        <v>830</v>
      </c>
      <c r="K2" s="19" t="s">
        <v>831</v>
      </c>
      <c r="L2" s="8" t="s">
        <v>832</v>
      </c>
      <c r="M2" s="8" t="s">
        <v>833</v>
      </c>
      <c r="N2" s="11" t="s">
        <v>834</v>
      </c>
    </row>
    <row r="3" ht="409.5" spans="1:14">
      <c r="A3" s="10" t="s">
        <v>772</v>
      </c>
      <c r="B3" s="7" t="s">
        <v>455</v>
      </c>
      <c r="C3" s="12">
        <v>7925</v>
      </c>
      <c r="D3" s="13">
        <v>0.0450107628259376</v>
      </c>
      <c r="E3" s="11"/>
      <c r="F3" s="14">
        <v>99.86</v>
      </c>
      <c r="G3" s="15">
        <v>2424</v>
      </c>
      <c r="H3" s="8" t="s">
        <v>835</v>
      </c>
      <c r="I3" s="8" t="s">
        <v>836</v>
      </c>
      <c r="J3" s="11"/>
      <c r="K3" s="7">
        <v>1</v>
      </c>
      <c r="L3" s="11">
        <v>5</v>
      </c>
      <c r="M3" s="11">
        <v>1</v>
      </c>
      <c r="N3" s="11"/>
    </row>
    <row r="4" ht="126" spans="1:14">
      <c r="A4" s="10" t="s">
        <v>773</v>
      </c>
      <c r="B4" s="7" t="s">
        <v>462</v>
      </c>
      <c r="C4" s="12">
        <v>1343</v>
      </c>
      <c r="D4" s="13">
        <v>0.0382501210446868</v>
      </c>
      <c r="E4" s="11"/>
      <c r="F4" s="14">
        <v>100</v>
      </c>
      <c r="G4" s="15">
        <v>683</v>
      </c>
      <c r="H4" s="8" t="s">
        <v>837</v>
      </c>
      <c r="I4" s="8" t="s">
        <v>838</v>
      </c>
      <c r="J4" s="11"/>
      <c r="K4" s="7">
        <v>1</v>
      </c>
      <c r="L4" s="11">
        <v>5</v>
      </c>
      <c r="M4" s="11"/>
      <c r="N4" s="11"/>
    </row>
    <row r="5" spans="1:14">
      <c r="A5" s="10" t="s">
        <v>775</v>
      </c>
      <c r="B5" s="7" t="s">
        <v>468</v>
      </c>
      <c r="C5" s="12">
        <v>632</v>
      </c>
      <c r="D5" s="13">
        <v>0.0306632380767551</v>
      </c>
      <c r="E5" s="11"/>
      <c r="F5" s="14">
        <v>98.98</v>
      </c>
      <c r="G5" s="15">
        <v>61</v>
      </c>
      <c r="H5" s="11"/>
      <c r="I5" s="11"/>
      <c r="J5" s="11"/>
      <c r="K5" s="7">
        <v>1</v>
      </c>
      <c r="L5" s="11">
        <v>5</v>
      </c>
      <c r="M5" s="11">
        <v>1</v>
      </c>
      <c r="N5" s="11"/>
    </row>
    <row r="6" spans="1:14">
      <c r="A6" s="10" t="s">
        <v>778</v>
      </c>
      <c r="B6" s="7" t="s">
        <v>474</v>
      </c>
      <c r="C6" s="12">
        <v>1767</v>
      </c>
      <c r="D6" s="13">
        <v>0.0393585031740728</v>
      </c>
      <c r="E6" s="11"/>
      <c r="F6" s="14">
        <v>93.84</v>
      </c>
      <c r="G6" s="15">
        <v>39</v>
      </c>
      <c r="H6" s="11"/>
      <c r="I6" s="11"/>
      <c r="J6" s="11"/>
      <c r="K6" s="7">
        <v>0</v>
      </c>
      <c r="L6" s="11">
        <v>4</v>
      </c>
      <c r="M6" s="11"/>
      <c r="N6" s="11"/>
    </row>
    <row r="7" ht="42" spans="1:14">
      <c r="A7" s="10" t="s">
        <v>779</v>
      </c>
      <c r="B7" s="7" t="s">
        <v>479</v>
      </c>
      <c r="C7" s="12">
        <v>538</v>
      </c>
      <c r="D7" s="13">
        <v>0.0261851455271099</v>
      </c>
      <c r="E7" s="11"/>
      <c r="F7" s="14">
        <v>97.58</v>
      </c>
      <c r="G7" s="15">
        <v>61</v>
      </c>
      <c r="H7" s="8" t="s">
        <v>839</v>
      </c>
      <c r="I7" s="8" t="s">
        <v>840</v>
      </c>
      <c r="J7" s="11"/>
      <c r="K7" s="7">
        <v>1</v>
      </c>
      <c r="L7" s="11">
        <v>5</v>
      </c>
      <c r="M7" s="11"/>
      <c r="N7" s="11"/>
    </row>
    <row r="8" ht="168" spans="1:14">
      <c r="A8" s="10" t="s">
        <v>781</v>
      </c>
      <c r="B8" s="7" t="s">
        <v>484</v>
      </c>
      <c r="C8" s="12">
        <v>1050</v>
      </c>
      <c r="D8" s="13">
        <v>0.042294368806896</v>
      </c>
      <c r="E8" s="11"/>
      <c r="F8" s="14">
        <v>76.5</v>
      </c>
      <c r="G8" s="15">
        <v>183</v>
      </c>
      <c r="H8" s="11"/>
      <c r="I8" s="21" t="s">
        <v>841</v>
      </c>
      <c r="J8" s="11"/>
      <c r="K8" s="7">
        <v>1</v>
      </c>
      <c r="L8" s="11">
        <v>4</v>
      </c>
      <c r="M8" s="11">
        <v>1</v>
      </c>
      <c r="N8" s="11"/>
    </row>
    <row r="9" spans="1:14">
      <c r="A9" s="10" t="s">
        <v>782</v>
      </c>
      <c r="B9" s="7" t="s">
        <v>489</v>
      </c>
      <c r="C9" s="12">
        <v>810</v>
      </c>
      <c r="D9" s="13">
        <v>0.0447984071677451</v>
      </c>
      <c r="E9" s="11"/>
      <c r="F9" s="14">
        <v>100</v>
      </c>
      <c r="G9" s="15">
        <v>51</v>
      </c>
      <c r="H9" s="11"/>
      <c r="I9" s="11"/>
      <c r="J9" s="11"/>
      <c r="K9" s="7">
        <v>0</v>
      </c>
      <c r="L9" s="11">
        <v>3</v>
      </c>
      <c r="M9" s="11"/>
      <c r="N9" s="11"/>
    </row>
    <row r="10" ht="56" spans="1:14">
      <c r="A10" s="10" t="s">
        <v>774</v>
      </c>
      <c r="B10" s="7" t="s">
        <v>494</v>
      </c>
      <c r="C10" s="12">
        <v>8738</v>
      </c>
      <c r="D10" s="13">
        <v>0.0567948417960118</v>
      </c>
      <c r="E10" s="11"/>
      <c r="F10" s="14">
        <v>91.64</v>
      </c>
      <c r="G10" s="15">
        <v>381</v>
      </c>
      <c r="H10" s="8" t="s">
        <v>842</v>
      </c>
      <c r="I10" s="11"/>
      <c r="J10" s="11"/>
      <c r="K10" s="7">
        <v>0</v>
      </c>
      <c r="L10" s="11">
        <v>2</v>
      </c>
      <c r="M10" s="11">
        <v>1</v>
      </c>
      <c r="N10" s="11"/>
    </row>
    <row r="11" ht="28" spans="1:14">
      <c r="A11" s="10" t="s">
        <v>785</v>
      </c>
      <c r="B11" s="7" t="s">
        <v>500</v>
      </c>
      <c r="C11" s="12">
        <v>84</v>
      </c>
      <c r="D11" s="13">
        <v>0.0376850605652759</v>
      </c>
      <c r="E11" s="11"/>
      <c r="F11" s="14">
        <v>92.13</v>
      </c>
      <c r="G11" s="15">
        <v>79</v>
      </c>
      <c r="H11" s="11"/>
      <c r="I11" s="11"/>
      <c r="J11" s="11"/>
      <c r="K11" s="7">
        <v>0</v>
      </c>
      <c r="L11" s="11">
        <v>0</v>
      </c>
      <c r="M11" s="11"/>
      <c r="N11" s="11"/>
    </row>
    <row r="12" spans="1:14">
      <c r="A12" s="10" t="s">
        <v>786</v>
      </c>
      <c r="B12" s="7" t="s">
        <v>506</v>
      </c>
      <c r="C12" s="12">
        <v>840</v>
      </c>
      <c r="D12" s="13">
        <v>0.050853614239012</v>
      </c>
      <c r="E12" s="11"/>
      <c r="F12" s="14">
        <v>98.49</v>
      </c>
      <c r="G12" s="15">
        <v>427</v>
      </c>
      <c r="H12" s="11"/>
      <c r="I12" s="11"/>
      <c r="J12" s="11"/>
      <c r="K12" s="7">
        <v>1</v>
      </c>
      <c r="L12" s="11">
        <v>2</v>
      </c>
      <c r="M12" s="11"/>
      <c r="N12" s="11"/>
    </row>
    <row r="13" spans="1:14">
      <c r="A13" s="10" t="s">
        <v>788</v>
      </c>
      <c r="B13" s="7" t="s">
        <v>512</v>
      </c>
      <c r="C13" s="12">
        <v>195</v>
      </c>
      <c r="D13" s="13">
        <v>0.0233700862895494</v>
      </c>
      <c r="E13" s="11"/>
      <c r="F13" s="14">
        <v>93.65</v>
      </c>
      <c r="G13" s="15">
        <v>19</v>
      </c>
      <c r="H13" s="11"/>
      <c r="I13" s="11"/>
      <c r="J13" s="11"/>
      <c r="K13" s="7">
        <v>0</v>
      </c>
      <c r="L13" s="11">
        <v>1</v>
      </c>
      <c r="M13" s="11"/>
      <c r="N13" s="11"/>
    </row>
    <row r="14" spans="1:14">
      <c r="A14" s="10" t="s">
        <v>791</v>
      </c>
      <c r="B14" s="7" t="s">
        <v>517</v>
      </c>
      <c r="C14" s="12">
        <v>27</v>
      </c>
      <c r="D14" s="13">
        <v>0.0272452068617558</v>
      </c>
      <c r="E14" s="11"/>
      <c r="F14" s="14">
        <v>86.25</v>
      </c>
      <c r="G14" s="15">
        <v>19</v>
      </c>
      <c r="H14" s="11"/>
      <c r="I14" s="11"/>
      <c r="J14" s="11"/>
      <c r="K14" s="7">
        <v>0</v>
      </c>
      <c r="L14" s="11">
        <v>0</v>
      </c>
      <c r="M14" s="11"/>
      <c r="N14" s="11"/>
    </row>
    <row r="15" spans="1:14">
      <c r="A15" s="10" t="s">
        <v>793</v>
      </c>
      <c r="B15" s="7" t="s">
        <v>524</v>
      </c>
      <c r="C15" s="12">
        <v>175</v>
      </c>
      <c r="D15" s="13">
        <v>0.0673076923076923</v>
      </c>
      <c r="E15" s="11"/>
      <c r="F15" s="14">
        <v>100</v>
      </c>
      <c r="G15" s="15">
        <v>5</v>
      </c>
      <c r="H15" s="11"/>
      <c r="I15" s="11"/>
      <c r="J15" s="11"/>
      <c r="K15" s="7">
        <v>1</v>
      </c>
      <c r="L15" s="11">
        <v>2</v>
      </c>
      <c r="M15" s="11"/>
      <c r="N15" s="11"/>
    </row>
    <row r="16" ht="168" spans="1:14">
      <c r="A16" s="10" t="s">
        <v>794</v>
      </c>
      <c r="B16" s="7" t="s">
        <v>530</v>
      </c>
      <c r="C16" s="12">
        <v>6</v>
      </c>
      <c r="D16" s="13">
        <v>0.0146699266503667</v>
      </c>
      <c r="E16" s="11"/>
      <c r="F16" s="14">
        <v>51.51</v>
      </c>
      <c r="G16" s="15">
        <v>4</v>
      </c>
      <c r="H16" s="8" t="s">
        <v>843</v>
      </c>
      <c r="I16" s="8" t="s">
        <v>844</v>
      </c>
      <c r="J16" s="11"/>
      <c r="K16" s="7">
        <v>0</v>
      </c>
      <c r="L16" s="11">
        <v>0</v>
      </c>
      <c r="M16" s="11"/>
      <c r="N16" s="11"/>
    </row>
    <row r="17" spans="1:14">
      <c r="A17" s="10" t="s">
        <v>795</v>
      </c>
      <c r="B17" s="7" t="s">
        <v>535</v>
      </c>
      <c r="C17" s="12">
        <v>1200</v>
      </c>
      <c r="D17" s="13">
        <v>0.0670428515559528</v>
      </c>
      <c r="E17" s="11"/>
      <c r="F17" s="14">
        <v>96.24</v>
      </c>
      <c r="G17" s="15">
        <v>180</v>
      </c>
      <c r="H17" s="11"/>
      <c r="I17" s="11"/>
      <c r="J17" s="11"/>
      <c r="K17" s="7">
        <v>0</v>
      </c>
      <c r="L17" s="11">
        <v>3</v>
      </c>
      <c r="M17" s="11"/>
      <c r="N17" s="11"/>
    </row>
    <row r="18" ht="56" spans="1:14">
      <c r="A18" s="10" t="s">
        <v>776</v>
      </c>
      <c r="B18" s="7" t="s">
        <v>540</v>
      </c>
      <c r="C18" s="12">
        <v>737</v>
      </c>
      <c r="D18" s="13">
        <v>0.0565921830607387</v>
      </c>
      <c r="E18" s="11"/>
      <c r="F18" s="14">
        <v>100</v>
      </c>
      <c r="G18" s="15">
        <v>76</v>
      </c>
      <c r="H18" s="8" t="s">
        <v>839</v>
      </c>
      <c r="I18" s="8" t="s">
        <v>845</v>
      </c>
      <c r="J18" s="11"/>
      <c r="K18" s="7">
        <v>1</v>
      </c>
      <c r="L18" s="11">
        <v>5</v>
      </c>
      <c r="M18" s="11">
        <v>1</v>
      </c>
      <c r="N18" s="11"/>
    </row>
    <row r="19" spans="1:14">
      <c r="A19" s="10" t="s">
        <v>797</v>
      </c>
      <c r="B19" s="7" t="s">
        <v>546</v>
      </c>
      <c r="C19" s="12">
        <v>47</v>
      </c>
      <c r="D19" s="13">
        <v>0.0217190388170055</v>
      </c>
      <c r="E19" s="11"/>
      <c r="F19" s="14">
        <v>85.77</v>
      </c>
      <c r="G19" s="15">
        <v>10</v>
      </c>
      <c r="H19" s="11"/>
      <c r="I19" s="11"/>
      <c r="J19" s="11"/>
      <c r="K19" s="7">
        <v>0</v>
      </c>
      <c r="L19" s="11">
        <v>1</v>
      </c>
      <c r="M19" s="11"/>
      <c r="N19" s="11"/>
    </row>
    <row r="20" spans="1:14">
      <c r="A20" s="10" t="s">
        <v>798</v>
      </c>
      <c r="B20" s="7" t="s">
        <v>551</v>
      </c>
      <c r="C20" s="12">
        <v>120</v>
      </c>
      <c r="D20" s="13">
        <v>0.0601805416248746</v>
      </c>
      <c r="E20" s="11"/>
      <c r="F20" s="14">
        <v>100</v>
      </c>
      <c r="G20" s="15">
        <v>4</v>
      </c>
      <c r="H20" s="11"/>
      <c r="I20" s="11"/>
      <c r="J20" s="11"/>
      <c r="K20" s="7">
        <v>0</v>
      </c>
      <c r="L20" s="11">
        <v>2</v>
      </c>
      <c r="M20" s="11"/>
      <c r="N20" s="11"/>
    </row>
    <row r="21" spans="1:14">
      <c r="A21" s="10" t="s">
        <v>800</v>
      </c>
      <c r="B21" s="7" t="s">
        <v>556</v>
      </c>
      <c r="C21" s="12">
        <v>4</v>
      </c>
      <c r="D21" s="13">
        <v>0.00746268656716418</v>
      </c>
      <c r="E21" s="11"/>
      <c r="F21" s="14">
        <v>100</v>
      </c>
      <c r="G21" s="15">
        <v>15</v>
      </c>
      <c r="H21" s="11"/>
      <c r="I21" s="11"/>
      <c r="J21" s="11"/>
      <c r="K21" s="7">
        <v>0</v>
      </c>
      <c r="L21" s="11">
        <v>2</v>
      </c>
      <c r="M21" s="11"/>
      <c r="N21" s="11"/>
    </row>
    <row r="22" ht="28" spans="1:14">
      <c r="A22" s="10" t="s">
        <v>802</v>
      </c>
      <c r="B22" s="7" t="s">
        <v>561</v>
      </c>
      <c r="C22" s="12">
        <v>154</v>
      </c>
      <c r="D22" s="13">
        <v>0.0827067669172932</v>
      </c>
      <c r="E22" s="11"/>
      <c r="F22" s="14">
        <v>100</v>
      </c>
      <c r="G22" s="15">
        <v>19</v>
      </c>
      <c r="H22" s="11"/>
      <c r="I22" s="11"/>
      <c r="J22" s="11"/>
      <c r="K22" s="7">
        <v>1</v>
      </c>
      <c r="L22" s="11">
        <v>2</v>
      </c>
      <c r="M22" s="11">
        <v>1</v>
      </c>
      <c r="N22" s="11"/>
    </row>
    <row r="23" spans="1:14">
      <c r="A23" s="10" t="s">
        <v>780</v>
      </c>
      <c r="B23" s="7" t="s">
        <v>567</v>
      </c>
      <c r="C23" s="12">
        <v>667</v>
      </c>
      <c r="D23" s="13">
        <v>0.0813513843151604</v>
      </c>
      <c r="E23" s="11"/>
      <c r="F23" s="14">
        <v>99.86</v>
      </c>
      <c r="G23" s="15">
        <v>55</v>
      </c>
      <c r="H23" s="11"/>
      <c r="I23" s="11"/>
      <c r="J23" s="11"/>
      <c r="K23" s="7">
        <v>1</v>
      </c>
      <c r="L23" s="11">
        <v>5</v>
      </c>
      <c r="M23" s="11"/>
      <c r="N23" s="11"/>
    </row>
    <row r="24" spans="1:14">
      <c r="A24" s="10" t="s">
        <v>803</v>
      </c>
      <c r="B24" s="7" t="s">
        <v>572</v>
      </c>
      <c r="C24" s="12">
        <v>66</v>
      </c>
      <c r="D24" s="13">
        <v>0.025631067961165</v>
      </c>
      <c r="E24" s="11"/>
      <c r="F24" s="14">
        <v>82.63</v>
      </c>
      <c r="G24" s="15">
        <v>47</v>
      </c>
      <c r="H24" s="11"/>
      <c r="I24" s="11"/>
      <c r="J24" s="11"/>
      <c r="K24" s="7">
        <v>0</v>
      </c>
      <c r="L24" s="11">
        <v>1</v>
      </c>
      <c r="M24" s="11"/>
      <c r="N24" s="11"/>
    </row>
    <row r="25" spans="1:14">
      <c r="A25" s="10" t="s">
        <v>792</v>
      </c>
      <c r="B25" s="7" t="s">
        <v>578</v>
      </c>
      <c r="C25" s="12">
        <v>321</v>
      </c>
      <c r="D25" s="13">
        <v>0.0328960852633736</v>
      </c>
      <c r="E25" s="11"/>
      <c r="F25" s="14">
        <v>99.22</v>
      </c>
      <c r="G25" s="15">
        <v>22</v>
      </c>
      <c r="H25" s="11"/>
      <c r="I25" s="11"/>
      <c r="J25" s="11"/>
      <c r="K25" s="7">
        <v>1</v>
      </c>
      <c r="L25" s="11">
        <v>4</v>
      </c>
      <c r="M25" s="11"/>
      <c r="N25" s="11"/>
    </row>
    <row r="26" spans="1:14">
      <c r="A26" s="10" t="s">
        <v>783</v>
      </c>
      <c r="B26" s="7" t="s">
        <v>583</v>
      </c>
      <c r="C26" s="12">
        <v>143</v>
      </c>
      <c r="D26" s="13">
        <v>0.031387181738367</v>
      </c>
      <c r="E26" s="11"/>
      <c r="F26" s="14">
        <v>100</v>
      </c>
      <c r="G26" s="15">
        <v>8</v>
      </c>
      <c r="H26" s="11"/>
      <c r="I26" s="11"/>
      <c r="J26" s="11"/>
      <c r="K26" s="7">
        <v>0</v>
      </c>
      <c r="L26" s="11">
        <v>0</v>
      </c>
      <c r="M26" s="11"/>
      <c r="N26" s="11"/>
    </row>
    <row r="27" spans="1:14">
      <c r="A27" s="10" t="s">
        <v>801</v>
      </c>
      <c r="B27" s="7" t="s">
        <v>588</v>
      </c>
      <c r="C27" s="12">
        <v>384</v>
      </c>
      <c r="D27" s="13">
        <v>0.026795059660875</v>
      </c>
      <c r="E27" s="11"/>
      <c r="F27" s="14">
        <v>99.74</v>
      </c>
      <c r="G27" s="15">
        <v>32</v>
      </c>
      <c r="H27" s="11"/>
      <c r="I27" s="11"/>
      <c r="J27" s="11"/>
      <c r="K27" s="7">
        <v>0</v>
      </c>
      <c r="L27" s="11">
        <v>2</v>
      </c>
      <c r="M27" s="11"/>
      <c r="N27" s="11"/>
    </row>
    <row r="28" spans="1:14">
      <c r="A28" s="10" t="s">
        <v>806</v>
      </c>
      <c r="B28" s="7" t="s">
        <v>593</v>
      </c>
      <c r="C28" s="12">
        <v>181</v>
      </c>
      <c r="D28" s="13">
        <v>0.031083633865705</v>
      </c>
      <c r="E28" s="11"/>
      <c r="F28" s="14">
        <v>99.72</v>
      </c>
      <c r="G28" s="15">
        <v>3</v>
      </c>
      <c r="H28" s="11"/>
      <c r="I28" s="11"/>
      <c r="J28" s="11"/>
      <c r="K28" s="7">
        <v>0</v>
      </c>
      <c r="L28" s="11">
        <v>0</v>
      </c>
      <c r="M28" s="11"/>
      <c r="N28" s="11"/>
    </row>
    <row r="29" spans="1:14">
      <c r="A29" s="10" t="s">
        <v>807</v>
      </c>
      <c r="B29" s="7" t="s">
        <v>598</v>
      </c>
      <c r="C29" s="12">
        <v>162</v>
      </c>
      <c r="D29" s="13">
        <v>0.0302803738317757</v>
      </c>
      <c r="E29" s="11"/>
      <c r="F29" s="14">
        <v>93.6</v>
      </c>
      <c r="G29" s="15">
        <v>50</v>
      </c>
      <c r="H29" s="11"/>
      <c r="I29" s="11"/>
      <c r="J29" s="11"/>
      <c r="K29" s="7">
        <v>0</v>
      </c>
      <c r="L29" s="11">
        <v>2</v>
      </c>
      <c r="M29" s="11"/>
      <c r="N29" s="11"/>
    </row>
    <row r="30" spans="1:14">
      <c r="A30" s="10" t="s">
        <v>808</v>
      </c>
      <c r="B30" s="7" t="s">
        <v>603</v>
      </c>
      <c r="C30" s="12">
        <v>112</v>
      </c>
      <c r="D30" s="13">
        <v>0.0225760935295303</v>
      </c>
      <c r="E30" s="11"/>
      <c r="F30" s="14">
        <v>96.81</v>
      </c>
      <c r="G30" s="15">
        <v>32</v>
      </c>
      <c r="H30" s="11"/>
      <c r="I30" s="11"/>
      <c r="J30" s="11"/>
      <c r="K30" s="7">
        <v>0</v>
      </c>
      <c r="L30" s="11">
        <v>0</v>
      </c>
      <c r="M30" s="11"/>
      <c r="N30" s="11"/>
    </row>
    <row r="31" spans="1:14">
      <c r="A31" s="10" t="s">
        <v>810</v>
      </c>
      <c r="B31" s="7" t="s">
        <v>608</v>
      </c>
      <c r="C31" s="12">
        <v>20</v>
      </c>
      <c r="D31" s="13">
        <v>0.0260416666666667</v>
      </c>
      <c r="E31" s="11"/>
      <c r="F31" s="14">
        <v>69.35</v>
      </c>
      <c r="G31" s="15">
        <v>1</v>
      </c>
      <c r="H31" s="11"/>
      <c r="I31" s="11"/>
      <c r="J31" s="11"/>
      <c r="K31" s="7">
        <v>0</v>
      </c>
      <c r="L31" s="11">
        <v>2</v>
      </c>
      <c r="M31" s="11"/>
      <c r="N31" s="11"/>
    </row>
    <row r="32" spans="1:14">
      <c r="A32" s="10" t="s">
        <v>811</v>
      </c>
      <c r="B32" s="7" t="s">
        <v>613</v>
      </c>
      <c r="C32" s="12">
        <v>26</v>
      </c>
      <c r="D32" s="13">
        <v>0.044750430292599</v>
      </c>
      <c r="E32" s="11"/>
      <c r="F32" s="14">
        <v>68.91</v>
      </c>
      <c r="G32" s="15">
        <v>1</v>
      </c>
      <c r="H32" s="11"/>
      <c r="I32" s="11"/>
      <c r="J32" s="11"/>
      <c r="K32" s="7">
        <v>0</v>
      </c>
      <c r="L32" s="11">
        <v>0</v>
      </c>
      <c r="M32" s="11"/>
      <c r="N32" s="11"/>
    </row>
    <row r="33" spans="1:14">
      <c r="A33" s="10" t="s">
        <v>796</v>
      </c>
      <c r="B33" s="7" t="s">
        <v>618</v>
      </c>
      <c r="C33" s="12">
        <v>134</v>
      </c>
      <c r="D33" s="13">
        <v>0.038483630097645</v>
      </c>
      <c r="E33" s="11"/>
      <c r="F33" s="14">
        <v>100</v>
      </c>
      <c r="G33" s="15">
        <v>13</v>
      </c>
      <c r="H33" s="11"/>
      <c r="I33" s="11"/>
      <c r="J33" s="11"/>
      <c r="K33" s="7">
        <v>0</v>
      </c>
      <c r="L33" s="11">
        <v>0</v>
      </c>
      <c r="M33" s="11"/>
      <c r="N33" s="11"/>
    </row>
    <row r="34" spans="1:14">
      <c r="A34" s="10" t="s">
        <v>812</v>
      </c>
      <c r="B34" s="7" t="s">
        <v>623</v>
      </c>
      <c r="C34" s="12">
        <v>22</v>
      </c>
      <c r="D34" s="13">
        <v>0.0272614622057001</v>
      </c>
      <c r="E34" s="11"/>
      <c r="F34" s="14">
        <v>88.73</v>
      </c>
      <c r="G34" s="15">
        <v>2</v>
      </c>
      <c r="H34" s="11"/>
      <c r="I34" s="11"/>
      <c r="J34" s="11"/>
      <c r="K34" s="7">
        <v>0</v>
      </c>
      <c r="L34" s="11">
        <v>0</v>
      </c>
      <c r="M34" s="11"/>
      <c r="N34" s="11"/>
    </row>
    <row r="35" spans="1:14">
      <c r="A35" s="10" t="s">
        <v>804</v>
      </c>
      <c r="B35" s="7" t="s">
        <v>628</v>
      </c>
      <c r="C35" s="12">
        <v>129</v>
      </c>
      <c r="D35" s="13">
        <v>0.0516413130504404</v>
      </c>
      <c r="E35" s="11"/>
      <c r="F35" s="14">
        <v>90.9</v>
      </c>
      <c r="G35" s="15">
        <v>38</v>
      </c>
      <c r="H35" s="11"/>
      <c r="I35" s="11"/>
      <c r="J35" s="11"/>
      <c r="K35" s="7">
        <v>0</v>
      </c>
      <c r="L35" s="11">
        <v>1</v>
      </c>
      <c r="M35" s="11"/>
      <c r="N35" s="11"/>
    </row>
    <row r="36" spans="1:14">
      <c r="A36" s="10" t="s">
        <v>787</v>
      </c>
      <c r="B36" s="7" t="s">
        <v>633</v>
      </c>
      <c r="C36" s="12">
        <v>177</v>
      </c>
      <c r="D36" s="13">
        <v>0.0733830845771144</v>
      </c>
      <c r="E36" s="11"/>
      <c r="F36" s="14">
        <v>97.01</v>
      </c>
      <c r="G36" s="15">
        <v>12</v>
      </c>
      <c r="H36" s="11"/>
      <c r="I36" s="11"/>
      <c r="J36" s="11"/>
      <c r="K36" s="7">
        <v>0</v>
      </c>
      <c r="L36" s="11">
        <v>0</v>
      </c>
      <c r="M36" s="11"/>
      <c r="N36" s="11"/>
    </row>
    <row r="37" spans="1:14">
      <c r="A37" s="10" t="s">
        <v>813</v>
      </c>
      <c r="B37" s="7" t="s">
        <v>638</v>
      </c>
      <c r="C37" s="12">
        <v>84</v>
      </c>
      <c r="D37" s="13">
        <v>0.0307129798903108</v>
      </c>
      <c r="E37" s="11"/>
      <c r="F37" s="14">
        <v>88.42</v>
      </c>
      <c r="G37" s="15">
        <v>8</v>
      </c>
      <c r="H37" s="11"/>
      <c r="I37" s="11"/>
      <c r="J37" s="11"/>
      <c r="K37" s="7">
        <v>0</v>
      </c>
      <c r="L37" s="11">
        <v>0</v>
      </c>
      <c r="M37" s="11"/>
      <c r="N37" s="11"/>
    </row>
    <row r="38" spans="1:14">
      <c r="A38" s="10" t="s">
        <v>789</v>
      </c>
      <c r="B38" s="7" t="s">
        <v>642</v>
      </c>
      <c r="C38" s="12">
        <v>274</v>
      </c>
      <c r="D38" s="13">
        <v>0.047111416781293</v>
      </c>
      <c r="E38" s="11"/>
      <c r="F38" s="14">
        <v>99.31</v>
      </c>
      <c r="G38" s="15">
        <v>14</v>
      </c>
      <c r="H38" s="11"/>
      <c r="I38" s="11"/>
      <c r="J38" s="11"/>
      <c r="K38" s="7">
        <v>0</v>
      </c>
      <c r="L38" s="11">
        <v>0</v>
      </c>
      <c r="M38" s="11"/>
      <c r="N38" s="11"/>
    </row>
    <row r="39" spans="1:14">
      <c r="A39" s="10" t="s">
        <v>799</v>
      </c>
      <c r="B39" s="7" t="s">
        <v>647</v>
      </c>
      <c r="C39" s="12">
        <v>329</v>
      </c>
      <c r="D39" s="13">
        <v>0.0392040038131554</v>
      </c>
      <c r="E39" s="11"/>
      <c r="F39" s="14">
        <v>91.26</v>
      </c>
      <c r="G39" s="15">
        <v>43</v>
      </c>
      <c r="H39" s="11"/>
      <c r="I39" s="11"/>
      <c r="J39" s="11"/>
      <c r="K39" s="7">
        <v>0</v>
      </c>
      <c r="L39" s="11">
        <v>2</v>
      </c>
      <c r="M39" s="11"/>
      <c r="N39" s="11"/>
    </row>
    <row r="40" spans="1:14">
      <c r="A40" s="10" t="s">
        <v>814</v>
      </c>
      <c r="B40" s="7" t="s">
        <v>652</v>
      </c>
      <c r="C40" s="12">
        <v>4</v>
      </c>
      <c r="D40" s="13">
        <v>0.0416666666666667</v>
      </c>
      <c r="E40" s="11"/>
      <c r="F40" s="14">
        <v>83.74</v>
      </c>
      <c r="G40" s="15">
        <v>1</v>
      </c>
      <c r="H40" s="11"/>
      <c r="I40" s="11"/>
      <c r="J40" s="11"/>
      <c r="K40" s="7">
        <v>0</v>
      </c>
      <c r="L40" s="11">
        <v>0</v>
      </c>
      <c r="M40" s="11"/>
      <c r="N40" s="11"/>
    </row>
    <row r="41" spans="1:14">
      <c r="A41" s="10" t="s">
        <v>809</v>
      </c>
      <c r="B41" s="7" t="s">
        <v>657</v>
      </c>
      <c r="C41" s="12">
        <v>9</v>
      </c>
      <c r="D41" s="13">
        <v>0.0220588235294118</v>
      </c>
      <c r="E41" s="11"/>
      <c r="F41" s="14">
        <v>99.22</v>
      </c>
      <c r="G41" s="15">
        <v>10</v>
      </c>
      <c r="H41" s="11"/>
      <c r="I41" s="11"/>
      <c r="J41" s="11"/>
      <c r="K41" s="7">
        <v>0</v>
      </c>
      <c r="L41" s="11">
        <v>0</v>
      </c>
      <c r="M41" s="11"/>
      <c r="N41" s="11"/>
    </row>
    <row r="42" spans="1:14">
      <c r="A42" s="10" t="s">
        <v>805</v>
      </c>
      <c r="B42" s="7" t="s">
        <v>662</v>
      </c>
      <c r="C42" s="12">
        <v>60</v>
      </c>
      <c r="D42" s="13">
        <v>0.0387346675274371</v>
      </c>
      <c r="E42" s="11"/>
      <c r="F42" s="14">
        <v>98.82</v>
      </c>
      <c r="G42" s="15">
        <v>21</v>
      </c>
      <c r="H42" s="11"/>
      <c r="I42" s="11"/>
      <c r="J42" s="11"/>
      <c r="K42" s="7">
        <v>0</v>
      </c>
      <c r="L42" s="11">
        <v>0</v>
      </c>
      <c r="M42" s="11"/>
      <c r="N42" s="11"/>
    </row>
    <row r="43" ht="294" spans="1:14">
      <c r="A43" s="16" t="s">
        <v>846</v>
      </c>
      <c r="B43" s="17"/>
      <c r="H43" s="18"/>
      <c r="K43" s="22" t="s">
        <v>847</v>
      </c>
      <c r="L43" s="18" t="s">
        <v>848</v>
      </c>
      <c r="M43" s="23" t="s">
        <v>849</v>
      </c>
      <c r="N43" s="18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  <row r="1059" spans="2:2">
      <c r="B1059" s="5"/>
    </row>
    <row r="1060" spans="2:2">
      <c r="B1060" s="5"/>
    </row>
    <row r="1061" spans="2:2">
      <c r="B1061" s="5"/>
    </row>
    <row r="1062" spans="2:2">
      <c r="B1062" s="5"/>
    </row>
    <row r="1063" spans="2:2">
      <c r="B1063" s="5"/>
    </row>
    <row r="1064" spans="2:2">
      <c r="B1064" s="5"/>
    </row>
    <row r="1065" spans="2:2">
      <c r="B1065" s="5"/>
    </row>
    <row r="1066" spans="2:2">
      <c r="B1066" s="5"/>
    </row>
    <row r="1067" spans="2:2">
      <c r="B1067" s="5"/>
    </row>
    <row r="1068" spans="2:2">
      <c r="B1068" s="5"/>
    </row>
    <row r="1069" spans="2:2">
      <c r="B1069" s="5"/>
    </row>
    <row r="1070" spans="2:2">
      <c r="B1070" s="5"/>
    </row>
    <row r="1071" spans="2:2">
      <c r="B1071" s="5"/>
    </row>
    <row r="1072" spans="2:2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  <row r="1145" spans="2:2">
      <c r="B1145" s="5"/>
    </row>
    <row r="1146" spans="2:2">
      <c r="B1146" s="5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5"/>
    </row>
    <row r="1156" spans="2:2">
      <c r="B1156" s="5"/>
    </row>
    <row r="1157" spans="2:2">
      <c r="B1157" s="5"/>
    </row>
    <row r="1158" spans="2:2">
      <c r="B1158" s="5"/>
    </row>
    <row r="1159" spans="2:2">
      <c r="B1159" s="5"/>
    </row>
    <row r="1160" spans="2:2">
      <c r="B1160" s="5"/>
    </row>
    <row r="1161" spans="2:2">
      <c r="B1161" s="5"/>
    </row>
    <row r="1162" spans="2:2">
      <c r="B1162" s="5"/>
    </row>
    <row r="1163" spans="2:2">
      <c r="B1163" s="5"/>
    </row>
    <row r="1164" spans="2:2">
      <c r="B1164" s="5"/>
    </row>
    <row r="1165" spans="2:2">
      <c r="B1165" s="5"/>
    </row>
    <row r="1166" spans="2:2">
      <c r="B1166" s="5"/>
    </row>
    <row r="1167" spans="2:2">
      <c r="B1167" s="5"/>
    </row>
    <row r="1168" spans="2:2">
      <c r="B1168" s="5"/>
    </row>
    <row r="1169" spans="2:2">
      <c r="B1169" s="5"/>
    </row>
    <row r="1170" spans="2:2">
      <c r="B1170" s="5"/>
    </row>
    <row r="1171" spans="2:2">
      <c r="B1171" s="5"/>
    </row>
    <row r="1172" spans="2:2">
      <c r="B1172" s="5"/>
    </row>
    <row r="1173" spans="2:2">
      <c r="B1173" s="5"/>
    </row>
    <row r="1174" spans="2:2">
      <c r="B1174" s="5"/>
    </row>
    <row r="1175" spans="2:2">
      <c r="B1175" s="5"/>
    </row>
    <row r="1176" spans="2:2">
      <c r="B1176" s="5"/>
    </row>
    <row r="1177" spans="2:2">
      <c r="B1177" s="5"/>
    </row>
    <row r="1178" spans="2:2">
      <c r="B1178" s="5"/>
    </row>
    <row r="1179" spans="2:2">
      <c r="B1179" s="5"/>
    </row>
    <row r="1180" spans="2:2">
      <c r="B1180" s="5"/>
    </row>
    <row r="1181" spans="2:2">
      <c r="B1181" s="5"/>
    </row>
    <row r="1182" spans="2:2">
      <c r="B1182" s="5"/>
    </row>
    <row r="1183" spans="2:2">
      <c r="B1183" s="5"/>
    </row>
    <row r="1184" spans="2:2">
      <c r="B1184" s="5"/>
    </row>
    <row r="1185" spans="2:2">
      <c r="B1185" s="5"/>
    </row>
    <row r="1186" spans="2:2">
      <c r="B1186" s="5"/>
    </row>
    <row r="1187" spans="2:2">
      <c r="B1187" s="5"/>
    </row>
    <row r="1188" spans="2:2">
      <c r="B1188" s="5"/>
    </row>
    <row r="1189" spans="2:2">
      <c r="B1189" s="5"/>
    </row>
    <row r="1190" spans="2:2">
      <c r="B1190" s="5"/>
    </row>
    <row r="1191" spans="2:2">
      <c r="B1191" s="5"/>
    </row>
    <row r="1192" spans="2:2">
      <c r="B1192" s="5"/>
    </row>
    <row r="1193" spans="2:2">
      <c r="B1193" s="5"/>
    </row>
    <row r="1194" spans="2:2">
      <c r="B1194" s="5"/>
    </row>
    <row r="1195" spans="2:2">
      <c r="B1195" s="5"/>
    </row>
    <row r="1196" spans="2:2">
      <c r="B1196" s="5"/>
    </row>
    <row r="1197" spans="2:2">
      <c r="B1197" s="5"/>
    </row>
    <row r="1198" spans="2:2">
      <c r="B1198" s="5"/>
    </row>
    <row r="1199" spans="2:2">
      <c r="B1199" s="5"/>
    </row>
    <row r="1200" spans="2:2">
      <c r="B1200" s="5"/>
    </row>
    <row r="1201" spans="2:2">
      <c r="B1201" s="5"/>
    </row>
    <row r="1202" spans="2:2">
      <c r="B1202" s="5"/>
    </row>
    <row r="1203" spans="2:2">
      <c r="B1203" s="5"/>
    </row>
    <row r="1204" spans="2:2">
      <c r="B1204" s="5"/>
    </row>
    <row r="1205" spans="2:2">
      <c r="B1205" s="5"/>
    </row>
    <row r="1206" spans="2:2">
      <c r="B1206" s="5"/>
    </row>
    <row r="1207" spans="2:2">
      <c r="B1207" s="5"/>
    </row>
    <row r="1208" spans="2:2">
      <c r="B1208" s="5"/>
    </row>
    <row r="1209" spans="2:2">
      <c r="B1209" s="5"/>
    </row>
    <row r="1210" spans="2:2">
      <c r="B1210" s="5"/>
    </row>
    <row r="1211" spans="2:2">
      <c r="B1211" s="5"/>
    </row>
    <row r="1212" spans="2:2">
      <c r="B1212" s="5"/>
    </row>
    <row r="1213" spans="2:2">
      <c r="B1213" s="5"/>
    </row>
    <row r="1214" spans="2:2">
      <c r="B1214" s="5"/>
    </row>
    <row r="1215" spans="2:2">
      <c r="B1215" s="5"/>
    </row>
    <row r="1216" spans="2:2">
      <c r="B1216" s="5"/>
    </row>
    <row r="1217" spans="2:2">
      <c r="B1217" s="5"/>
    </row>
    <row r="1218" spans="2:2">
      <c r="B1218" s="5"/>
    </row>
    <row r="1219" spans="2:2">
      <c r="B1219" s="5"/>
    </row>
    <row r="1220" spans="2:2">
      <c r="B1220" s="5"/>
    </row>
    <row r="1221" spans="2:2">
      <c r="B1221" s="5"/>
    </row>
    <row r="1222" spans="2:2">
      <c r="B1222" s="5"/>
    </row>
    <row r="1223" spans="2:2">
      <c r="B1223" s="5"/>
    </row>
    <row r="1224" spans="2:2">
      <c r="B1224" s="5"/>
    </row>
    <row r="1225" spans="2:2">
      <c r="B1225" s="5"/>
    </row>
    <row r="1226" spans="2:2">
      <c r="B1226" s="5"/>
    </row>
    <row r="1227" spans="2:2">
      <c r="B1227" s="5"/>
    </row>
    <row r="1228" spans="2:2">
      <c r="B1228" s="5"/>
    </row>
    <row r="1229" spans="2:2">
      <c r="B1229" s="5"/>
    </row>
    <row r="1230" spans="2:2">
      <c r="B1230" s="5"/>
    </row>
    <row r="1231" spans="2:2">
      <c r="B1231" s="5"/>
    </row>
    <row r="1232" spans="2:2">
      <c r="B1232" s="5"/>
    </row>
    <row r="1233" spans="2:2">
      <c r="B1233" s="5"/>
    </row>
    <row r="1234" spans="2:2">
      <c r="B1234" s="5"/>
    </row>
    <row r="1235" spans="2:2">
      <c r="B1235" s="5"/>
    </row>
    <row r="1236" spans="2:2">
      <c r="B1236" s="5"/>
    </row>
    <row r="1237" spans="2:2">
      <c r="B1237" s="5"/>
    </row>
    <row r="1238" spans="2:2">
      <c r="B1238" s="5"/>
    </row>
    <row r="1239" spans="2:2">
      <c r="B1239" s="5"/>
    </row>
    <row r="1240" spans="2:2">
      <c r="B1240" s="5"/>
    </row>
    <row r="1241" spans="2:2">
      <c r="B1241" s="5"/>
    </row>
    <row r="1242" spans="2:2">
      <c r="B1242" s="5"/>
    </row>
    <row r="1243" spans="2:2">
      <c r="B1243" s="5"/>
    </row>
    <row r="1244" spans="2:2">
      <c r="B1244" s="5"/>
    </row>
    <row r="1245" spans="2:2">
      <c r="B1245" s="5"/>
    </row>
    <row r="1246" spans="2:2">
      <c r="B1246" s="5"/>
    </row>
    <row r="1247" spans="2:2">
      <c r="B1247" s="5"/>
    </row>
    <row r="1248" spans="2:2">
      <c r="B1248" s="5"/>
    </row>
    <row r="1249" spans="2:2">
      <c r="B1249" s="5"/>
    </row>
    <row r="1250" spans="2:2">
      <c r="B1250" s="5"/>
    </row>
    <row r="1251" spans="2:2">
      <c r="B1251" s="5"/>
    </row>
    <row r="1252" spans="2:2">
      <c r="B1252" s="5"/>
    </row>
    <row r="1253" spans="2:2">
      <c r="B1253" s="5"/>
    </row>
    <row r="1254" spans="2:2">
      <c r="B1254" s="5"/>
    </row>
    <row r="1255" spans="2:2">
      <c r="B1255" s="5"/>
    </row>
    <row r="1256" spans="2:2">
      <c r="B1256" s="5"/>
    </row>
    <row r="1257" spans="2:2">
      <c r="B1257" s="5"/>
    </row>
    <row r="1258" spans="2:2">
      <c r="B1258" s="5"/>
    </row>
    <row r="1259" spans="2:2">
      <c r="B1259" s="5"/>
    </row>
    <row r="1260" spans="2:2">
      <c r="B1260" s="5"/>
    </row>
    <row r="1261" spans="2:2">
      <c r="B1261" s="5"/>
    </row>
    <row r="1262" spans="2:2">
      <c r="B1262" s="5"/>
    </row>
    <row r="1263" spans="2:2">
      <c r="B1263" s="5"/>
    </row>
    <row r="1264" spans="2:2">
      <c r="B1264" s="5"/>
    </row>
    <row r="1265" spans="2:2">
      <c r="B1265" s="5"/>
    </row>
    <row r="1266" spans="2:2">
      <c r="B1266" s="5"/>
    </row>
    <row r="1267" spans="2:2">
      <c r="B1267" s="5"/>
    </row>
    <row r="1268" spans="2:2">
      <c r="B1268" s="5"/>
    </row>
    <row r="1269" spans="2:2">
      <c r="B1269" s="5"/>
    </row>
    <row r="1270" spans="2:2">
      <c r="B1270" s="5"/>
    </row>
    <row r="1271" spans="2:2">
      <c r="B1271" s="5"/>
    </row>
    <row r="1272" spans="2:2">
      <c r="B1272" s="5"/>
    </row>
    <row r="1273" spans="2:2">
      <c r="B1273" s="5"/>
    </row>
    <row r="1274" spans="2:2">
      <c r="B1274" s="5"/>
    </row>
    <row r="1275" spans="2:2">
      <c r="B1275" s="5"/>
    </row>
    <row r="1276" spans="2:2">
      <c r="B1276" s="5"/>
    </row>
    <row r="1277" spans="2:2">
      <c r="B1277" s="5"/>
    </row>
    <row r="1278" spans="2:2">
      <c r="B1278" s="5"/>
    </row>
    <row r="1279" spans="2:2">
      <c r="B1279" s="5"/>
    </row>
    <row r="1280" spans="2:2">
      <c r="B1280" s="5"/>
    </row>
    <row r="1281" spans="2:2">
      <c r="B1281" s="5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</sheetData>
  <sheetProtection formatCells="0" formatColumns="0" formatRows="0" insertRows="0" insertColumns="0" insertHyperlinks="0" deleteColumns="0" deleteRows="0" sort="0" autoFilter="0" pivotTables="0"/>
  <mergeCells count="4">
    <mergeCell ref="C1:E1"/>
    <mergeCell ref="F1:G1"/>
    <mergeCell ref="J1:K1"/>
    <mergeCell ref="L1:N1"/>
  </mergeCells>
  <hyperlinks>
    <hyperlink ref="M43" r:id="rId1" display="https://www.gov.uk/government/publications/frontier-ai-safety-commitments-ai-seoul-summit-2024/frontier-ai-safety-commitments-ai-seoul-summit-2024" tooltip="https://www.gov.uk/government/publications/frontier-ai-safety-commitments-ai-seoul-summit-2024/frontier-ai-safety-commitments-ai-seoul-summit-2024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7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I 7 " > < h y p e r s u b l i n k   p o s = " 9 "   l e n g t h = " 1 9 "   d i s p l a y = " h t t p s : / / a i s i . g o . j p / "   a d d r e s s = " h t t p s : / / a i s i . g o . j p / "   s u b a d d r e s s = " "   s c r e e n T i p = " "   l i n k r u n s t y p e = " L R T U R L " / > < / h y p e r l i n k > < h y p e r l i n k   r e f = " I 1 8 " > < h y p e r s u b l i n k   p o s = " 1 0 "   l e n g t h = " 2 6 "   d i s p l a y = " h t t p s : / / w w w . a i s i . r e . k r / k o r "   a d d r e s s = " h t t p s : / / w w w . a i s i . r e . k r / k o r "   s u b a d d r e s s = " "   s c r e e n T i p = " "   l i n k r u n s t y p e = " L R T U R L " / > < / h y p e r l i n k > < h y p e r l i n k   r e f = " I 1 6 " > < h y p e r s u b l i n k   p o s = " 7 "   l e n g t h = " 8 6 "   d i s p l a y = " h t t p s : / / w w w . a r g e n t i n a . g o b . a r / n o t i c i a s / n u e v a s - h e r r a m i e n t a s - p a r a - c o m b a t i r - e l - c i b e r d e l i t o "   a d d r e s s = " h t t p s : / / w w w . a r g e n t i n a . g o b . a r / n o t i c i a s / n u e v a s - h e r r a m i e n t a s - p a r a - c o m b a t i r - e l - c i b e r d e l i t o "   s u b a d d r e s s = " "   s c r e e n T i p = " "   l i n k r u n s t y p e = " L R T U R L " / > < / h y p e r l i n k > < h y p e r l i n k   r e f = " I 8 " > < h y p e r s u b l i n k   p o s = " 1 1 "   l e n g t h = " 9 0 "   d i s p l a y = " h t t p s : / / i s e d - i s d e . c a n a d a . c a / s i t e / i s e d / e n / c a n a d i a n - a r t i f i c i a l - i n t e l l i g e n c e - s a f e t y - i n s t i t u t e "   a d d r e s s = " h t t p s : / / i s e d - i s d e . c a n a d a . c a / s i t e / i s e d / e n / c a n a d i a n - a r t i f i c i a l - i n t e l l i g e n c e - s a f e t y - i n s t i t u t e "   s u b a d d r e s s = " "   s c r e e n T i p = " "   l i n k r u n s t y p e = " L R T U R L " / > < / h y p e r l i n k > < h y p e r l i n k   r e f = " I 3 " > < h y p e r s u b l i n k   p o s = " 1 0 "   l e n g t h = " 2 5 "   d i s p l a y = " h t t p s : / / w w w . n i s t . g o v / a i s i "   a d d r e s s = " h t t p s : / / w w w . n i s t . g o v / a i s i "   s u b a d d r e s s = " "   s c r e e n T i p = " "   l i n k r u n s t y p e = " L R T U R L " / > < h y p e r s u b l i n k   p o s = " 4 4 "   l e n g t h = " 8 3 "   d i s p l a y = " h t t p s : / / w w w . n i s t . g o v / a i s i / a r t i f i c i a l - i n t e l l i g e n c e - s a f e t y - i n s t i t u t e - c o n s o r t i u m - a i s i c "   a d d r e s s = " h t t p s : / / w w w . n i s t . g o v / a i s i / a r t i f i c i a l - i n t e l l i g e n c e - s a f e t y - i n s t i t u t e - c o n s o r t i u m - a i s i c "   s u b a d d r e s s = " "   s c r e e n T i p = " "   l i n k r u n s t y p e = " L R T U R L " / > < h y p e r s u b l i n k   p o s = " 1 3 9 "   l e n g t h = " 1 2 1 "   d i s p l a y = " h t t p s : / / w w w . n i s t . g o v / s y s t e m / f i l e s / d o c u m e n t s / 2 0 2 4 / 1 1 / 2 0 / M i s s i o n % 2 0 S t a t e m e n t % 2 0 - % 2 0 I n t e r n a t i o n a l % 2 0 N e t w o r k % 2 0 o f % 2 0 A I S I s . p d f "   a d d r e s s = " h t t p s : / / w w w . n i s t . g o v / s y s t e m / f i l e s / d o c u m e n t s / 2 0 2 4 / 1 1 / 2 0 / M i s s i o n % 2 0 S t a t e m e n t % 2 0 - % 2 0 I n t e r n a t i o n a l % 2 0 N e t w o r k % 2 0 o f % 2 0 A I S I s . p d f "   s u b a d d r e s s = " "   s c r e e n T i p = " "   l i n k r u n s t y p e = " L R T U R L " / > < / h y p e r l i n k > < h y p e r l i n k   r e f = " I 4 " > < h y p e r s u b l i n k   p o s = " 9 "   l e n g t h = " 2 4 "   d i s p l a y = " h t t p s : / / w w w . a i s i . g o v . u k / "   a d d r e s s = " h t t p s : / / w w w . a i s i . g o v . u k / "   s u b a d d r e s s = " "   s c r e e n T i p = " "   l i n k r u n s t y p e = " L R T U R L " / > < h y p e r s u b l i n k   p o s = " 4 2 "   l e n g t h = " 2 5 "   d i s p l a y = " h t t p s : / / w w w . l a s r l a b s . o r g / "   a d d r e s s = " h t t p s : / / w w w . l a s r l a b s . o r g / "   s u b a d d r e s s = " "   s c r e e n T i p = " "   l i n k r u n s t y p e = " L R T U R L " / > < / h y p e r l i n k > < / h y p e r l i n k s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7 " / > < p i x e l a t o r L i s t   s h e e t S t i d = " 1 1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指标变更明细</vt:lpstr>
      <vt:lpstr>pillar分</vt:lpstr>
      <vt:lpstr>subindex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2025-01-11T06:33:00Z</dcterms:created>
  <dcterms:modified xsi:type="dcterms:W3CDTF">2025-05-20T09:29:56Z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9D9A5B8425960351E2FE6C67FB1718E2_42</vt:lpwstr>
  </property>
  <property fmtid="{D5CDD505-2E9C-101B-9397-08002B2CF9AE}" pid="3" name="KSOProductBuildVer">
    <vt:lpwstr>2052-12.1.0.21171</vt:lpwstr>
  </property>
</Properties>
</file>