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bookViews>
    <workbookView xWindow="0" yWindow="440" windowWidth="28800" windowHeight="17480" tabRatio="500" firstSheet="2" activeTab="6"/>
  </bookViews>
  <sheets>
    <sheet name="fig-cache-size" sheetId="2" r:id="rId1"/>
    <sheet name="cache-size" sheetId="1" r:id="rId2"/>
    <sheet name="fig-perf" sheetId="4" r:id="rId3"/>
    <sheet name="perf" sheetId="3" r:id="rId4"/>
    <sheet name="fig-time" sheetId="6" r:id="rId5"/>
    <sheet name="time" sheetId="5" r:id="rId6"/>
    <sheet name="fig-ecp" sheetId="8" r:id="rId7"/>
    <sheet name="ecp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7" l="1"/>
  <c r="D27" i="7"/>
  <c r="D28" i="7"/>
  <c r="D29" i="7"/>
  <c r="D30" i="7"/>
  <c r="C26" i="7"/>
  <c r="C27" i="7"/>
  <c r="C28" i="7"/>
  <c r="C29" i="7"/>
  <c r="C30" i="7"/>
  <c r="B26" i="7"/>
  <c r="B27" i="7"/>
  <c r="B28" i="7"/>
  <c r="B29" i="7"/>
  <c r="B30" i="7"/>
  <c r="D25" i="7"/>
  <c r="C25" i="7"/>
  <c r="B25" i="7"/>
  <c r="C9" i="7"/>
  <c r="D9" i="7"/>
  <c r="E9" i="7"/>
  <c r="C10" i="7"/>
  <c r="D10" i="7"/>
  <c r="E10" i="7"/>
  <c r="E8" i="7"/>
  <c r="D8" i="7"/>
  <c r="C8" i="7"/>
  <c r="B9" i="7"/>
  <c r="B10" i="7"/>
  <c r="B8" i="7"/>
  <c r="B19" i="5"/>
  <c r="C19" i="5"/>
  <c r="D19" i="5"/>
  <c r="E19" i="5"/>
  <c r="C18" i="5"/>
  <c r="D18" i="5"/>
  <c r="E18" i="5"/>
  <c r="B18" i="5"/>
  <c r="E13" i="5"/>
  <c r="B13" i="5"/>
  <c r="B14" i="5"/>
  <c r="B15" i="5"/>
  <c r="B16" i="5"/>
  <c r="B17" i="5"/>
  <c r="C13" i="5"/>
  <c r="C14" i="5"/>
  <c r="C15" i="5"/>
  <c r="C16" i="5"/>
  <c r="C17" i="5"/>
  <c r="D13" i="5"/>
  <c r="D14" i="5"/>
  <c r="D15" i="5"/>
  <c r="D16" i="5"/>
  <c r="D17" i="5"/>
  <c r="E14" i="5"/>
  <c r="E15" i="5"/>
  <c r="E16" i="5"/>
  <c r="E17" i="5"/>
  <c r="E12" i="5"/>
  <c r="D12" i="5"/>
  <c r="C12" i="5"/>
  <c r="B12" i="5"/>
  <c r="D43" i="3"/>
  <c r="D44" i="3"/>
  <c r="D45" i="3"/>
  <c r="D42" i="3"/>
  <c r="C43" i="3"/>
  <c r="C44" i="3"/>
  <c r="C45" i="3"/>
  <c r="C42" i="3"/>
  <c r="H32" i="3"/>
  <c r="I32" i="3"/>
  <c r="H33" i="3"/>
  <c r="I33" i="3"/>
  <c r="H34" i="3"/>
  <c r="I34" i="3"/>
  <c r="I31" i="3"/>
  <c r="H31" i="3"/>
  <c r="B45" i="3"/>
  <c r="B44" i="3"/>
  <c r="B43" i="3"/>
  <c r="B42" i="3"/>
  <c r="B14" i="3"/>
  <c r="C14" i="3"/>
  <c r="B15" i="3"/>
  <c r="C15" i="3"/>
  <c r="B16" i="3"/>
  <c r="C16" i="3"/>
  <c r="C13" i="3"/>
  <c r="B13" i="3"/>
  <c r="G3" i="3"/>
  <c r="H3" i="3"/>
  <c r="G4" i="3"/>
  <c r="H4" i="3"/>
  <c r="G5" i="3"/>
  <c r="H5" i="3"/>
  <c r="H2" i="3"/>
  <c r="G2" i="3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E13" i="1"/>
  <c r="D13" i="1"/>
  <c r="C13" i="1"/>
  <c r="B13" i="1"/>
</calcChain>
</file>

<file path=xl/sharedStrings.xml><?xml version="1.0" encoding="utf-8"?>
<sst xmlns="http://schemas.openxmlformats.org/spreadsheetml/2006/main" count="114" uniqueCount="51">
  <si>
    <t>Black-Scholes</t>
  </si>
  <si>
    <t>FFT</t>
  </si>
  <si>
    <t>kmeans</t>
  </si>
  <si>
    <t>sobel</t>
  </si>
  <si>
    <t>Inversek2j</t>
  </si>
  <si>
    <t>Jmeint</t>
  </si>
  <si>
    <t>K-means</t>
  </si>
  <si>
    <t>Sobel</t>
  </si>
  <si>
    <t>1-core-64Gb</t>
  </si>
  <si>
    <t>ori</t>
  </si>
  <si>
    <t>8Gb</t>
  </si>
  <si>
    <t>16Gb</t>
  </si>
  <si>
    <t>32Gb</t>
  </si>
  <si>
    <t>64Gb</t>
  </si>
  <si>
    <t>Runtime</t>
  </si>
  <si>
    <t>Energy</t>
  </si>
  <si>
    <t>Runtime_hi</t>
  </si>
  <si>
    <t>Runtime_low</t>
  </si>
  <si>
    <t>CPU_pwr</t>
  </si>
  <si>
    <t>DRAM_energy_hi</t>
  </si>
  <si>
    <t>DRAM_energy_low</t>
  </si>
  <si>
    <t>total_energy_hi</t>
  </si>
  <si>
    <t>total_energy_low</t>
  </si>
  <si>
    <t>CPU_low</t>
  </si>
  <si>
    <t>CPU_hi</t>
  </si>
  <si>
    <t>Throughput</t>
  </si>
  <si>
    <t>blackscholes</t>
  </si>
  <si>
    <t>fft</t>
  </si>
  <si>
    <t>inversek2j</t>
  </si>
  <si>
    <t>jmeint</t>
  </si>
  <si>
    <t>8Gb_hi</t>
  </si>
  <si>
    <t>8Gb_low</t>
  </si>
  <si>
    <t>16Gb_hi</t>
  </si>
  <si>
    <t>16Gb_low</t>
  </si>
  <si>
    <t>32Gb_hi</t>
  </si>
  <si>
    <t>32Gb_low</t>
  </si>
  <si>
    <t>64Gb_hi</t>
  </si>
  <si>
    <t>64Gb_low</t>
  </si>
  <si>
    <t>average</t>
  </si>
  <si>
    <t>Inversk2j</t>
  </si>
  <si>
    <t>ecp_1</t>
  </si>
  <si>
    <t>noecp_1</t>
  </si>
  <si>
    <t>ecp_2</t>
  </si>
  <si>
    <t>noecp_2</t>
  </si>
  <si>
    <t>ecp_4</t>
  </si>
  <si>
    <t>noecp_4</t>
  </si>
  <si>
    <t>ecp_8</t>
  </si>
  <si>
    <t>noecp_8</t>
  </si>
  <si>
    <t>1-core</t>
  </si>
  <si>
    <t>2-core</t>
  </si>
  <si>
    <t>4-core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</si>
</sst>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 readingOrder="1"/>
    </xf>
    <xf numFmtId="0" fontId="3" fillId="0" borderId="0" xfId="0" applyFont="1" applyBorder="1"/>
    <xf numFmtId="0" fontId="2" fillId="0" borderId="0" xfId="0" applyFont="1" applyBorder="1"/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93727288439"/>
          <c:y val="0.771527066662489"/>
          <c:w val="0.84792055869762"/>
          <c:h val="0.157794889957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'cache-size'!$B$12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'cache-size'!$A$13:$A$18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'cache-size'!$B$13:$B$18</c:f>
              <c:numCache>
                <c:formatCode>General</c:formatCode>
                <c:ptCount val="6"/>
                <c:pt idx="0">
                  <c:v>1.008862725799473</c:v>
                </c:pt>
                <c:pt idx="1">
                  <c:v>0.999985849025497</c:v>
                </c:pt>
                <c:pt idx="2">
                  <c:v>1.004208712399287</c:v>
                </c:pt>
                <c:pt idx="3">
                  <c:v>1.017060264865144</c:v>
                </c:pt>
                <c:pt idx="4">
                  <c:v>1.007254320463977</c:v>
                </c:pt>
                <c:pt idx="5">
                  <c:v>1.008909856418653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AD-4739-B3E9-13F7F83132DB}"/>
            </c:ext>
          </c:extLst>
        </c:ser>
        <c:ser>
          <c:idx val="1"/>
          <c:order val="1"/>
          <c:tx>
            <c:strRef>
              <c:f>'cache-size'!$C$12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'cache-size'!$A$13:$A$18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'cache-size'!$C$13:$C$18</c:f>
              <c:numCache>
                <c:formatCode>General</c:formatCode>
                <c:ptCount val="6"/>
                <c:pt idx="0">
                  <c:v>1.008383600916237</c:v>
                </c:pt>
                <c:pt idx="1">
                  <c:v>0.999880286165576</c:v>
                </c:pt>
                <c:pt idx="2">
                  <c:v>1.004146577480932</c:v>
                </c:pt>
                <c:pt idx="3">
                  <c:v>1.016902927059254</c:v>
                </c:pt>
                <c:pt idx="4">
                  <c:v>1.007072347229988</c:v>
                </c:pt>
                <c:pt idx="5">
                  <c:v>1.008905812859441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AD-4739-B3E9-13F7F83132DB}"/>
            </c:ext>
          </c:extLst>
        </c:ser>
        <c:ser>
          <c:idx val="2"/>
          <c:order val="2"/>
          <c:tx>
            <c:strRef>
              <c:f>'cache-size'!$D$12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'cache-size'!$A$13:$A$18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'cache-size'!$D$13:$D$18</c:f>
              <c:numCache>
                <c:formatCode>General</c:formatCode>
                <c:ptCount val="6"/>
                <c:pt idx="0">
                  <c:v>1.005652883765676</c:v>
                </c:pt>
                <c:pt idx="1">
                  <c:v>1.000114994569674</c:v>
                </c:pt>
                <c:pt idx="2">
                  <c:v>1.001200879063764</c:v>
                </c:pt>
                <c:pt idx="3">
                  <c:v>1.008645529916061</c:v>
                </c:pt>
                <c:pt idx="4">
                  <c:v>1.004153302036152</c:v>
                </c:pt>
                <c:pt idx="5">
                  <c:v>1.004417976190276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AD-4739-B3E9-13F7F83132DB}"/>
            </c:ext>
          </c:extLst>
        </c:ser>
        <c:ser>
          <c:idx val="3"/>
          <c:order val="3"/>
          <c:tx>
            <c:strRef>
              <c:f>'cache-size'!$E$12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'cache-size'!$A$13:$A$18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'cache-size'!$E$13:$E$18</c:f>
              <c:numCache>
                <c:formatCode>General</c:formatCode>
                <c:ptCount val="6"/>
                <c:pt idx="0">
                  <c:v>1.004958250768915</c:v>
                </c:pt>
                <c:pt idx="1">
                  <c:v>1.000094419393734</c:v>
                </c:pt>
                <c:pt idx="2">
                  <c:v>1.001128162547916</c:v>
                </c:pt>
                <c:pt idx="3">
                  <c:v>1.008151369682354</c:v>
                </c:pt>
                <c:pt idx="4">
                  <c:v>1.003542501939594</c:v>
                </c:pt>
                <c:pt idx="5">
                  <c:v>1.003834760343183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CAD-4739-B3E9-13F7F831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535008"/>
        <c:axId val="888903440"/>
      </c:barChart>
      <c:catAx>
        <c:axId val="9295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 new romans" charset="0"/>
                <a:ea typeface="+mn-ea"/>
                <a:cs typeface="+mn-cs"/>
              </a:defRPr>
            </a:pPr>
            <a:endParaRPr lang="en-US"/>
          </a:p>
        </c:txPr>
        <c:crossAx val="888903440"/>
        <c:crosses val="autoZero"/>
        <c:auto val="1"/>
        <c:lblAlgn val="ctr"/>
        <c:lblOffset val="100"/>
        <c:noMultiLvlLbl val="0"/>
      </c:catAx>
      <c:valAx>
        <c:axId val="88890344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latin typeface="times new romans" charset="0"/>
                  </a:rPr>
                  <a:t>Normlaized </a:t>
                </a:r>
              </a:p>
              <a:p>
                <a:pPr>
                  <a:defRPr sz="1600"/>
                </a:pPr>
                <a:r>
                  <a:rPr lang="en-US" sz="1600" b="1" i="0" baseline="0">
                    <a:solidFill>
                      <a:schemeClr val="tx1"/>
                    </a:solidFill>
                    <a:latin typeface="times new romans" charset="0"/>
                  </a:rPr>
                  <a:t>Runtime</a:t>
                </a:r>
              </a:p>
            </c:rich>
          </c:tx>
          <c:layout>
            <c:manualLayout>
              <c:xMode val="edge"/>
              <c:yMode val="edge"/>
              <c:x val="0.00475639186636583"/>
              <c:y val="0.7605678645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s" charset="0"/>
                <a:ea typeface="+mn-ea"/>
                <a:cs typeface="+mn-cs"/>
              </a:defRPr>
            </a:pPr>
            <a:endParaRPr lang="en-US"/>
          </a:p>
        </c:txPr>
        <c:crossAx val="929535008"/>
        <c:crosses val="autoZero"/>
        <c:crossBetween val="between"/>
        <c:majorUnit val="0.00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121712231893"/>
          <c:y val="0.700837413957811"/>
          <c:w val="0.308891292469617"/>
          <c:h val="0.0515886565133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s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18857297933"/>
          <c:y val="0.741407699248101"/>
          <c:w val="0.587834373649786"/>
          <c:h val="0.16955303986853"/>
        </c:manualLayout>
      </c:layout>
      <c:lineChart>
        <c:grouping val="standard"/>
        <c:varyColors val="0"/>
        <c:ser>
          <c:idx val="2"/>
          <c:order val="0"/>
          <c:tx>
            <c:strRef>
              <c:f>perf!$C$41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perf!$A$42:$A$45</c:f>
              <c:strCache>
                <c:ptCount val="4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  <c:pt idx="3">
                  <c:v>64Gb</c:v>
                </c:pt>
              </c:strCache>
            </c:strRef>
          </c:cat>
          <c:val>
            <c:numRef>
              <c:f>perf!$C$42:$C$45</c:f>
              <c:numCache>
                <c:formatCode>General</c:formatCode>
                <c:ptCount val="4"/>
                <c:pt idx="0">
                  <c:v>0.987272848080467</c:v>
                </c:pt>
                <c:pt idx="1">
                  <c:v>0.977338573804742</c:v>
                </c:pt>
                <c:pt idx="2">
                  <c:v>0.964215198990281</c:v>
                </c:pt>
                <c:pt idx="3">
                  <c:v>0.926526512289336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perf!$D$41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perf!$A$42:$A$45</c:f>
              <c:strCache>
                <c:ptCount val="4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  <c:pt idx="3">
                  <c:v>64Gb</c:v>
                </c:pt>
              </c:strCache>
            </c:strRef>
          </c:cat>
          <c:val>
            <c:numRef>
              <c:f>perf!$D$42:$D$45</c:f>
              <c:numCache>
                <c:formatCode>General</c:formatCode>
                <c:ptCount val="4"/>
                <c:pt idx="0">
                  <c:v>1.023304123043768</c:v>
                </c:pt>
                <c:pt idx="1">
                  <c:v>1.04314274218528</c:v>
                </c:pt>
                <c:pt idx="2">
                  <c:v>1.076491442656144</c:v>
                </c:pt>
                <c:pt idx="3">
                  <c:v>1.162724643306769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perf!$C$41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perf!$A$42:$A$45</c:f>
              <c:strCache>
                <c:ptCount val="4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  <c:pt idx="3">
                  <c:v>64Gb</c:v>
                </c:pt>
              </c:strCache>
            </c:strRef>
          </c:cat>
          <c:val>
            <c:numRef>
              <c:f>perf!$C$42:$C$45</c:f>
              <c:numCache>
                <c:formatCode>General</c:formatCode>
                <c:ptCount val="4"/>
                <c:pt idx="0">
                  <c:v>0.987272848080467</c:v>
                </c:pt>
                <c:pt idx="1">
                  <c:v>0.977338573804742</c:v>
                </c:pt>
                <c:pt idx="2">
                  <c:v>0.964215198990281</c:v>
                </c:pt>
                <c:pt idx="3">
                  <c:v>0.926526512289336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A4-402B-861F-6C6EC815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55568"/>
        <c:axId val="974585584"/>
      </c:lineChart>
      <c:lineChart>
        <c:grouping val="standard"/>
        <c:varyColors val="0"/>
        <c:ser>
          <c:idx val="0"/>
          <c:order val="3"/>
          <c:tx>
            <c:strRef>
              <c:f>perf!$D$41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perf!$A$42:$A$45</c:f>
              <c:strCache>
                <c:ptCount val="4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  <c:pt idx="3">
                  <c:v>64Gb</c:v>
                </c:pt>
              </c:strCache>
            </c:strRef>
          </c:cat>
          <c:val>
            <c:numRef>
              <c:f>perf!$D$42:$D$45</c:f>
              <c:numCache>
                <c:formatCode>General</c:formatCode>
                <c:ptCount val="4"/>
                <c:pt idx="0">
                  <c:v>1.023304123043768</c:v>
                </c:pt>
                <c:pt idx="1">
                  <c:v>1.04314274218528</c:v>
                </c:pt>
                <c:pt idx="2">
                  <c:v>1.076491442656144</c:v>
                </c:pt>
                <c:pt idx="3">
                  <c:v>1.162724643306769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150160"/>
        <c:axId val="922984384"/>
      </c:lineChart>
      <c:catAx>
        <c:axId val="7704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74585584"/>
        <c:crosses val="autoZero"/>
        <c:auto val="1"/>
        <c:lblAlgn val="ctr"/>
        <c:lblOffset val="100"/>
        <c:noMultiLvlLbl val="0"/>
      </c:catAx>
      <c:valAx>
        <c:axId val="974585584"/>
        <c:scaling>
          <c:orientation val="minMax"/>
          <c:max val="1.0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Energy</a:t>
                </a: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(Low-/High-Refresh)</a:t>
                </a:r>
              </a:p>
            </c:rich>
          </c:tx>
          <c:layout>
            <c:manualLayout>
              <c:xMode val="edge"/>
              <c:yMode val="edge"/>
              <c:x val="0.079913500580456"/>
              <c:y val="0.69892205103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70455568"/>
        <c:crosses val="autoZero"/>
        <c:crossBetween val="between"/>
        <c:majorUnit val="0.02"/>
      </c:valAx>
      <c:valAx>
        <c:axId val="922984384"/>
        <c:scaling>
          <c:orientation val="minMax"/>
          <c:min val="1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Throughput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(Low-/High-Refresh)</a:t>
                </a:r>
                <a:endParaRPr lang="en-US" sz="1400">
                  <a:solidFill>
                    <a:schemeClr val="tx1"/>
                  </a:solidFill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860154314023654"/>
              <c:y val="0.6989782364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75150160"/>
        <c:crosses val="max"/>
        <c:crossBetween val="between"/>
        <c:majorUnit val="0.04"/>
      </c:valAx>
      <c:catAx>
        <c:axId val="9751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298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48038327048124"/>
          <c:y val="0.691507125066779"/>
          <c:w val="0.52506636819266"/>
          <c:h val="0.051546971667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45223592301"/>
          <c:y val="0.724487989608993"/>
          <c:w val="0.863054776407699"/>
          <c:h val="0.173451256559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time!$B$11</c:f>
              <c:strCache>
                <c:ptCount val="1"/>
                <c:pt idx="0">
                  <c:v>8Gb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time!$A$12:$A$17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time!$B$12:$B$17</c:f>
              <c:numCache>
                <c:formatCode>General</c:formatCode>
                <c:ptCount val="6"/>
                <c:pt idx="0">
                  <c:v>0.997208752417037</c:v>
                </c:pt>
                <c:pt idx="1">
                  <c:v>0.998586326292282</c:v>
                </c:pt>
                <c:pt idx="2">
                  <c:v>0.978609707012529</c:v>
                </c:pt>
                <c:pt idx="3">
                  <c:v>0.955171234765439</c:v>
                </c:pt>
                <c:pt idx="4">
                  <c:v>0.979851598832177</c:v>
                </c:pt>
                <c:pt idx="5">
                  <c:v>0.981733856197884</c:v>
                </c:pt>
              </c:numCache>
            </c:numRef>
          </c:val>
        </c:ser>
        <c:ser>
          <c:idx val="1"/>
          <c:order val="1"/>
          <c:tx>
            <c:strRef>
              <c:f>time!$C$11</c:f>
              <c:strCache>
                <c:ptCount val="1"/>
                <c:pt idx="0">
                  <c:v>16Gb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time!$A$12:$A$17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time!$C$12:$C$17</c:f>
              <c:numCache>
                <c:formatCode>General</c:formatCode>
                <c:ptCount val="6"/>
                <c:pt idx="0">
                  <c:v>0.990374473500517</c:v>
                </c:pt>
                <c:pt idx="1">
                  <c:v>0.997769547156684</c:v>
                </c:pt>
                <c:pt idx="2">
                  <c:v>0.986105194757126</c:v>
                </c:pt>
                <c:pt idx="3">
                  <c:v>0.940874222334778</c:v>
                </c:pt>
                <c:pt idx="4">
                  <c:v>0.967012669129479</c:v>
                </c:pt>
                <c:pt idx="5">
                  <c:v>0.963220796155403</c:v>
                </c:pt>
              </c:numCache>
            </c:numRef>
          </c:val>
        </c:ser>
        <c:ser>
          <c:idx val="2"/>
          <c:order val="2"/>
          <c:tx>
            <c:strRef>
              <c:f>time!$D$11</c:f>
              <c:strCache>
                <c:ptCount val="1"/>
                <c:pt idx="0">
                  <c:v>32Gb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time!$A$12:$A$17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time!$D$12:$D$17</c:f>
              <c:numCache>
                <c:formatCode>General</c:formatCode>
                <c:ptCount val="6"/>
                <c:pt idx="0">
                  <c:v>0.973275276069739</c:v>
                </c:pt>
                <c:pt idx="1">
                  <c:v>0.996221636746114</c:v>
                </c:pt>
                <c:pt idx="2">
                  <c:v>0.938233005243863</c:v>
                </c:pt>
                <c:pt idx="3">
                  <c:v>0.905739942345767</c:v>
                </c:pt>
                <c:pt idx="4">
                  <c:v>0.924164428129582</c:v>
                </c:pt>
                <c:pt idx="5">
                  <c:v>0.933524525715207</c:v>
                </c:pt>
              </c:numCache>
            </c:numRef>
          </c:val>
        </c:ser>
        <c:ser>
          <c:idx val="3"/>
          <c:order val="3"/>
          <c:tx>
            <c:strRef>
              <c:f>time!$E$11</c:f>
              <c:strCache>
                <c:ptCount val="1"/>
                <c:pt idx="0">
                  <c:v>64Gb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time!$A$12:$A$17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time!$E$12:$E$17</c:f>
              <c:numCache>
                <c:formatCode>General</c:formatCode>
                <c:ptCount val="6"/>
                <c:pt idx="0">
                  <c:v>0.942624343696439</c:v>
                </c:pt>
                <c:pt idx="1">
                  <c:v>0.990846171020317</c:v>
                </c:pt>
                <c:pt idx="2">
                  <c:v>0.843646868217623</c:v>
                </c:pt>
                <c:pt idx="3">
                  <c:v>0.829973975667858</c:v>
                </c:pt>
                <c:pt idx="4">
                  <c:v>0.857540571738983</c:v>
                </c:pt>
                <c:pt idx="5">
                  <c:v>0.863788375817247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606256"/>
        <c:axId val="923621344"/>
      </c:barChart>
      <c:catAx>
        <c:axId val="974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23621344"/>
        <c:crosses val="autoZero"/>
        <c:auto val="1"/>
        <c:lblAlgn val="ctr"/>
        <c:lblOffset val="100"/>
        <c:noMultiLvlLbl val="0"/>
      </c:catAx>
      <c:valAx>
        <c:axId val="923621344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Runtime</a:t>
                </a:r>
              </a:p>
              <a:p>
                <a:pPr>
                  <a:defRPr/>
                </a:pPr>
                <a:r>
                  <a:rPr lang="en-US" sz="1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(Low-/High-Refresh)</a:t>
                </a:r>
              </a:p>
            </c:rich>
          </c:tx>
          <c:layout>
            <c:manualLayout>
              <c:xMode val="edge"/>
              <c:yMode val="edge"/>
              <c:x val="0.00614410447603885"/>
              <c:y val="0.684126541719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746062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391593703986"/>
          <c:y val="0.681396517983079"/>
          <c:w val="0.352155671841237"/>
          <c:h val="0.0380913548003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37522324789"/>
          <c:y val="0.645801481525806"/>
          <c:w val="0.878562477675211"/>
          <c:h val="0.17542666635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ecp!$B$24</c:f>
              <c:strCache>
                <c:ptCount val="1"/>
                <c:pt idx="0">
                  <c:v>1-core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cat>
            <c:strRef>
              <c:f>ecp!$A$25:$A$30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ecp!$B$25:$B$30</c:f>
              <c:numCache>
                <c:formatCode>General</c:formatCode>
                <c:ptCount val="6"/>
                <c:pt idx="0">
                  <c:v>1.056775586948494</c:v>
                </c:pt>
                <c:pt idx="1">
                  <c:v>1.003153157689165</c:v>
                </c:pt>
                <c:pt idx="2">
                  <c:v>1.038143463617283</c:v>
                </c:pt>
                <c:pt idx="3">
                  <c:v>1.169846006360955</c:v>
                </c:pt>
                <c:pt idx="4">
                  <c:v>1.060226153741177</c:v>
                </c:pt>
                <c:pt idx="5">
                  <c:v>1.073300014471017</c:v>
                </c:pt>
              </c:numCache>
            </c:numRef>
          </c:val>
        </c:ser>
        <c:ser>
          <c:idx val="1"/>
          <c:order val="1"/>
          <c:tx>
            <c:strRef>
              <c:f>ecp!$C$24</c:f>
              <c:strCache>
                <c:ptCount val="1"/>
                <c:pt idx="0">
                  <c:v>2-core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cat>
            <c:strRef>
              <c:f>ecp!$A$25:$A$30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ecp!$C$25:$C$30</c:f>
              <c:numCache>
                <c:formatCode>General</c:formatCode>
                <c:ptCount val="6"/>
                <c:pt idx="0">
                  <c:v>1.058076436788641</c:v>
                </c:pt>
                <c:pt idx="1">
                  <c:v>1.006569376002577</c:v>
                </c:pt>
                <c:pt idx="2">
                  <c:v>1.041466317250638</c:v>
                </c:pt>
                <c:pt idx="3">
                  <c:v>1.292025999539897</c:v>
                </c:pt>
                <c:pt idx="4">
                  <c:v>1.061536552652334</c:v>
                </c:pt>
                <c:pt idx="5">
                  <c:v>1.071755253091649</c:v>
                </c:pt>
              </c:numCache>
            </c:numRef>
          </c:val>
        </c:ser>
        <c:ser>
          <c:idx val="2"/>
          <c:order val="2"/>
          <c:tx>
            <c:strRef>
              <c:f>ecp!$D$24</c:f>
              <c:strCache>
                <c:ptCount val="1"/>
                <c:pt idx="0">
                  <c:v>4-core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 w="38100">
                <a:solidFill>
                  <a:schemeClr val="bg2">
                    <a:lumMod val="10000"/>
                  </a:schemeClr>
                </a:solidFill>
              </a:ln>
              <a:effectLst/>
            </c:spPr>
          </c:dPt>
          <c:cat>
            <c:strRef>
              <c:f>ecp!$A$25:$A$30</c:f>
              <c:strCache>
                <c:ptCount val="6"/>
                <c:pt idx="0">
                  <c:v>Black-Scholes</c:v>
                </c:pt>
                <c:pt idx="1">
                  <c:v>FFT</c:v>
                </c:pt>
                <c:pt idx="2">
                  <c:v>Inversek2j</c:v>
                </c:pt>
                <c:pt idx="3">
                  <c:v>Jmeint</c:v>
                </c:pt>
                <c:pt idx="4">
                  <c:v>K-means</c:v>
                </c:pt>
                <c:pt idx="5">
                  <c:v>Sobel</c:v>
                </c:pt>
              </c:strCache>
            </c:strRef>
          </c:cat>
          <c:val>
            <c:numRef>
              <c:f>ecp!$D$25:$D$30</c:f>
              <c:numCache>
                <c:formatCode>General</c:formatCode>
                <c:ptCount val="6"/>
                <c:pt idx="0">
                  <c:v>1.057601428394725</c:v>
                </c:pt>
                <c:pt idx="1">
                  <c:v>1.002980602236154</c:v>
                </c:pt>
                <c:pt idx="2">
                  <c:v>1.048325149025774</c:v>
                </c:pt>
                <c:pt idx="3">
                  <c:v>1.353179486595461</c:v>
                </c:pt>
                <c:pt idx="4">
                  <c:v>1.033494350343387</c:v>
                </c:pt>
                <c:pt idx="5">
                  <c:v>1.070035704868932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53536"/>
        <c:axId val="981055584"/>
      </c:barChart>
      <c:catAx>
        <c:axId val="981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81055584"/>
        <c:crosses val="autoZero"/>
        <c:auto val="0"/>
        <c:lblAlgn val="ctr"/>
        <c:lblOffset val="100"/>
        <c:tickMarkSkip val="1"/>
        <c:noMultiLvlLbl val="0"/>
      </c:catAx>
      <c:valAx>
        <c:axId val="981055584"/>
        <c:scaling>
          <c:orientation val="minMax"/>
          <c:min val="0.8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Speedup </a:t>
                </a:r>
                <a:r>
                  <a:rPr lang="en-US" sz="16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over ECP</a:t>
                </a:r>
                <a:endParaRPr lang="en-US" sz="16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140290385536221"/>
              <c:y val="0.605774790062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25400"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810535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768254147069"/>
          <c:y val="0.572247021121618"/>
          <c:w val="0.50725387902749"/>
          <c:h val="0.078358669163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993FEC-19CF-40AC-8780-9137CFA116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836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836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35" sqref="B35"/>
    </sheetView>
  </sheetViews>
  <sheetFormatPr baseColWidth="10" defaultColWidth="10.83203125" defaultRowHeight="16" x14ac:dyDescent="0.2"/>
  <cols>
    <col min="1" max="16384" width="10.83203125" style="1"/>
  </cols>
  <sheetData>
    <row r="1" spans="1:6" x14ac:dyDescent="0.25">
      <c r="A1" s="1" t="s">
        <v>8</v>
      </c>
      <c r="B1" s="1">
        <v>256</v>
      </c>
      <c r="C1" s="1">
        <v>512</v>
      </c>
      <c r="D1" s="1">
        <v>1024</v>
      </c>
      <c r="E1" s="1">
        <v>2048</v>
      </c>
      <c r="F1" s="1" t="s">
        <v>9</v>
      </c>
    </row>
    <row r="2" spans="1:6" x14ac:dyDescent="0.25">
      <c r="A2" s="1" t="s">
        <v>0</v>
      </c>
      <c r="B2" s="1">
        <v>77750698.805999994</v>
      </c>
      <c r="C2" s="1">
        <v>77713773.768000007</v>
      </c>
      <c r="D2" s="1">
        <v>77503323.761999995</v>
      </c>
      <c r="E2" s="1">
        <v>77449790.016000003</v>
      </c>
      <c r="F2" s="1">
        <v>77067669.186000004</v>
      </c>
    </row>
    <row r="3" spans="1:6" x14ac:dyDescent="0.25">
      <c r="A3" s="1" t="s">
        <v>1</v>
      </c>
      <c r="B3" s="1">
        <v>48828101.688000001</v>
      </c>
      <c r="C3" s="1">
        <v>48822947.181000002</v>
      </c>
      <c r="D3" s="1">
        <v>48834407.708999999</v>
      </c>
      <c r="E3" s="1">
        <v>48833403.048</v>
      </c>
      <c r="F3" s="1">
        <v>48828792.663000003</v>
      </c>
    </row>
    <row r="4" spans="1:6" x14ac:dyDescent="0.25">
      <c r="A4" s="1" t="s">
        <v>4</v>
      </c>
      <c r="B4" s="1">
        <v>228831352.91999999</v>
      </c>
      <c r="C4" s="1">
        <v>228817194.09299999</v>
      </c>
      <c r="D4" s="1">
        <v>228145951.00799999</v>
      </c>
      <c r="E4" s="1">
        <v>228129380.928</v>
      </c>
      <c r="F4" s="1">
        <v>227872303.92899999</v>
      </c>
    </row>
    <row r="5" spans="1:6" x14ac:dyDescent="0.25">
      <c r="A5" s="1" t="s">
        <v>5</v>
      </c>
      <c r="B5" s="1">
        <v>301721812.49699998</v>
      </c>
      <c r="C5" s="1">
        <v>301675136.55299997</v>
      </c>
      <c r="D5" s="1">
        <v>299225491.31699997</v>
      </c>
      <c r="E5" s="1">
        <v>299078893.39499998</v>
      </c>
      <c r="F5" s="1">
        <v>296660702.33999997</v>
      </c>
    </row>
    <row r="6" spans="1:6" x14ac:dyDescent="0.25">
      <c r="A6" s="1" t="s">
        <v>6</v>
      </c>
      <c r="B6" s="1">
        <v>89043845.355000004</v>
      </c>
      <c r="C6" s="1">
        <v>89027758.458000004</v>
      </c>
      <c r="D6" s="1">
        <v>88769707.434</v>
      </c>
      <c r="E6" s="1">
        <v>88715711.150999993</v>
      </c>
      <c r="F6" s="1">
        <v>88402544.964000002</v>
      </c>
    </row>
    <row r="7" spans="1:6" x14ac:dyDescent="0.25">
      <c r="A7" s="1" t="s">
        <v>7</v>
      </c>
      <c r="B7" s="1">
        <v>190186017.273</v>
      </c>
      <c r="C7" s="1">
        <v>190185255.03600001</v>
      </c>
      <c r="D7" s="1">
        <v>189339268.86899999</v>
      </c>
      <c r="E7" s="1">
        <v>189229328.919</v>
      </c>
      <c r="F7" s="1">
        <v>188506451.85299999</v>
      </c>
    </row>
    <row r="12" spans="1:6" x14ac:dyDescent="0.25">
      <c r="B12" s="1">
        <v>256</v>
      </c>
      <c r="C12" s="1">
        <v>512</v>
      </c>
      <c r="D12" s="1">
        <v>1024</v>
      </c>
      <c r="E12" s="1">
        <v>2048</v>
      </c>
    </row>
    <row r="13" spans="1:6" x14ac:dyDescent="0.25">
      <c r="A13" s="1" t="s">
        <v>0</v>
      </c>
      <c r="B13" s="1">
        <f>B2/F2</f>
        <v>1.0088627257994727</v>
      </c>
      <c r="C13" s="1">
        <f>C2/F2</f>
        <v>1.008383600916237</v>
      </c>
      <c r="D13" s="1">
        <f>D2/F2</f>
        <v>1.0056528837656755</v>
      </c>
      <c r="E13" s="1">
        <f>E2/F2</f>
        <v>1.0049582507689154</v>
      </c>
    </row>
    <row r="14" spans="1:6" x14ac:dyDescent="0.25">
      <c r="A14" s="1" t="s">
        <v>1</v>
      </c>
      <c r="B14" s="1">
        <f t="shared" ref="B14:B18" si="0">B3/F3</f>
        <v>0.9999858490254967</v>
      </c>
      <c r="C14" s="1">
        <f t="shared" ref="C14:C18" si="1">C3/F3</f>
        <v>0.99988028616557567</v>
      </c>
      <c r="D14" s="1">
        <f t="shared" ref="D14:D18" si="2">D3/F3</f>
        <v>1.0001149945696743</v>
      </c>
      <c r="E14" s="1">
        <f t="shared" ref="E14:E18" si="3">E3/F3</f>
        <v>1.0000944193937338</v>
      </c>
    </row>
    <row r="15" spans="1:6" x14ac:dyDescent="0.25">
      <c r="A15" s="1" t="s">
        <v>4</v>
      </c>
      <c r="B15" s="1">
        <f t="shared" si="0"/>
        <v>1.0042087123992867</v>
      </c>
      <c r="C15" s="1">
        <f t="shared" si="1"/>
        <v>1.0041465774809317</v>
      </c>
      <c r="D15" s="1">
        <f t="shared" si="2"/>
        <v>1.0012008790637639</v>
      </c>
      <c r="E15" s="1">
        <f t="shared" si="3"/>
        <v>1.001128162547916</v>
      </c>
    </row>
    <row r="16" spans="1:6" x14ac:dyDescent="0.25">
      <c r="A16" s="1" t="s">
        <v>5</v>
      </c>
      <c r="B16" s="1">
        <f t="shared" si="0"/>
        <v>1.0170602648651439</v>
      </c>
      <c r="C16" s="1">
        <f t="shared" si="1"/>
        <v>1.0169029270592538</v>
      </c>
      <c r="D16" s="1">
        <f t="shared" si="2"/>
        <v>1.0086455299160606</v>
      </c>
      <c r="E16" s="1">
        <f t="shared" si="3"/>
        <v>1.0081513696823536</v>
      </c>
    </row>
    <row r="17" spans="1:5" x14ac:dyDescent="0.25">
      <c r="A17" s="1" t="s">
        <v>6</v>
      </c>
      <c r="B17" s="1">
        <f t="shared" si="0"/>
        <v>1.0072543204639772</v>
      </c>
      <c r="C17" s="1">
        <f t="shared" si="1"/>
        <v>1.0070723472299876</v>
      </c>
      <c r="D17" s="1">
        <f t="shared" si="2"/>
        <v>1.0041533020361519</v>
      </c>
      <c r="E17" s="1">
        <f t="shared" si="3"/>
        <v>1.0035425019395938</v>
      </c>
    </row>
    <row r="18" spans="1:5" x14ac:dyDescent="0.25">
      <c r="A18" s="1" t="s">
        <v>7</v>
      </c>
      <c r="B18" s="1">
        <f t="shared" si="0"/>
        <v>1.0089098564186534</v>
      </c>
      <c r="C18" s="1">
        <f t="shared" si="1"/>
        <v>1.008905812859441</v>
      </c>
      <c r="D18" s="1">
        <f t="shared" si="2"/>
        <v>1.0044179761902763</v>
      </c>
      <c r="E18" s="1">
        <f t="shared" si="3"/>
        <v>1.003834760343183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K1" sqref="K1"/>
    </sheetView>
  </sheetViews>
  <sheetFormatPr baseColWidth="10" defaultColWidth="11" defaultRowHeight="14" x14ac:dyDescent="0.2"/>
  <cols>
    <col min="1" max="16384" width="11" style="4"/>
  </cols>
  <sheetData>
    <row r="1" spans="1:8" ht="28" x14ac:dyDescent="0.2">
      <c r="A1" s="3" t="s">
        <v>2</v>
      </c>
      <c r="B1" s="2" t="s">
        <v>16</v>
      </c>
      <c r="C1" s="4" t="s">
        <v>17</v>
      </c>
      <c r="D1" s="3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8" x14ac:dyDescent="0.2">
      <c r="A2" s="2" t="s">
        <v>10</v>
      </c>
      <c r="B2" s="3">
        <v>86657464</v>
      </c>
      <c r="C2" s="3">
        <v>85244409</v>
      </c>
      <c r="D2" s="5">
        <v>5.6438699999999997</v>
      </c>
      <c r="E2" s="5">
        <v>1.402769593E-2</v>
      </c>
      <c r="F2" s="5">
        <v>1.2391055979999999E-2</v>
      </c>
      <c r="G2" s="2">
        <f>D2*B2/1000000000+E2</f>
        <v>0.50311115727568001</v>
      </c>
      <c r="H2" s="2">
        <f>F2+D2/1000000000*C2</f>
        <v>0.49349941860282998</v>
      </c>
    </row>
    <row r="3" spans="1:8" x14ac:dyDescent="0.2">
      <c r="A3" s="2" t="s">
        <v>11</v>
      </c>
      <c r="B3" s="4">
        <v>88245877</v>
      </c>
      <c r="C3" s="4">
        <v>85335419</v>
      </c>
      <c r="D3" s="5">
        <v>5.5836300000000003</v>
      </c>
      <c r="E3" s="5">
        <v>1.523818458E-2</v>
      </c>
      <c r="F3" s="5">
        <v>1.2682315580000001E-2</v>
      </c>
      <c r="G3" s="2">
        <f t="shared" ref="G3:G5" si="0">D3*B3/1000000000+E3</f>
        <v>0.50797051077351008</v>
      </c>
      <c r="H3" s="2">
        <f t="shared" ref="H3:H5" si="1">F3+D3/1000000000*C3</f>
        <v>0.48916372117097001</v>
      </c>
    </row>
    <row r="4" spans="1:8" x14ac:dyDescent="0.2">
      <c r="A4" s="2" t="s">
        <v>12</v>
      </c>
      <c r="B4" s="4">
        <v>93438556</v>
      </c>
      <c r="C4" s="4">
        <v>86353416</v>
      </c>
      <c r="D4" s="5">
        <v>5.4012500000000001</v>
      </c>
      <c r="E4" s="5">
        <v>1.8115361180000001E-2</v>
      </c>
      <c r="F4" s="5">
        <v>1.329436398E-2</v>
      </c>
      <c r="G4" s="2">
        <f t="shared" si="0"/>
        <v>0.522800361775</v>
      </c>
      <c r="H4" s="2">
        <f t="shared" si="1"/>
        <v>0.47971075215000003</v>
      </c>
    </row>
    <row r="5" spans="1:8" x14ac:dyDescent="0.2">
      <c r="A5" s="2" t="s">
        <v>13</v>
      </c>
      <c r="B5" s="4">
        <v>103089049</v>
      </c>
      <c r="C5" s="4">
        <v>88402544</v>
      </c>
      <c r="D5" s="5">
        <v>5.1111300000000002</v>
      </c>
      <c r="E5" s="5">
        <v>2.1149531379999999E-2</v>
      </c>
      <c r="F5" s="5">
        <v>1.464743066E-2</v>
      </c>
      <c r="G5" s="2">
        <f t="shared" si="0"/>
        <v>0.54805106239536994</v>
      </c>
      <c r="H5" s="2">
        <f t="shared" si="1"/>
        <v>0.46648432537472007</v>
      </c>
    </row>
    <row r="6" spans="1:8" x14ac:dyDescent="0.2">
      <c r="A6" s="3"/>
      <c r="B6" s="3"/>
      <c r="C6" s="3"/>
      <c r="D6" s="3"/>
      <c r="E6" s="3"/>
    </row>
    <row r="7" spans="1:8" x14ac:dyDescent="0.2">
      <c r="A7" s="3"/>
      <c r="B7" s="3"/>
      <c r="C7" s="3"/>
      <c r="D7" s="3"/>
      <c r="E7" s="3"/>
    </row>
    <row r="8" spans="1:8" x14ac:dyDescent="0.2">
      <c r="A8" s="3"/>
      <c r="B8" s="3"/>
      <c r="C8" s="3"/>
      <c r="D8" s="3"/>
      <c r="E8" s="3"/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 t="s">
        <v>2</v>
      </c>
      <c r="B12" s="2" t="s">
        <v>14</v>
      </c>
      <c r="C12" s="2" t="s">
        <v>15</v>
      </c>
      <c r="D12" s="2"/>
      <c r="E12" s="2"/>
      <c r="F12" s="2"/>
      <c r="G12" s="2"/>
      <c r="H12" s="2"/>
    </row>
    <row r="13" spans="1:8" x14ac:dyDescent="0.2">
      <c r="A13" s="2" t="s">
        <v>10</v>
      </c>
      <c r="B13" s="2">
        <f>C2/B2</f>
        <v>0.98369378776189431</v>
      </c>
      <c r="C13" s="2">
        <f>H2/G2</f>
        <v>0.98089539750043098</v>
      </c>
      <c r="D13" s="2"/>
      <c r="E13" s="2"/>
      <c r="F13" s="2"/>
      <c r="G13" s="2"/>
      <c r="H13" s="2"/>
    </row>
    <row r="14" spans="1:8" x14ac:dyDescent="0.2">
      <c r="A14" s="2" t="s">
        <v>11</v>
      </c>
      <c r="B14" s="2">
        <f>C3/B3</f>
        <v>0.96701876508066209</v>
      </c>
      <c r="C14" s="2">
        <f t="shared" ref="C14:C16" si="2">H3/G3</f>
        <v>0.96297661142986013</v>
      </c>
      <c r="D14" s="2"/>
      <c r="E14" s="2"/>
      <c r="F14" s="2"/>
      <c r="G14" s="2"/>
      <c r="H14" s="2"/>
    </row>
    <row r="15" spans="1:8" x14ac:dyDescent="0.2">
      <c r="A15" s="2" t="s">
        <v>12</v>
      </c>
      <c r="B15" s="2">
        <f t="shared" ref="B15:B16" si="3">C4/B4</f>
        <v>0.92417327168454955</v>
      </c>
      <c r="C15" s="2">
        <f t="shared" si="2"/>
        <v>0.91757922760668509</v>
      </c>
      <c r="D15" s="3"/>
      <c r="E15" s="3"/>
    </row>
    <row r="16" spans="1:8" x14ac:dyDescent="0.2">
      <c r="A16" s="2" t="s">
        <v>13</v>
      </c>
      <c r="B16" s="2">
        <f t="shared" si="3"/>
        <v>0.85753574077494887</v>
      </c>
      <c r="C16" s="2">
        <f t="shared" si="2"/>
        <v>0.8511694573419023</v>
      </c>
      <c r="D16" s="3"/>
      <c r="E16" s="3"/>
    </row>
    <row r="17" spans="1:9" x14ac:dyDescent="0.2">
      <c r="B17" s="2"/>
      <c r="C17" s="2"/>
      <c r="D17" s="3"/>
      <c r="E17" s="3"/>
    </row>
    <row r="18" spans="1:9" x14ac:dyDescent="0.2">
      <c r="D18" s="3"/>
      <c r="E18" s="3"/>
    </row>
    <row r="30" spans="1:9" ht="28" x14ac:dyDescent="0.2">
      <c r="A30" s="3" t="s">
        <v>3</v>
      </c>
      <c r="B30" s="2" t="s">
        <v>16</v>
      </c>
      <c r="C30" s="4" t="s">
        <v>17</v>
      </c>
      <c r="D30" s="3" t="s">
        <v>24</v>
      </c>
      <c r="E30" s="4" t="s">
        <v>23</v>
      </c>
      <c r="F30" s="2" t="s">
        <v>19</v>
      </c>
      <c r="G30" s="2" t="s">
        <v>20</v>
      </c>
      <c r="H30" s="2" t="s">
        <v>21</v>
      </c>
      <c r="I30" s="2" t="s">
        <v>22</v>
      </c>
    </row>
    <row r="31" spans="1:9" x14ac:dyDescent="0.2">
      <c r="A31" s="2" t="s">
        <v>10</v>
      </c>
      <c r="B31" s="3">
        <v>185643838</v>
      </c>
      <c r="C31" s="3">
        <v>181416095</v>
      </c>
      <c r="D31" s="5">
        <v>5.3729100000000001</v>
      </c>
      <c r="E31" s="4">
        <v>5.4446199999999996</v>
      </c>
      <c r="F31" s="5">
        <v>3.0792565939999999E-2</v>
      </c>
      <c r="G31" s="5">
        <v>2.7411931180000002E-2</v>
      </c>
      <c r="H31" s="2">
        <f>B31/1000000000*D31+F31</f>
        <v>1.0282401995685799</v>
      </c>
      <c r="I31" s="4">
        <f>C31/1000000000*E31+G31</f>
        <v>1.0151536303388999</v>
      </c>
    </row>
    <row r="32" spans="1:9" x14ac:dyDescent="0.2">
      <c r="A32" s="2" t="s">
        <v>11</v>
      </c>
      <c r="B32" s="4">
        <v>190189079</v>
      </c>
      <c r="C32" s="4">
        <v>182323158</v>
      </c>
      <c r="D32" s="5">
        <v>5.2995799999999997</v>
      </c>
      <c r="E32" s="5">
        <v>5.42903</v>
      </c>
      <c r="F32" s="5">
        <v>3.3558072090000002E-2</v>
      </c>
      <c r="G32" s="5">
        <v>2.8040987690000001E-2</v>
      </c>
      <c r="H32" s="2">
        <f t="shared" ref="H32:H34" si="4">B32/1000000000*D32+F32</f>
        <v>1.0414803113768198</v>
      </c>
      <c r="I32" s="4">
        <f t="shared" ref="I32:I34" si="5">C32/1000000000*E32+G32</f>
        <v>1.0178788821667402</v>
      </c>
    </row>
    <row r="33" spans="1:9" x14ac:dyDescent="0.2">
      <c r="A33" s="2" t="s">
        <v>12</v>
      </c>
      <c r="B33" s="4">
        <v>198403792</v>
      </c>
      <c r="C33" s="4">
        <v>184305963</v>
      </c>
      <c r="D33" s="5">
        <v>5.1755599999999999</v>
      </c>
      <c r="E33" s="5">
        <v>5.3953899999999999</v>
      </c>
      <c r="F33" s="5">
        <v>1.9519380669999999E-2</v>
      </c>
      <c r="G33" s="5">
        <v>1.45234145E-2</v>
      </c>
      <c r="H33" s="2">
        <f t="shared" si="4"/>
        <v>1.0463701103935199</v>
      </c>
      <c r="I33" s="4">
        <f t="shared" si="5"/>
        <v>1.0089259642105699</v>
      </c>
    </row>
    <row r="34" spans="1:9" x14ac:dyDescent="0.2">
      <c r="A34" s="2" t="s">
        <v>13</v>
      </c>
      <c r="B34" s="4">
        <v>219181096</v>
      </c>
      <c r="C34" s="4">
        <v>188506451</v>
      </c>
      <c r="D34" s="5">
        <v>4.9029499999999997</v>
      </c>
      <c r="E34" s="5">
        <v>5.3264199999999997</v>
      </c>
      <c r="F34" s="5">
        <v>2.6164634870000002E-2</v>
      </c>
      <c r="G34" s="5">
        <v>1.585454713E-2</v>
      </c>
      <c r="H34" s="2">
        <f t="shared" si="4"/>
        <v>1.1007985895032</v>
      </c>
      <c r="I34" s="4">
        <f t="shared" si="5"/>
        <v>1.0199190778654199</v>
      </c>
    </row>
    <row r="35" spans="1:9" x14ac:dyDescent="0.2">
      <c r="A35" s="3"/>
      <c r="B35" s="3"/>
      <c r="C35" s="3"/>
      <c r="D35" s="3"/>
      <c r="E35" s="3"/>
    </row>
    <row r="36" spans="1:9" x14ac:dyDescent="0.2">
      <c r="A36" s="3"/>
      <c r="B36" s="3"/>
      <c r="C36" s="3"/>
      <c r="D36" s="3"/>
      <c r="E36" s="3"/>
    </row>
    <row r="37" spans="1:9" x14ac:dyDescent="0.2">
      <c r="A37" s="3"/>
      <c r="B37" s="3"/>
      <c r="C37" s="3"/>
      <c r="D37" s="3"/>
      <c r="E37" s="3"/>
    </row>
    <row r="39" spans="1:9" x14ac:dyDescent="0.2">
      <c r="A39" s="2"/>
      <c r="B39" s="2"/>
      <c r="C39" s="2"/>
      <c r="D39" s="2"/>
      <c r="E39" s="2"/>
      <c r="F39" s="2"/>
      <c r="G39" s="2"/>
      <c r="H39" s="2"/>
    </row>
    <row r="40" spans="1:9" x14ac:dyDescent="0.2">
      <c r="A40" s="2"/>
      <c r="B40" s="2"/>
      <c r="C40" s="2"/>
      <c r="D40" s="2"/>
      <c r="E40" s="2"/>
      <c r="F40" s="2"/>
      <c r="G40" s="2"/>
      <c r="H40" s="2"/>
    </row>
    <row r="41" spans="1:9" x14ac:dyDescent="0.2">
      <c r="A41" s="2" t="s">
        <v>3</v>
      </c>
      <c r="B41" s="2" t="s">
        <v>14</v>
      </c>
      <c r="C41" s="2" t="s">
        <v>15</v>
      </c>
      <c r="D41" s="2" t="s">
        <v>25</v>
      </c>
      <c r="E41" s="2"/>
      <c r="F41" s="2"/>
      <c r="G41" s="2"/>
      <c r="H41" s="2"/>
    </row>
    <row r="42" spans="1:9" x14ac:dyDescent="0.2">
      <c r="A42" s="2" t="s">
        <v>10</v>
      </c>
      <c r="B42" s="2">
        <f>C31/B31</f>
        <v>0.97722659127527844</v>
      </c>
      <c r="C42" s="2">
        <f>I31/H31</f>
        <v>0.98727284808046722</v>
      </c>
      <c r="D42" s="2">
        <f>1/B42</f>
        <v>1.0233041230437685</v>
      </c>
      <c r="E42" s="2"/>
      <c r="F42" s="2"/>
      <c r="G42" s="2"/>
      <c r="H42" s="2"/>
    </row>
    <row r="43" spans="1:9" x14ac:dyDescent="0.2">
      <c r="A43" s="2" t="s">
        <v>11</v>
      </c>
      <c r="B43" s="2">
        <f>C32/B32</f>
        <v>0.95864157373620806</v>
      </c>
      <c r="C43" s="2">
        <f t="shared" ref="C43:C45" si="6">I32/H32</f>
        <v>0.97733857380474243</v>
      </c>
      <c r="D43" s="2">
        <f t="shared" ref="D43:D45" si="7">1/B43</f>
        <v>1.0431427421852797</v>
      </c>
      <c r="E43" s="2"/>
      <c r="F43" s="2"/>
      <c r="G43" s="2"/>
      <c r="H43" s="2"/>
    </row>
    <row r="44" spans="1:9" x14ac:dyDescent="0.2">
      <c r="A44" s="2" t="s">
        <v>12</v>
      </c>
      <c r="B44" s="2">
        <f t="shared" ref="B44:B45" si="8">C33/B33</f>
        <v>0.92894375224441272</v>
      </c>
      <c r="C44" s="2">
        <f t="shared" si="6"/>
        <v>0.96421519899028085</v>
      </c>
      <c r="D44" s="2">
        <f t="shared" si="7"/>
        <v>1.0764914426561445</v>
      </c>
      <c r="E44" s="3"/>
    </row>
    <row r="45" spans="1:9" x14ac:dyDescent="0.2">
      <c r="A45" s="2" t="s">
        <v>13</v>
      </c>
      <c r="B45" s="2">
        <f t="shared" si="8"/>
        <v>0.86004885658569752</v>
      </c>
      <c r="C45" s="2">
        <f t="shared" si="6"/>
        <v>0.92652651228933558</v>
      </c>
      <c r="D45" s="2">
        <f t="shared" si="7"/>
        <v>1.1627246433067693</v>
      </c>
      <c r="E45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5" sqref="A15"/>
    </sheetView>
  </sheetViews>
  <sheetFormatPr baseColWidth="10" defaultRowHeight="16" x14ac:dyDescent="0.2"/>
  <sheetData>
    <row r="1" spans="1:9" x14ac:dyDescent="0.2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">
      <c r="A2" s="6" t="s">
        <v>26</v>
      </c>
      <c r="B2" s="6">
        <v>7.6539999999999997E-2</v>
      </c>
      <c r="C2" s="6">
        <v>7.6326357910000003E-2</v>
      </c>
      <c r="D2" s="6">
        <v>7.7359999999999998E-2</v>
      </c>
      <c r="E2" s="6">
        <v>7.6615369269999997E-2</v>
      </c>
      <c r="F2" s="6">
        <v>7.9037999999999997E-2</v>
      </c>
      <c r="G2" s="6">
        <v>7.6925731270000006E-2</v>
      </c>
      <c r="H2" s="6">
        <v>8.4015999999999993E-2</v>
      </c>
      <c r="I2" s="6">
        <v>7.9195526860000004E-2</v>
      </c>
    </row>
    <row r="3" spans="1:9" x14ac:dyDescent="0.2">
      <c r="A3" s="6" t="s">
        <v>27</v>
      </c>
      <c r="B3" s="6">
        <v>4.8808999999999998E-2</v>
      </c>
      <c r="C3" s="6">
        <v>4.8739999999999999E-2</v>
      </c>
      <c r="D3" s="6">
        <v>4.8869000000000003E-2</v>
      </c>
      <c r="E3" s="6">
        <v>4.8759999999999998E-2</v>
      </c>
      <c r="F3" s="6">
        <v>4.8963E-2</v>
      </c>
      <c r="G3" s="6">
        <v>4.8778000000000002E-2</v>
      </c>
      <c r="H3" s="6">
        <v>4.9269E-2</v>
      </c>
      <c r="I3" s="6">
        <v>4.8818E-2</v>
      </c>
    </row>
    <row r="4" spans="1:9" x14ac:dyDescent="0.2">
      <c r="A4" s="6" t="s">
        <v>28</v>
      </c>
      <c r="B4" s="6">
        <v>0.24164204310000001</v>
      </c>
      <c r="C4" s="6">
        <v>0.236473249</v>
      </c>
      <c r="D4" s="6">
        <v>0.2408664851</v>
      </c>
      <c r="E4" s="6">
        <v>0.23751969219999999</v>
      </c>
      <c r="F4" s="6">
        <v>0.25673928709999999</v>
      </c>
      <c r="G4" s="6">
        <v>0.2408812729</v>
      </c>
      <c r="H4" s="6">
        <v>0.29133650589999999</v>
      </c>
      <c r="I4" s="6">
        <v>0.2457851308</v>
      </c>
    </row>
    <row r="5" spans="1:9" x14ac:dyDescent="0.2">
      <c r="A5" s="6" t="s">
        <v>29</v>
      </c>
      <c r="B5" s="6">
        <v>0.29374</v>
      </c>
      <c r="C5" s="6">
        <v>0.28057199849999997</v>
      </c>
      <c r="D5" s="6">
        <v>0.300097</v>
      </c>
      <c r="E5" s="6">
        <v>0.28235353149999998</v>
      </c>
      <c r="F5" s="6">
        <v>0.31567499999999998</v>
      </c>
      <c r="G5" s="6">
        <v>0.28591945629999999</v>
      </c>
      <c r="H5" s="6">
        <v>0.35261999999999999</v>
      </c>
      <c r="I5" s="6">
        <v>0.2926654233</v>
      </c>
    </row>
    <row r="6" spans="1:9" x14ac:dyDescent="0.2">
      <c r="A6" s="6" t="s">
        <v>2</v>
      </c>
      <c r="B6" s="6">
        <v>8.6656999999999998E-2</v>
      </c>
      <c r="C6" s="6">
        <v>8.4911E-2</v>
      </c>
      <c r="D6" s="6">
        <v>8.8246000000000005E-2</v>
      </c>
      <c r="E6" s="6">
        <v>8.5334999999999994E-2</v>
      </c>
      <c r="F6" s="6">
        <v>9.3438999999999994E-2</v>
      </c>
      <c r="G6" s="6">
        <v>8.6352999999999999E-2</v>
      </c>
      <c r="H6" s="6">
        <v>0.103089</v>
      </c>
      <c r="I6" s="6">
        <v>8.8402999999999995E-2</v>
      </c>
    </row>
    <row r="7" spans="1:9" x14ac:dyDescent="0.2">
      <c r="A7" s="6" t="s">
        <v>3</v>
      </c>
      <c r="B7" s="6">
        <v>0.185644</v>
      </c>
      <c r="C7" s="6">
        <v>0.182253</v>
      </c>
      <c r="D7" s="6">
        <v>0.190189</v>
      </c>
      <c r="E7" s="6">
        <v>0.183194</v>
      </c>
      <c r="F7" s="6">
        <v>0.198404</v>
      </c>
      <c r="G7" s="6">
        <v>0.18521499999999999</v>
      </c>
      <c r="H7" s="6">
        <v>0.21918099999999999</v>
      </c>
      <c r="I7" s="6">
        <v>0.18932599999999999</v>
      </c>
    </row>
    <row r="11" spans="1:9" x14ac:dyDescent="0.2">
      <c r="B11" t="s">
        <v>10</v>
      </c>
      <c r="C11" t="s">
        <v>11</v>
      </c>
      <c r="D11" t="s">
        <v>12</v>
      </c>
      <c r="E11" t="s">
        <v>13</v>
      </c>
    </row>
    <row r="12" spans="1:9" x14ac:dyDescent="0.2">
      <c r="A12" s="1" t="s">
        <v>0</v>
      </c>
      <c r="B12">
        <f>C2/B2</f>
        <v>0.99720875241703688</v>
      </c>
      <c r="C12">
        <f>E2/D2</f>
        <v>0.99037447350051711</v>
      </c>
      <c r="D12">
        <f>G2/F2</f>
        <v>0.97327527606973874</v>
      </c>
      <c r="E12">
        <f>I2/H2</f>
        <v>0.94262434369643888</v>
      </c>
    </row>
    <row r="13" spans="1:9" x14ac:dyDescent="0.2">
      <c r="A13" s="1" t="s">
        <v>1</v>
      </c>
      <c r="B13">
        <f t="shared" ref="B13:B17" si="0">C3/B3</f>
        <v>0.99858632629228217</v>
      </c>
      <c r="C13">
        <f t="shared" ref="C13:C17" si="1">E3/D3</f>
        <v>0.99776954715668409</v>
      </c>
      <c r="D13">
        <f t="shared" ref="D13:D17" si="2">G3/F3</f>
        <v>0.99622163674611441</v>
      </c>
      <c r="E13">
        <f>I3/H3</f>
        <v>0.99084617102031702</v>
      </c>
    </row>
    <row r="14" spans="1:9" x14ac:dyDescent="0.2">
      <c r="A14" s="1" t="s">
        <v>4</v>
      </c>
      <c r="B14">
        <f t="shared" si="0"/>
        <v>0.97860970701252936</v>
      </c>
      <c r="C14">
        <f t="shared" si="1"/>
        <v>0.98610519475712644</v>
      </c>
      <c r="D14">
        <f t="shared" si="2"/>
        <v>0.93823300524386322</v>
      </c>
      <c r="E14">
        <f t="shared" ref="E14:E17" si="3">I4/H4</f>
        <v>0.84364686821762291</v>
      </c>
    </row>
    <row r="15" spans="1:9" x14ac:dyDescent="0.2">
      <c r="A15" s="1" t="s">
        <v>5</v>
      </c>
      <c r="B15">
        <f t="shared" si="0"/>
        <v>0.95517123476543875</v>
      </c>
      <c r="C15">
        <f t="shared" si="1"/>
        <v>0.94087422233477835</v>
      </c>
      <c r="D15">
        <f t="shared" si="2"/>
        <v>0.90573994234576705</v>
      </c>
      <c r="E15">
        <f t="shared" si="3"/>
        <v>0.8299739756678578</v>
      </c>
    </row>
    <row r="16" spans="1:9" x14ac:dyDescent="0.2">
      <c r="A16" s="1" t="s">
        <v>6</v>
      </c>
      <c r="B16">
        <f t="shared" si="0"/>
        <v>0.97985159883217743</v>
      </c>
      <c r="C16">
        <f t="shared" si="1"/>
        <v>0.96701266912947881</v>
      </c>
      <c r="D16">
        <f t="shared" si="2"/>
        <v>0.92416442812958188</v>
      </c>
      <c r="E16">
        <f t="shared" si="3"/>
        <v>0.85754057173898279</v>
      </c>
    </row>
    <row r="17" spans="1:5" x14ac:dyDescent="0.2">
      <c r="A17" s="1" t="s">
        <v>7</v>
      </c>
      <c r="B17">
        <f t="shared" si="0"/>
        <v>0.98173385619788411</v>
      </c>
      <c r="C17">
        <f t="shared" si="1"/>
        <v>0.96322079615540335</v>
      </c>
      <c r="D17">
        <f t="shared" si="2"/>
        <v>0.93352452571520728</v>
      </c>
      <c r="E17">
        <f t="shared" si="3"/>
        <v>0.86378837581724699</v>
      </c>
    </row>
    <row r="18" spans="1:5" x14ac:dyDescent="0.2">
      <c r="A18" s="1" t="s">
        <v>38</v>
      </c>
      <c r="B18">
        <f>AVERAGE(B12:B17)</f>
        <v>0.98186024591955812</v>
      </c>
      <c r="C18">
        <f t="shared" ref="C18:E18" si="4">AVERAGE(C12:C17)</f>
        <v>0.97422615050566463</v>
      </c>
      <c r="D18">
        <f t="shared" si="4"/>
        <v>0.94519313570837882</v>
      </c>
      <c r="E18">
        <f t="shared" si="4"/>
        <v>0.88807005102641112</v>
      </c>
    </row>
    <row r="19" spans="1:5" x14ac:dyDescent="0.2">
      <c r="B19">
        <f>1-B18</f>
        <v>1.8139754080441883E-2</v>
      </c>
      <c r="C19">
        <f t="shared" ref="C19:D19" si="5">1-C18</f>
        <v>2.5773849494335366E-2</v>
      </c>
      <c r="D19">
        <f t="shared" si="5"/>
        <v>5.4806864291621182E-2</v>
      </c>
      <c r="E19">
        <f>1-E18</f>
        <v>0.11192994897358888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11" sqref="E11"/>
    </sheetView>
  </sheetViews>
  <sheetFormatPr baseColWidth="10" defaultRowHeight="16" x14ac:dyDescent="0.2"/>
  <sheetData>
    <row r="1" spans="1:9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">
      <c r="A2" t="s">
        <v>0</v>
      </c>
      <c r="B2">
        <v>85135185.593999997</v>
      </c>
      <c r="C2">
        <v>80561272.085999995</v>
      </c>
      <c r="D2">
        <v>90888480.540000007</v>
      </c>
      <c r="E2">
        <v>85899730.283999994</v>
      </c>
      <c r="F2">
        <v>94479608.483999997</v>
      </c>
      <c r="G2">
        <v>89333851.059</v>
      </c>
      <c r="H2">
        <v>105890036.634</v>
      </c>
      <c r="I2">
        <v>99321864.380999997</v>
      </c>
    </row>
    <row r="3" spans="1:9" x14ac:dyDescent="0.2">
      <c r="A3" t="s">
        <v>39</v>
      </c>
      <c r="B3">
        <v>53165727.053999998</v>
      </c>
      <c r="C3">
        <v>51212312.090999998</v>
      </c>
      <c r="D3">
        <v>55091353.167000003</v>
      </c>
      <c r="E3">
        <v>52897873.175999999</v>
      </c>
      <c r="F3">
        <v>56531572.173</v>
      </c>
      <c r="G3">
        <v>53925609.078000002</v>
      </c>
      <c r="H3">
        <v>57046073.156999998</v>
      </c>
      <c r="I3">
        <v>56308148.82</v>
      </c>
    </row>
    <row r="4" spans="1:9" x14ac:dyDescent="0.2">
      <c r="A4" t="s">
        <v>5</v>
      </c>
      <c r="B4">
        <v>70916351.994000003</v>
      </c>
      <c r="C4">
        <v>60620245.406999998</v>
      </c>
      <c r="D4">
        <v>90131033.078999996</v>
      </c>
      <c r="E4">
        <v>69759457.713</v>
      </c>
      <c r="F4">
        <v>93773717.082000002</v>
      </c>
      <c r="G4">
        <v>69298801.829999998</v>
      </c>
      <c r="H4">
        <v>96226697.979000002</v>
      </c>
      <c r="I4">
        <v>84287404.890000001</v>
      </c>
    </row>
    <row r="7" spans="1:9" x14ac:dyDescent="0.2">
      <c r="B7">
        <v>1</v>
      </c>
      <c r="C7">
        <v>2</v>
      </c>
      <c r="D7">
        <v>4</v>
      </c>
      <c r="E7">
        <v>8</v>
      </c>
    </row>
    <row r="8" spans="1:9" x14ac:dyDescent="0.2">
      <c r="A8" t="s">
        <v>0</v>
      </c>
      <c r="B8">
        <f>B2/C2</f>
        <v>1.0567755869484943</v>
      </c>
      <c r="C8">
        <f>D2/E2</f>
        <v>1.0580764367886406</v>
      </c>
      <c r="D8">
        <f>F2/G2</f>
        <v>1.0576014283947248</v>
      </c>
      <c r="E8">
        <f>H2/I2</f>
        <v>1.0661301748002274</v>
      </c>
    </row>
    <row r="9" spans="1:9" x14ac:dyDescent="0.2">
      <c r="A9" t="s">
        <v>39</v>
      </c>
      <c r="B9">
        <f t="shared" ref="B9:B10" si="0">B3/C3</f>
        <v>1.038143463617283</v>
      </c>
      <c r="C9">
        <f>D3/E3</f>
        <v>1.0414663172506375</v>
      </c>
      <c r="D9">
        <f t="shared" ref="D9:D10" si="1">F3/G3</f>
        <v>1.0483251490257743</v>
      </c>
      <c r="E9">
        <f t="shared" ref="E9:E10" si="2">H3/I3</f>
        <v>1.0131051073861248</v>
      </c>
    </row>
    <row r="10" spans="1:9" x14ac:dyDescent="0.2">
      <c r="A10" t="s">
        <v>5</v>
      </c>
      <c r="B10">
        <f t="shared" si="0"/>
        <v>1.1698460063609555</v>
      </c>
      <c r="C10">
        <f t="shared" ref="C10" si="3">D4/E4</f>
        <v>1.2920259995398968</v>
      </c>
      <c r="D10">
        <f t="shared" si="1"/>
        <v>1.3531794865954612</v>
      </c>
      <c r="E10">
        <f t="shared" si="2"/>
        <v>1.1416497886556298</v>
      </c>
    </row>
    <row r="15" spans="1:9" x14ac:dyDescent="0.2"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t="s">
        <v>45</v>
      </c>
    </row>
    <row r="16" spans="1:9" x14ac:dyDescent="0.2">
      <c r="A16" s="1" t="s">
        <v>0</v>
      </c>
      <c r="B16">
        <v>85135185.593999997</v>
      </c>
      <c r="C16">
        <v>80561272.085999995</v>
      </c>
      <c r="D16">
        <v>90888480.540000007</v>
      </c>
      <c r="E16">
        <v>85899730.283999994</v>
      </c>
      <c r="F16">
        <v>94479608.483999997</v>
      </c>
      <c r="G16">
        <v>89333851.059</v>
      </c>
    </row>
    <row r="17" spans="1:7" x14ac:dyDescent="0.2">
      <c r="A17" s="1" t="s">
        <v>1</v>
      </c>
      <c r="B17">
        <v>49925317.707000002</v>
      </c>
      <c r="C17">
        <v>49768390.125</v>
      </c>
      <c r="D17">
        <v>50333632.649999999</v>
      </c>
      <c r="E17">
        <v>50005130.148000002</v>
      </c>
      <c r="F17">
        <v>51444740.762999997</v>
      </c>
      <c r="G17">
        <v>51291860.130000003</v>
      </c>
    </row>
    <row r="18" spans="1:7" x14ac:dyDescent="0.2">
      <c r="A18" s="1" t="s">
        <v>4</v>
      </c>
      <c r="B18">
        <v>53165727.053999998</v>
      </c>
      <c r="C18">
        <v>51212312.090999998</v>
      </c>
      <c r="D18">
        <v>55091353.167000003</v>
      </c>
      <c r="E18">
        <v>52897873.175999999</v>
      </c>
      <c r="F18">
        <v>56531572.173</v>
      </c>
      <c r="G18">
        <v>53925609.078000002</v>
      </c>
    </row>
    <row r="19" spans="1:7" x14ac:dyDescent="0.2">
      <c r="A19" s="1" t="s">
        <v>5</v>
      </c>
      <c r="B19">
        <v>70916351.994000003</v>
      </c>
      <c r="C19">
        <v>60620245.406999998</v>
      </c>
      <c r="D19">
        <v>90131033.078999996</v>
      </c>
      <c r="E19">
        <v>69759457.713</v>
      </c>
      <c r="F19">
        <v>93773717.082000002</v>
      </c>
      <c r="G19">
        <v>69298801.829999998</v>
      </c>
    </row>
    <row r="20" spans="1:7" x14ac:dyDescent="0.2">
      <c r="A20" s="1" t="s">
        <v>6</v>
      </c>
      <c r="B20">
        <v>118616971.95900001</v>
      </c>
      <c r="C20">
        <v>111878934.075</v>
      </c>
      <c r="D20">
        <v>163225261.01699999</v>
      </c>
      <c r="E20">
        <v>153763203.546</v>
      </c>
      <c r="F20">
        <v>361777601.92500001</v>
      </c>
      <c r="G20">
        <v>350052810.45300001</v>
      </c>
    </row>
    <row r="21" spans="1:7" x14ac:dyDescent="0.2">
      <c r="A21" s="1" t="s">
        <v>7</v>
      </c>
      <c r="B21">
        <v>258180756.47099999</v>
      </c>
      <c r="C21">
        <v>240548544.66600001</v>
      </c>
      <c r="D21">
        <v>396325191.08700001</v>
      </c>
      <c r="E21">
        <v>369790761.41100001</v>
      </c>
      <c r="F21">
        <v>669579140.94299996</v>
      </c>
      <c r="G21">
        <v>625754017.26900005</v>
      </c>
    </row>
    <row r="24" spans="1:7" x14ac:dyDescent="0.2">
      <c r="B24" t="s">
        <v>48</v>
      </c>
      <c r="C24" t="s">
        <v>49</v>
      </c>
      <c r="D24" t="s">
        <v>50</v>
      </c>
    </row>
    <row r="25" spans="1:7" x14ac:dyDescent="0.2">
      <c r="A25" s="1" t="s">
        <v>0</v>
      </c>
      <c r="B25">
        <f>B16/C16</f>
        <v>1.0567755869484943</v>
      </c>
      <c r="C25">
        <f>D16/E16</f>
        <v>1.0580764367886406</v>
      </c>
      <c r="D25">
        <f>F16/G16</f>
        <v>1.0576014283947248</v>
      </c>
    </row>
    <row r="26" spans="1:7" x14ac:dyDescent="0.2">
      <c r="A26" s="1" t="s">
        <v>1</v>
      </c>
      <c r="B26">
        <f t="shared" ref="B26:B30" si="4">B17/C17</f>
        <v>1.0031531576891648</v>
      </c>
      <c r="C26">
        <f t="shared" ref="C26:C30" si="5">D17/E17</f>
        <v>1.0065693760025767</v>
      </c>
      <c r="D26">
        <f t="shared" ref="D26:D30" si="6">F17/G17</f>
        <v>1.0029806022361543</v>
      </c>
    </row>
    <row r="27" spans="1:7" x14ac:dyDescent="0.2">
      <c r="A27" s="1" t="s">
        <v>4</v>
      </c>
      <c r="B27">
        <f t="shared" si="4"/>
        <v>1.038143463617283</v>
      </c>
      <c r="C27">
        <f t="shared" si="5"/>
        <v>1.0414663172506375</v>
      </c>
      <c r="D27">
        <f t="shared" si="6"/>
        <v>1.0483251490257743</v>
      </c>
    </row>
    <row r="28" spans="1:7" x14ac:dyDescent="0.2">
      <c r="A28" s="1" t="s">
        <v>5</v>
      </c>
      <c r="B28">
        <f t="shared" si="4"/>
        <v>1.1698460063609555</v>
      </c>
      <c r="C28">
        <f t="shared" si="5"/>
        <v>1.2920259995398968</v>
      </c>
      <c r="D28">
        <f t="shared" si="6"/>
        <v>1.3531794865954612</v>
      </c>
    </row>
    <row r="29" spans="1:7" x14ac:dyDescent="0.2">
      <c r="A29" s="1" t="s">
        <v>6</v>
      </c>
      <c r="B29">
        <f t="shared" si="4"/>
        <v>1.0602261537411775</v>
      </c>
      <c r="C29">
        <f t="shared" si="5"/>
        <v>1.0615365526523342</v>
      </c>
      <c r="D29">
        <f t="shared" si="6"/>
        <v>1.0334943503433869</v>
      </c>
    </row>
    <row r="30" spans="1:7" x14ac:dyDescent="0.2">
      <c r="A30" s="1" t="s">
        <v>7</v>
      </c>
      <c r="B30">
        <f t="shared" si="4"/>
        <v>1.0733000144710174</v>
      </c>
      <c r="C30">
        <f t="shared" si="5"/>
        <v>1.0717552530916492</v>
      </c>
      <c r="D30">
        <f t="shared" si="6"/>
        <v>1.0700357048689315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cache-size</vt:lpstr>
      <vt:lpstr>perf</vt:lpstr>
      <vt:lpstr>time</vt:lpstr>
      <vt:lpstr>ecp</vt:lpstr>
      <vt:lpstr>fig-cache-size</vt:lpstr>
      <vt:lpstr>fig-perf</vt:lpstr>
      <vt:lpstr>fig-time</vt:lpstr>
      <vt:lpstr>fig-ecp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2017-08-10T14:57:37Z</cp:lastPrinted>
  <dcterms:created xsi:type="dcterms:W3CDTF">2017-07-15T17:22:40Z</dcterms:created>
  <dcterms:modified xsi:type="dcterms:W3CDTF">2017-08-10T14:57:43Z</dcterms:modified>
</cp:coreProperties>
</file>