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2"/>
    <sheet name="Sheet4" sheetId="2" state="visible" r:id="rId3"/>
    <sheet name="Sheet1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<sst xmlns="http://schemas.openxmlformats.org/spreadsheetml/2006/main" count="78" uniqueCount="53">
  <si>
    <t xml:space="preserve">t-Test: Two-Sample Assuming Equal Variances</t>
  </si>
  <si>
    <t xml:space="preserve">A</t>
  </si>
  <si>
    <t xml:space="preserve">B</t>
  </si>
  <si>
    <t xml:space="preserve">Mean</t>
  </si>
  <si>
    <t xml:space="preserve">Variance</t>
  </si>
  <si>
    <t xml:space="preserve">Observations</t>
  </si>
  <si>
    <t xml:space="preserve">Pooled Variance</t>
  </si>
  <si>
    <t xml:space="preserve">Hypothesized Mean Difference</t>
  </si>
  <si>
    <t xml:space="preserve">df</t>
  </si>
  <si>
    <t xml:space="preserve">t Stat</t>
  </si>
  <si>
    <t xml:space="preserve">P(T&lt;=t) one-tail</t>
  </si>
  <si>
    <t xml:space="preserve">t Critical one-tail</t>
  </si>
  <si>
    <t xml:space="preserve">P(T&lt;=t) two-tail</t>
  </si>
  <si>
    <t xml:space="preserve">t Critical two-tail</t>
  </si>
  <si>
    <t xml:space="preserve">t-Test: Two-Sample Assuming Unequal Variances</t>
  </si>
  <si>
    <t xml:space="preserve">Normaalne aproksimatsioon</t>
  </si>
  <si>
    <t xml:space="preserve">Hüpoteesid osakaalu kohta</t>
  </si>
  <si>
    <t xml:space="preserve">ül 136 (lk 74)</t>
  </si>
  <si>
    <t xml:space="preserve">H0:p=0,6</t>
  </si>
  <si>
    <t xml:space="preserve">H1:p&lt;0,6</t>
  </si>
  <si>
    <t xml:space="preserve">Leiame teststatistiku väärtuse</t>
  </si>
  <si>
    <t xml:space="preserve">k</t>
  </si>
  <si>
    <t xml:space="preserve">n</t>
  </si>
  <si>
    <t xml:space="preserve">p</t>
  </si>
  <si>
    <t xml:space="preserve">z</t>
  </si>
  <si>
    <t xml:space="preserve">p-väärtus</t>
  </si>
  <si>
    <t xml:space="preserve">z(kriitiline)</t>
  </si>
  <si>
    <t xml:space="preserve">ül 142 (lk 75)</t>
  </si>
  <si>
    <t xml:space="preserve">z(kritiline)</t>
  </si>
  <si>
    <t xml:space="preserve">Kahe osakaalu võrdlus</t>
  </si>
  <si>
    <t xml:space="preserve">ül 177 (lk 89)</t>
  </si>
  <si>
    <t xml:space="preserve">linnades</t>
  </si>
  <si>
    <t xml:space="preserve">maal</t>
  </si>
  <si>
    <t xml:space="preserve">kokku</t>
  </si>
  <si>
    <t xml:space="preserve">I aasta</t>
  </si>
  <si>
    <t xml:space="preserve">II aasta</t>
  </si>
  <si>
    <t xml:space="preserve">H0:Osakaal ei ole muutunud</t>
  </si>
  <si>
    <t xml:space="preserve">H1:Osakaal linnades on muutunud</t>
  </si>
  <si>
    <t xml:space="preserve">üldine</t>
  </si>
  <si>
    <t xml:space="preserve">harm. Keskmine</t>
  </si>
  <si>
    <t xml:space="preserve">Studenti t-test</t>
  </si>
  <si>
    <t xml:space="preserve">Valimi maht on vägagi väike</t>
  </si>
  <si>
    <t xml:space="preserve">ül 127 (lk 71)</t>
  </si>
  <si>
    <t xml:space="preserve">km/8l</t>
  </si>
  <si>
    <t xml:space="preserve">keskmine</t>
  </si>
  <si>
    <t xml:space="preserve">standardhälve</t>
  </si>
  <si>
    <t xml:space="preserve">mu0</t>
  </si>
  <si>
    <t xml:space="preserve">t</t>
  </si>
  <si>
    <t xml:space="preserve">Kahe keskmise võrdlus</t>
  </si>
  <si>
    <t xml:space="preserve">ül 155 (lk 82-83)</t>
  </si>
  <si>
    <t xml:space="preserve">H0:Tootlikkus on võrdne</t>
  </si>
  <si>
    <t xml:space="preserve">kg/h</t>
  </si>
  <si>
    <t xml:space="preserve">H1:Tootlikkus ei ole võrdne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</si>
</sst>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86"/>
    </font>
    <font>
      <b val="true"/>
      <sz val="11"/>
      <color rgb="FF000000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48" zoomScaleNormal="148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1"/>
      <c r="B3" s="1" t="s">
        <v>1</v>
      </c>
      <c r="C3" s="1" t="s">
        <v>2</v>
      </c>
    </row>
    <row r="4" customFormat="false" ht="15" hidden="false" customHeight="false" outlineLevel="0" collapsed="false">
      <c r="A4" s="2" t="s">
        <v>3</v>
      </c>
      <c r="B4" s="2" t="n">
        <v>13.72</v>
      </c>
      <c r="C4" s="2" t="n">
        <v>13.8</v>
      </c>
    </row>
    <row r="5" customFormat="false" ht="15" hidden="false" customHeight="false" outlineLevel="0" collapsed="false">
      <c r="A5" s="2" t="s">
        <v>4</v>
      </c>
      <c r="B5" s="2" t="n">
        <v>0.952</v>
      </c>
      <c r="C5" s="2" t="n">
        <v>0.46</v>
      </c>
    </row>
    <row r="6" customFormat="false" ht="15" hidden="false" customHeight="false" outlineLevel="0" collapsed="false">
      <c r="A6" s="2" t="s">
        <v>5</v>
      </c>
      <c r="B6" s="2" t="n">
        <v>5</v>
      </c>
      <c r="C6" s="2" t="n">
        <v>5</v>
      </c>
    </row>
    <row r="7" customFormat="false" ht="15" hidden="false" customHeight="false" outlineLevel="0" collapsed="false">
      <c r="A7" s="2" t="s">
        <v>6</v>
      </c>
      <c r="B7" s="2" t="n">
        <v>0.706</v>
      </c>
      <c r="C7" s="2"/>
    </row>
    <row r="8" customFormat="false" ht="15" hidden="false" customHeight="false" outlineLevel="0" collapsed="false">
      <c r="A8" s="2" t="s">
        <v>7</v>
      </c>
      <c r="B8" s="2" t="n">
        <v>0</v>
      </c>
      <c r="C8" s="2"/>
    </row>
    <row r="9" customFormat="false" ht="15" hidden="false" customHeight="false" outlineLevel="0" collapsed="false">
      <c r="A9" s="2" t="s">
        <v>8</v>
      </c>
      <c r="B9" s="2" t="n">
        <v>8</v>
      </c>
      <c r="C9" s="2"/>
    </row>
    <row r="10" customFormat="false" ht="15" hidden="false" customHeight="false" outlineLevel="0" collapsed="false">
      <c r="A10" s="2" t="s">
        <v>9</v>
      </c>
      <c r="B10" s="2" t="n">
        <v>-0.150541985899</v>
      </c>
      <c r="C10" s="2"/>
    </row>
    <row r="11" customFormat="false" ht="15" hidden="false" customHeight="false" outlineLevel="0" collapsed="false">
      <c r="A11" s="2" t="s">
        <v>10</v>
      </c>
      <c r="B11" s="3" t="n">
        <v>0.442031780360542</v>
      </c>
      <c r="C11" s="2"/>
    </row>
    <row r="12" customFormat="false" ht="15" hidden="false" customHeight="false" outlineLevel="0" collapsed="false">
      <c r="A12" s="2" t="s">
        <v>11</v>
      </c>
      <c r="B12" s="2" t="n">
        <v>1.8595480375309</v>
      </c>
      <c r="C12" s="2"/>
    </row>
    <row r="13" customFormat="false" ht="15" hidden="false" customHeight="false" outlineLevel="0" collapsed="false">
      <c r="A13" s="2" t="s">
        <v>12</v>
      </c>
      <c r="B13" s="3" t="n">
        <v>0.884063560721084</v>
      </c>
      <c r="C13" s="2"/>
    </row>
    <row r="14" customFormat="false" ht="15.75" hidden="false" customHeight="false" outlineLevel="0" collapsed="false">
      <c r="A14" s="4" t="s">
        <v>13</v>
      </c>
      <c r="B14" s="4" t="n">
        <v>2.30600413520417</v>
      </c>
      <c r="C1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14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1"/>
      <c r="B3" s="1" t="s">
        <v>1</v>
      </c>
      <c r="C3" s="1" t="s">
        <v>2</v>
      </c>
    </row>
    <row r="4" customFormat="false" ht="15" hidden="false" customHeight="false" outlineLevel="0" collapsed="false">
      <c r="A4" s="2" t="s">
        <v>3</v>
      </c>
      <c r="B4" s="2" t="n">
        <v>13.72</v>
      </c>
      <c r="C4" s="2" t="n">
        <v>13.8</v>
      </c>
    </row>
    <row r="5" customFormat="false" ht="15" hidden="false" customHeight="false" outlineLevel="0" collapsed="false">
      <c r="A5" s="2" t="s">
        <v>4</v>
      </c>
      <c r="B5" s="2" t="n">
        <v>0.952</v>
      </c>
      <c r="C5" s="2" t="n">
        <v>0.46</v>
      </c>
    </row>
    <row r="6" customFormat="false" ht="15" hidden="false" customHeight="false" outlineLevel="0" collapsed="false">
      <c r="A6" s="2" t="s">
        <v>5</v>
      </c>
      <c r="B6" s="2" t="n">
        <v>5</v>
      </c>
      <c r="C6" s="2" t="n">
        <v>5</v>
      </c>
    </row>
    <row r="7" customFormat="false" ht="15" hidden="false" customHeight="false" outlineLevel="0" collapsed="false">
      <c r="A7" s="2" t="s">
        <v>7</v>
      </c>
      <c r="B7" s="2" t="n">
        <v>0</v>
      </c>
      <c r="C7" s="2"/>
    </row>
    <row r="8" customFormat="false" ht="15" hidden="false" customHeight="false" outlineLevel="0" collapsed="false">
      <c r="A8" s="2" t="s">
        <v>8</v>
      </c>
      <c r="B8" s="2" t="n">
        <v>7</v>
      </c>
      <c r="C8" s="2"/>
    </row>
    <row r="9" customFormat="false" ht="15" hidden="false" customHeight="false" outlineLevel="0" collapsed="false">
      <c r="A9" s="2" t="s">
        <v>9</v>
      </c>
      <c r="B9" s="2" t="n">
        <v>-0.150541985899</v>
      </c>
      <c r="C9" s="2"/>
    </row>
    <row r="10" customFormat="false" ht="15" hidden="false" customHeight="false" outlineLevel="0" collapsed="false">
      <c r="A10" s="2" t="s">
        <v>10</v>
      </c>
      <c r="B10" s="3" t="n">
        <v>0.442291600020843</v>
      </c>
      <c r="C10" s="2"/>
    </row>
    <row r="11" customFormat="false" ht="15" hidden="false" customHeight="false" outlineLevel="0" collapsed="false">
      <c r="A11" s="2" t="s">
        <v>11</v>
      </c>
      <c r="B11" s="2" t="n">
        <v>1.89457860509001</v>
      </c>
      <c r="C11" s="2"/>
    </row>
    <row r="12" customFormat="false" ht="15" hidden="false" customHeight="false" outlineLevel="0" collapsed="false">
      <c r="A12" s="2" t="s">
        <v>12</v>
      </c>
      <c r="B12" s="3" t="n">
        <v>0.884583200041686</v>
      </c>
      <c r="C12" s="2"/>
    </row>
    <row r="13" customFormat="false" ht="15.75" hidden="false" customHeight="false" outlineLevel="0" collapsed="false">
      <c r="A13" s="4" t="s">
        <v>13</v>
      </c>
      <c r="B13" s="4" t="n">
        <v>2.36462425159278</v>
      </c>
      <c r="C1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46" colorId="64" zoomScale="172" zoomScaleNormal="172" zoomScalePageLayoutView="100" workbookViewId="0">
      <selection pane="topLeft" activeCell="B66" activeCellId="0" sqref="B6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5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  <c r="B7" s="0" t="n">
        <v>48</v>
      </c>
    </row>
    <row r="8" customFormat="false" ht="15" hidden="false" customHeight="false" outlineLevel="0" collapsed="false">
      <c r="A8" s="0" t="s">
        <v>22</v>
      </c>
      <c r="B8" s="0" t="n">
        <v>100</v>
      </c>
    </row>
    <row r="9" customFormat="false" ht="15" hidden="false" customHeight="false" outlineLevel="0" collapsed="false">
      <c r="A9" s="0" t="s">
        <v>23</v>
      </c>
      <c r="B9" s="0" t="n">
        <v>0.6</v>
      </c>
    </row>
    <row r="10" customFormat="false" ht="15" hidden="false" customHeight="false" outlineLevel="0" collapsed="false">
      <c r="A10" s="0" t="s">
        <v>24</v>
      </c>
      <c r="B10" s="5" t="n">
        <f aca="false">(B7/B8-B9)*SQRT(B8)/SQRT(B9*(1-B9))</f>
        <v>-2.44948974278318</v>
      </c>
    </row>
    <row r="11" customFormat="false" ht="15" hidden="false" customHeight="false" outlineLevel="0" collapsed="false">
      <c r="A11" s="0" t="s">
        <v>25</v>
      </c>
      <c r="B11" s="0" t="n">
        <f aca="false">_xlfn.NORM.S.DIST(B10,1)</f>
        <v>0.00715293921771481</v>
      </c>
    </row>
    <row r="12" customFormat="false" ht="15" hidden="false" customHeight="false" outlineLevel="0" collapsed="false">
      <c r="A12" s="0" t="s">
        <v>26</v>
      </c>
      <c r="B12" s="0" t="n">
        <f aca="false">_xlfn.NORM.S.INV(0.05)</f>
        <v>-1.64485362695147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21</v>
      </c>
      <c r="B14" s="0" t="n">
        <v>44</v>
      </c>
    </row>
    <row r="15" customFormat="false" ht="15" hidden="false" customHeight="false" outlineLevel="0" collapsed="false">
      <c r="A15" s="0" t="s">
        <v>22</v>
      </c>
      <c r="B15" s="0" t="n">
        <v>100</v>
      </c>
    </row>
    <row r="16" customFormat="false" ht="15" hidden="false" customHeight="false" outlineLevel="0" collapsed="false">
      <c r="A16" s="0" t="s">
        <v>23</v>
      </c>
      <c r="B16" s="0" t="n">
        <v>0.5</v>
      </c>
    </row>
    <row r="17" customFormat="false" ht="15" hidden="false" customHeight="false" outlineLevel="0" collapsed="false">
      <c r="A17" s="0" t="s">
        <v>24</v>
      </c>
      <c r="B17" s="5" t="n">
        <f aca="false">(B14/B15-B16)*SQRT(B15)/SQRT(B16*(1-B16))</f>
        <v>-1.2</v>
      </c>
    </row>
    <row r="18" customFormat="false" ht="15" hidden="false" customHeight="false" outlineLevel="0" collapsed="false">
      <c r="A18" s="0" t="s">
        <v>25</v>
      </c>
      <c r="B18" s="0" t="n">
        <f aca="false">2*(1-_xlfn.NORM.S.DIST(ABS(B17),1))</f>
        <v>0.230139340443416</v>
      </c>
    </row>
    <row r="19" customFormat="false" ht="15" hidden="false" customHeight="false" outlineLevel="0" collapsed="false">
      <c r="A19" s="0" t="s">
        <v>28</v>
      </c>
      <c r="B19" s="0" t="n">
        <f aca="false">_xlfn.NORM.S.INV(0.95)</f>
        <v>1.64485362695147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B22" s="0" t="s">
        <v>31</v>
      </c>
      <c r="C22" s="0" t="s">
        <v>32</v>
      </c>
      <c r="D22" s="0" t="s">
        <v>33</v>
      </c>
    </row>
    <row r="23" customFormat="false" ht="15" hidden="false" customHeight="false" outlineLevel="0" collapsed="false">
      <c r="A23" s="0" t="s">
        <v>34</v>
      </c>
      <c r="B23" s="0" t="n">
        <v>72</v>
      </c>
      <c r="C23" s="0" t="n">
        <v>249</v>
      </c>
      <c r="D23" s="0" t="n">
        <f aca="false">B23+C23</f>
        <v>321</v>
      </c>
    </row>
    <row r="24" customFormat="false" ht="15" hidden="false" customHeight="false" outlineLevel="0" collapsed="false">
      <c r="A24" s="0" t="s">
        <v>35</v>
      </c>
      <c r="B24" s="0" t="n">
        <v>41</v>
      </c>
      <c r="C24" s="0" t="n">
        <v>238</v>
      </c>
      <c r="D24" s="0" t="n">
        <f aca="false">B24+C24</f>
        <v>279</v>
      </c>
    </row>
    <row r="26" customFormat="false" ht="15" hidden="false" customHeight="false" outlineLevel="0" collapsed="false">
      <c r="A26" s="0" t="s">
        <v>36</v>
      </c>
    </row>
    <row r="27" customFormat="false" ht="15" hidden="false" customHeight="false" outlineLevel="0" collapsed="false">
      <c r="A27" s="0" t="s">
        <v>37</v>
      </c>
    </row>
    <row r="29" customFormat="false" ht="15" hidden="false" customHeight="false" outlineLevel="0" collapsed="false">
      <c r="A29" s="0" t="s">
        <v>34</v>
      </c>
      <c r="B29" s="0" t="n">
        <f aca="false">B23/D23</f>
        <v>0.224299065420561</v>
      </c>
    </row>
    <row r="30" customFormat="false" ht="15" hidden="false" customHeight="false" outlineLevel="0" collapsed="false">
      <c r="A30" s="0" t="s">
        <v>35</v>
      </c>
      <c r="B30" s="0" t="n">
        <f aca="false">B24/D24</f>
        <v>0.146953405017921</v>
      </c>
    </row>
    <row r="31" customFormat="false" ht="15" hidden="false" customHeight="false" outlineLevel="0" collapsed="false">
      <c r="A31" s="0" t="s">
        <v>38</v>
      </c>
      <c r="B31" s="0" t="n">
        <f aca="false">(B23+B24)/(D23+D24)</f>
        <v>0.188333333333333</v>
      </c>
    </row>
    <row r="32" customFormat="false" ht="15" hidden="false" customHeight="false" outlineLevel="0" collapsed="false">
      <c r="A32" s="0" t="s">
        <v>39</v>
      </c>
      <c r="B32" s="0" t="n">
        <f aca="false">D23*D24/(D23+D24)</f>
        <v>149.265</v>
      </c>
    </row>
    <row r="33" customFormat="false" ht="15" hidden="false" customHeight="false" outlineLevel="0" collapsed="false">
      <c r="A33" s="0" t="s">
        <v>24</v>
      </c>
      <c r="B33" s="0" t="n">
        <f aca="false">(B29-B30)/SQRT(B31*(1-B31)/B32)</f>
        <v>2.41692120838023</v>
      </c>
    </row>
    <row r="34" customFormat="false" ht="15" hidden="false" customHeight="false" outlineLevel="0" collapsed="false">
      <c r="A34" s="0" t="s">
        <v>25</v>
      </c>
      <c r="B34" s="0" t="n">
        <f aca="false">2*(1-_xlfn.NORM.S.DIST(B33,1))</f>
        <v>0.0156524048751143</v>
      </c>
    </row>
    <row r="36" customFormat="false" ht="15" hidden="false" customHeight="false" outlineLevel="0" collapsed="false">
      <c r="A36" s="5" t="s">
        <v>40</v>
      </c>
    </row>
    <row r="37" customFormat="false" ht="15" hidden="false" customHeight="false" outlineLevel="0" collapsed="false">
      <c r="A37" s="0" t="s">
        <v>41</v>
      </c>
    </row>
    <row r="38" customFormat="false" ht="15" hidden="false" customHeight="false" outlineLevel="0" collapsed="false">
      <c r="A38" s="0" t="s">
        <v>42</v>
      </c>
    </row>
    <row r="39" customFormat="false" ht="15" hidden="false" customHeight="false" outlineLevel="0" collapsed="false">
      <c r="A39" s="0" t="s">
        <v>43</v>
      </c>
    </row>
    <row r="40" customFormat="false" ht="15" hidden="false" customHeight="false" outlineLevel="0" collapsed="false">
      <c r="A40" s="0" t="n">
        <v>103</v>
      </c>
    </row>
    <row r="41" customFormat="false" ht="15" hidden="false" customHeight="false" outlineLevel="0" collapsed="false">
      <c r="A41" s="0" t="n">
        <v>102.6</v>
      </c>
    </row>
    <row r="42" customFormat="false" ht="15" hidden="false" customHeight="false" outlineLevel="0" collapsed="false">
      <c r="A42" s="0" t="n">
        <v>97.4</v>
      </c>
    </row>
    <row r="43" customFormat="false" ht="15" hidden="false" customHeight="false" outlineLevel="0" collapsed="false">
      <c r="A43" s="0" t="n">
        <v>96.8</v>
      </c>
    </row>
    <row r="44" customFormat="false" ht="15" hidden="false" customHeight="false" outlineLevel="0" collapsed="false">
      <c r="A44" s="0" t="n">
        <v>99.8</v>
      </c>
    </row>
    <row r="45" customFormat="false" ht="15" hidden="false" customHeight="false" outlineLevel="0" collapsed="false">
      <c r="A45" s="0" t="n">
        <v>95.2</v>
      </c>
    </row>
    <row r="46" customFormat="false" ht="15" hidden="false" customHeight="false" outlineLevel="0" collapsed="false">
      <c r="A46" s="0" t="n">
        <v>104.1</v>
      </c>
    </row>
    <row r="47" customFormat="false" ht="15" hidden="false" customHeight="false" outlineLevel="0" collapsed="false">
      <c r="A47" s="0" t="n">
        <v>88.4</v>
      </c>
    </row>
    <row r="48" customFormat="false" ht="15" hidden="false" customHeight="false" outlineLevel="0" collapsed="false">
      <c r="A48" s="0" t="n">
        <v>100.2</v>
      </c>
    </row>
    <row r="49" customFormat="false" ht="15" hidden="false" customHeight="false" outlineLevel="0" collapsed="false">
      <c r="A49" s="0" t="n">
        <v>91.5</v>
      </c>
    </row>
    <row r="50" customFormat="false" ht="15" hidden="false" customHeight="false" outlineLevel="0" collapsed="false">
      <c r="A50" s="0" t="s">
        <v>44</v>
      </c>
      <c r="B50" s="0" t="n">
        <f aca="false">AVERAGE(A40:A49)</f>
        <v>97.9</v>
      </c>
      <c r="C50" s="0" t="s">
        <v>22</v>
      </c>
      <c r="D50" s="0" t="n">
        <v>10</v>
      </c>
    </row>
    <row r="51" customFormat="false" ht="15" hidden="false" customHeight="false" outlineLevel="0" collapsed="false">
      <c r="A51" s="0" t="s">
        <v>45</v>
      </c>
      <c r="B51" s="0" t="n">
        <f aca="false">_xlfn.STDEV.S(A40:A49)</f>
        <v>5.11425024373618</v>
      </c>
    </row>
    <row r="52" customFormat="false" ht="15" hidden="false" customHeight="false" outlineLevel="0" collapsed="false">
      <c r="A52" s="0" t="s">
        <v>46</v>
      </c>
      <c r="B52" s="0" t="n">
        <v>100</v>
      </c>
    </row>
    <row r="53" customFormat="false" ht="15" hidden="false" customHeight="false" outlineLevel="0" collapsed="false">
      <c r="A53" s="0" t="s">
        <v>47</v>
      </c>
      <c r="B53" s="5" t="n">
        <f aca="false">(B50-B52)*SQRT(D50)/B51</f>
        <v>-1.29848614554735</v>
      </c>
    </row>
    <row r="54" customFormat="false" ht="15" hidden="false" customHeight="false" outlineLevel="0" collapsed="false">
      <c r="A54" s="0" t="s">
        <v>25</v>
      </c>
      <c r="B54" s="0" t="n">
        <f aca="false">_xlfn.T.DIST.2T(ABS(B53),D50-1)</f>
        <v>0.226403775966764</v>
      </c>
    </row>
    <row r="56" customFormat="false" ht="15" hidden="false" customHeight="false" outlineLevel="0" collapsed="false">
      <c r="A56" s="0" t="s">
        <v>48</v>
      </c>
    </row>
    <row r="57" customFormat="false" ht="15" hidden="false" customHeight="false" outlineLevel="0" collapsed="false">
      <c r="A57" s="0" t="s">
        <v>49</v>
      </c>
    </row>
    <row r="58" customFormat="false" ht="15" hidden="false" customHeight="false" outlineLevel="0" collapsed="false">
      <c r="A58" s="0" t="s">
        <v>50</v>
      </c>
      <c r="D58" s="0" t="s">
        <v>51</v>
      </c>
    </row>
    <row r="59" customFormat="false" ht="15" hidden="false" customHeight="false" outlineLevel="0" collapsed="false">
      <c r="A59" s="0" t="s">
        <v>52</v>
      </c>
    </row>
    <row r="60" customFormat="false" ht="15" hidden="false" customHeight="false" outlineLevel="0" collapsed="false">
      <c r="A60" s="0" t="s">
        <v>1</v>
      </c>
      <c r="B60" s="0" t="s">
        <v>2</v>
      </c>
    </row>
    <row r="61" customFormat="false" ht="15" hidden="false" customHeight="false" outlineLevel="0" collapsed="false">
      <c r="A61" s="0" t="n">
        <v>14.1</v>
      </c>
      <c r="B61" s="0" t="n">
        <v>14</v>
      </c>
    </row>
    <row r="62" customFormat="false" ht="15" hidden="false" customHeight="false" outlineLevel="0" collapsed="false">
      <c r="A62" s="0" t="n">
        <v>12.1</v>
      </c>
      <c r="B62" s="0" t="n">
        <v>14.5</v>
      </c>
    </row>
    <row r="63" customFormat="false" ht="15" hidden="false" customHeight="false" outlineLevel="0" collapsed="false">
      <c r="A63" s="0" t="n">
        <v>14.7</v>
      </c>
      <c r="B63" s="0" t="n">
        <v>13.7</v>
      </c>
    </row>
    <row r="64" customFormat="false" ht="15" hidden="false" customHeight="false" outlineLevel="0" collapsed="false">
      <c r="A64" s="0" t="n">
        <v>13.7</v>
      </c>
      <c r="B64" s="0" t="n">
        <v>12.7</v>
      </c>
    </row>
    <row r="65" customFormat="false" ht="15" hidden="false" customHeight="false" outlineLevel="0" collapsed="false">
      <c r="A65" s="0" t="n">
        <v>14</v>
      </c>
      <c r="B65" s="0" t="n">
        <v>14.1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Tallinn University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2019-02-07T07:59:08Z</dcterms:created>
  <dc:creator>Margus Pihlak</dc:creator>
  <dc:description/>
  <dc:language>et-EE</dc:language>
  <cp:lastModifiedBy>Margus Pihlak</cp:lastModifiedBy>
  <dcterms:modified xsi:type="dcterms:W3CDTF">2019-02-07T09:24:04Z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Tallinn University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