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comments5.xml" ContentType="application/vnd.openxmlformats-officedocument.spreadsheetml.comments+xml"/>
  <Override PartName="/xl/threadedComments/threadedComment4.xml" ContentType="application/vnd.ms-excel.threadedcomments+xml"/>
  <Override PartName="/xl/comments6.xml" ContentType="application/vnd.openxmlformats-officedocument.spreadsheetml.comments+xml"/>
  <Override PartName="/xl/drawings/drawing2.xml" ContentType="application/vnd.openxmlformats-officedocument.drawing+xml"/>
  <Override PartName="/xl/comments7.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DieseArbeitsmappe" defaultThemeVersion="124226"/>
  <mc:AlternateContent xmlns:mc="http://schemas.openxmlformats.org/markup-compatibility/2006">
    <mc:Choice Requires="x15">
      <x15ac:absPath xmlns:x15ac="http://schemas.microsoft.com/office/spreadsheetml/2010/11/ac" url="https://intranet.volvocars.net/sites/BPAProductOffer/Shared Documents/General/"/>
    </mc:Choice>
  </mc:AlternateContent>
  <xr:revisionPtr revIDLastSave="1" documentId="8_{1CB75E46-7BCB-49FC-87B9-5614741DAD82}" xr6:coauthVersionLast="47" xr6:coauthVersionMax="47" xr10:uidLastSave="{F9DC49A2-F8E8-43BF-80C8-9F885D84D61F}"/>
  <bookViews>
    <workbookView xWindow="57480" yWindow="6150" windowWidth="29040" windowHeight="15840" tabRatio="842" firstSheet="1" activeTab="2" xr2:uid="{00000000-000D-0000-FFFF-FFFF00000000}"/>
  </bookViews>
  <sheets>
    <sheet name="Änderungen" sheetId="2" r:id="rId1"/>
    <sheet name="Preise MY24 KW 23w17_46" sheetId="23" r:id="rId2"/>
    <sheet name="Pakete" sheetId="14" r:id="rId3"/>
    <sheet name="Serienausstattung" sheetId="3" r:id="rId4"/>
    <sheet name="Serienausstattung Backup" sheetId="24" state="hidden" r:id="rId5"/>
    <sheet name="Optionen" sheetId="18" r:id="rId6"/>
    <sheet name="Polster &amp; Farben" sheetId="20" r:id="rId7"/>
    <sheet name="Räder" sheetId="22" r:id="rId8"/>
  </sheets>
  <definedNames>
    <definedName name="_xlnm._FilterDatabase" localSheetId="5" hidden="1">Optionen!$L$1:$O$22</definedName>
    <definedName name="_xlnm._FilterDatabase" localSheetId="3" hidden="1">Serienausstattung!$A$113:$B$122</definedName>
    <definedName name="Share54X_Sed">#REF!</definedName>
    <definedName name="Share54X_SW">#REF!</definedName>
    <definedName name="Vol_Cab_Ben">#REF!</definedName>
    <definedName name="Vol_Cab_D">#REF!</definedName>
    <definedName name="Vol_Cab_DK">#REF!</definedName>
    <definedName name="Vol_Cab_E">#REF!</definedName>
    <definedName name="Vol_Cab_F">#REF!</definedName>
    <definedName name="Vol_Cab_FIN">#REF!</definedName>
    <definedName name="Vol_Cab_GR">#REF!</definedName>
    <definedName name="Vol_Cab_I">#REF!</definedName>
    <definedName name="Vol_Cab_IR">#REF!</definedName>
    <definedName name="Vol_Cab_J">#REF!</definedName>
    <definedName name="Vol_Cab_N">#REF!</definedName>
    <definedName name="Vol_Cab_NL">#REF!</definedName>
    <definedName name="Vol_Cab_P">#REF!</definedName>
    <definedName name="Vol_Cab_Swe">#REF!</definedName>
    <definedName name="Vol_Cab_UK">#REF!</definedName>
    <definedName name="Vol_Cab_US">#REF!</definedName>
    <definedName name="Vol_Cab_VCE">#REF!</definedName>
    <definedName name="Vol_Cab_VCI">#REF!</definedName>
    <definedName name="Vol_CabP_Ben">#REF!</definedName>
    <definedName name="Vol_CabP_D">#REF!</definedName>
    <definedName name="Vol_CabP_DK">#REF!</definedName>
    <definedName name="Vol_CabP_E">#REF!</definedName>
    <definedName name="Vol_CabP_F">#REF!</definedName>
    <definedName name="Vol_CabP_FIN">#REF!</definedName>
    <definedName name="Vol_CabP_GR">#REF!</definedName>
    <definedName name="Vol_CabP_I">#REF!</definedName>
    <definedName name="Vol_CabP_IR">#REF!</definedName>
    <definedName name="Vol_CabP_J">#REF!</definedName>
    <definedName name="Vol_CabP_N">#REF!</definedName>
    <definedName name="Vol_CabP_NL">#REF!</definedName>
    <definedName name="Vol_CabP_P">#REF!</definedName>
    <definedName name="Vol_CabP_Swe">#REF!</definedName>
    <definedName name="Vol_CabP_UK">#REF!</definedName>
    <definedName name="Vol_CabP_US">#REF!</definedName>
    <definedName name="Vol_CabP_VCE">#REF!</definedName>
    <definedName name="Vol_CabP_VCI">#REF!</definedName>
    <definedName name="Vol_Car_D">#REF!</definedName>
    <definedName name="Vol_Car_I">#REF!</definedName>
    <definedName name="Vol_Car_J">#REF!</definedName>
    <definedName name="Vol_Car_Swe">#REF!</definedName>
    <definedName name="Vol_Car_UK">#REF!</definedName>
    <definedName name="Vol_Car_US">#REF!</definedName>
    <definedName name="Vol_Car_VCE">#REF!</definedName>
    <definedName name="Vol_Car_VCI">#REF!</definedName>
    <definedName name="Vol_CarP_D">#REF!</definedName>
    <definedName name="Vol_CarP_I">#REF!</definedName>
    <definedName name="Vol_CarP_J">#REF!</definedName>
    <definedName name="Vol_CarP_Swe">#REF!</definedName>
    <definedName name="Vol_CarP_UK">#REF!</definedName>
    <definedName name="Vol_CarP_US">#REF!</definedName>
    <definedName name="Vol_CarP_VCE">#REF!</definedName>
    <definedName name="Vol_CarP_VCI">#REF!</definedName>
    <definedName name="Vol_Eng_ARA">#REF!</definedName>
    <definedName name="Vol_Eng_AUS">#REF!</definedName>
    <definedName name="Vol_Eng_Ben">#REF!</definedName>
    <definedName name="Vol_Eng_CDN">#REF!</definedName>
    <definedName name="Vol_Eng_D">#REF!</definedName>
    <definedName name="Vol_Eng_DK">#REF!</definedName>
    <definedName name="Vol_Eng_E">#REF!</definedName>
    <definedName name="Vol_Eng_F">#REF!</definedName>
    <definedName name="Vol_Eng_FIN">#REF!</definedName>
    <definedName name="Vol_Eng_GR">#REF!</definedName>
    <definedName name="Vol_Eng_HK">#REF!</definedName>
    <definedName name="Vol_Eng_I">#REF!</definedName>
    <definedName name="Vol_Eng_IR">#REF!</definedName>
    <definedName name="Vol_Eng_ISR">#REF!</definedName>
    <definedName name="Vol_Eng_J">#REF!</definedName>
    <definedName name="Vol_Eng_KOR">#REF!</definedName>
    <definedName name="Vol_Eng_LAT">#REF!</definedName>
    <definedName name="Vol_Eng_N">#REF!</definedName>
    <definedName name="Vol_Eng_NL">#REF!</definedName>
    <definedName name="Vol_Eng_P">#REF!</definedName>
    <definedName name="Vol_Eng_RC">#REF!</definedName>
    <definedName name="Vol_Eng_SA">#REF!</definedName>
    <definedName name="Vol_Eng_SGP">#REF!</definedName>
    <definedName name="Vol_Eng_Swe">#REF!</definedName>
    <definedName name="Vol_Eng_TUR">#REF!</definedName>
    <definedName name="Vol_Eng_UK">#REF!</definedName>
    <definedName name="Vol_Eng_US">#REF!</definedName>
    <definedName name="Vol_Eng_VCE">#REF!</definedName>
    <definedName name="Vol_Eng_VCI">#REF!</definedName>
    <definedName name="Vol_Sed_ARA">#REF!</definedName>
    <definedName name="Vol_Sed_AUS">#REF!</definedName>
    <definedName name="Vol_Sed_Ben">#REF!</definedName>
    <definedName name="Vol_Sed_CDN">#REF!</definedName>
    <definedName name="Vol_Sed_D">#REF!</definedName>
    <definedName name="Vol_Sed_DK">#REF!</definedName>
    <definedName name="Vol_Sed_E">#REF!</definedName>
    <definedName name="Vol_Sed_F">#REF!</definedName>
    <definedName name="Vol_Sed_FIN">#REF!</definedName>
    <definedName name="Vol_Sed_GR">#REF!</definedName>
    <definedName name="Vol_Sed_HK">#REF!</definedName>
    <definedName name="Vol_Sed_I">#REF!</definedName>
    <definedName name="Vol_Sed_IR">#REF!</definedName>
    <definedName name="Vol_Sed_ISR">#REF!</definedName>
    <definedName name="Vol_Sed_J">#REF!</definedName>
    <definedName name="Vol_Sed_KOR">#REF!</definedName>
    <definedName name="Vol_Sed_LAT">#REF!</definedName>
    <definedName name="Vol_Sed_N">#REF!</definedName>
    <definedName name="Vol_Sed_NL">#REF!</definedName>
    <definedName name="Vol_Sed_P">#REF!</definedName>
    <definedName name="Vol_Sed_RC">#REF!</definedName>
    <definedName name="Vol_Sed_SA">#REF!</definedName>
    <definedName name="Vol_Sed_SGP">#REF!</definedName>
    <definedName name="Vol_Sed_Swe">#REF!</definedName>
    <definedName name="Vol_Sed_TUR">#REF!</definedName>
    <definedName name="Vol_Sed_UK">#REF!</definedName>
    <definedName name="Vol_Sed_US">#REF!</definedName>
    <definedName name="Vol_Sed_VCE">#REF!</definedName>
    <definedName name="Vol_Sed_VCI">#REF!</definedName>
    <definedName name="Vol_SedP_ARA">#REF!</definedName>
    <definedName name="Vol_SedP_AUS">#REF!</definedName>
    <definedName name="Vol_SedP_Ben">#REF!</definedName>
    <definedName name="Vol_SedP_CDN">#REF!</definedName>
    <definedName name="Vol_SedP_D">#REF!</definedName>
    <definedName name="Vol_SedP_DK">#REF!</definedName>
    <definedName name="Vol_SedP_E">#REF!</definedName>
    <definedName name="Vol_SedP_F">#REF!</definedName>
    <definedName name="Vol_SedP_FIN">#REF!</definedName>
    <definedName name="Vol_SedP_GR">#REF!</definedName>
    <definedName name="Vol_SedP_HK">#REF!</definedName>
    <definedName name="Vol_SedP_I">#REF!</definedName>
    <definedName name="Vol_SedP_IR">#REF!</definedName>
    <definedName name="Vol_SedP_ISR">#REF!</definedName>
    <definedName name="Vol_SedP_J">#REF!</definedName>
    <definedName name="Vol_SedP_KOR">#REF!</definedName>
    <definedName name="Vol_SedP_LAT">#REF!</definedName>
    <definedName name="Vol_SedP_N">#REF!</definedName>
    <definedName name="Vol_SedP_NL">#REF!</definedName>
    <definedName name="Vol_SedP_P">#REF!</definedName>
    <definedName name="Vol_SedP_RC">#REF!</definedName>
    <definedName name="Vol_SedP_SA">#REF!</definedName>
    <definedName name="Vol_SedP_SGP">#REF!</definedName>
    <definedName name="Vol_SedP_Swe">#REF!</definedName>
    <definedName name="Vol_SedP_TUR">#REF!</definedName>
    <definedName name="Vol_SedP_UK">#REF!</definedName>
    <definedName name="Vol_SedP_US">#REF!</definedName>
    <definedName name="Vol_SedP_VCE">#REF!</definedName>
    <definedName name="Vol_SedP_VCI">#REF!</definedName>
    <definedName name="Vol_SW_ARA">#REF!</definedName>
    <definedName name="Vol_SW_AUS">#REF!</definedName>
    <definedName name="Vol_SW_Ben">#REF!</definedName>
    <definedName name="Vol_SW_CDN">#REF!</definedName>
    <definedName name="Vol_SW_D">#REF!</definedName>
    <definedName name="Vol_SW_DK">#REF!</definedName>
    <definedName name="Vol_SW_E">#REF!</definedName>
    <definedName name="Vol_SW_F">#REF!</definedName>
    <definedName name="Vol_SW_FIN">#REF!</definedName>
    <definedName name="Vol_SW_GR">#REF!</definedName>
    <definedName name="Vol_SW_HK">#REF!</definedName>
    <definedName name="Vol_SW_I">#REF!</definedName>
    <definedName name="Vol_SW_IR">#REF!</definedName>
    <definedName name="Vol_SW_ISR">#REF!</definedName>
    <definedName name="Vol_SW_J">#REF!</definedName>
    <definedName name="Vol_SW_KOR">#REF!</definedName>
    <definedName name="Vol_SW_LAT">#REF!</definedName>
    <definedName name="Vol_SW_N">#REF!</definedName>
    <definedName name="Vol_SW_NL">#REF!</definedName>
    <definedName name="Vol_SW_P">#REF!</definedName>
    <definedName name="Vol_SW_RC">#REF!</definedName>
    <definedName name="Vol_SW_SA">#REF!</definedName>
    <definedName name="Vol_SW_SGP">#REF!</definedName>
    <definedName name="Vol_SW_Swe">#REF!</definedName>
    <definedName name="Vol_SW_TUR">#REF!</definedName>
    <definedName name="Vol_SW_UK">#REF!</definedName>
    <definedName name="Vol_SW_US">#REF!</definedName>
    <definedName name="Vol_SW_VCE">#REF!</definedName>
    <definedName name="Vol_SW_VCI">#REF!</definedName>
    <definedName name="Vol_SWP_ARA">#REF!</definedName>
    <definedName name="Vol_SWP_AUS">#REF!</definedName>
    <definedName name="Vol_SWP_Ben">#REF!</definedName>
    <definedName name="Vol_SWP_CDN">#REF!</definedName>
    <definedName name="Vol_SWP_D">#REF!</definedName>
    <definedName name="Vol_SWP_DK">#REF!</definedName>
    <definedName name="Vol_SWP_E">#REF!</definedName>
    <definedName name="Vol_SWP_F">#REF!</definedName>
    <definedName name="Vol_SWP_FIN">#REF!</definedName>
    <definedName name="Vol_SWP_GR">#REF!</definedName>
    <definedName name="Vol_SWP_HK">#REF!</definedName>
    <definedName name="Vol_SWP_I">#REF!</definedName>
    <definedName name="Vol_SWP_IR">#REF!</definedName>
    <definedName name="Vol_SWP_ISR">#REF!</definedName>
    <definedName name="Vol_SWP_J">#REF!</definedName>
    <definedName name="Vol_SWP_KOR">#REF!</definedName>
    <definedName name="Vol_SWP_LAT">#REF!</definedName>
    <definedName name="Vol_SWP_N">#REF!</definedName>
    <definedName name="Vol_SWP_NL">#REF!</definedName>
    <definedName name="Vol_SWP_P">#REF!</definedName>
    <definedName name="Vol_SWP_RC">#REF!</definedName>
    <definedName name="Vol_SWP_SA">#REF!</definedName>
    <definedName name="Vol_SWP_SGP">#REF!</definedName>
    <definedName name="Vol_SWP_Swe">#REF!</definedName>
    <definedName name="Vol_SWP_TUR">#REF!</definedName>
    <definedName name="Vol_SWP_UK">#REF!</definedName>
    <definedName name="Vol_SWP_US">#REF!</definedName>
    <definedName name="Vol_SWP_VCE">#REF!</definedName>
    <definedName name="Vol_SWP_VCI">#REF!</definedName>
    <definedName name="Vol_Tot_Cab">#REF!</definedName>
    <definedName name="Vol_Tot_Car">#REF!</definedName>
    <definedName name="Vol_Tot_Sed">#REF!</definedName>
    <definedName name="Vol_Tot_SW">#REF!</definedName>
    <definedName name="Z_1463B30E_8E82_43C0_84D4_5E5E4F0BE300_.wvu.Cols" localSheetId="3" hidden="1">Serienausstattung!#REF!</definedName>
    <definedName name="Z_1463B30E_8E82_43C0_84D4_5E5E4F0BE300_.wvu.Cols" localSheetId="4" hidden="1">'Serienausstattung Backup'!#REF!</definedName>
    <definedName name="Z_C63E17D5_D57E_4BCC_BA11_0903301D9716_.wvu.Cols" localSheetId="3" hidden="1">Serienausstattung!#REF!</definedName>
    <definedName name="Z_C63E17D5_D57E_4BCC_BA11_0903301D9716_.wvu.Cols" localSheetId="4" hidden="1">'Serienausstattung Backup'!#REF!</definedName>
  </definedNames>
  <calcPr calcId="191028"/>
  <customWorkbookViews>
    <customWorkbookView name="rputz - Persönliche Ansicht" guid="{1463B30E-8E82-43C0-84D4-5E5E4F0BE300}" mergeInterval="0" personalView="1" maximized="1" windowWidth="1020" windowHeight="521" activeSheetId="3" showComments="commIndAndComment"/>
    <customWorkbookView name="jkruse5 - Persönliche Ansicht" guid="{C63E17D5-D57E-4BCC-BA11-0903301D9716}" mergeInterval="0" personalView="1" maximized="1" windowWidth="1020" windowHeight="600" activeSheetId="3"/>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51" i="14" l="1"/>
  <c r="C50" i="14"/>
  <c r="C8" i="23"/>
  <c r="L64" i="14"/>
  <c r="L65" i="14"/>
  <c r="L63" i="14"/>
  <c r="L56" i="14"/>
  <c r="L57" i="14"/>
  <c r="L58" i="14"/>
  <c r="L59" i="14"/>
  <c r="L60" i="14"/>
  <c r="L55" i="14"/>
  <c r="B64" i="14"/>
  <c r="B65" i="14"/>
  <c r="B63" i="14"/>
  <c r="C62" i="14"/>
  <c r="B56" i="14"/>
  <c r="B57" i="14"/>
  <c r="B58" i="14"/>
  <c r="B59" i="14"/>
  <c r="B60" i="14"/>
  <c r="B55" i="14"/>
  <c r="C54" i="14"/>
  <c r="C41" i="20" l="1"/>
  <c r="C39" i="20"/>
  <c r="D19" i="23"/>
  <c r="D15" i="23"/>
  <c r="D16" i="23"/>
  <c r="D17" i="23" s="1"/>
  <c r="C40" i="18" l="1"/>
  <c r="L48" i="14"/>
  <c r="L45" i="14"/>
  <c r="L44" i="14"/>
  <c r="L43" i="14"/>
  <c r="L30" i="14"/>
  <c r="L29" i="14"/>
  <c r="L23" i="14"/>
  <c r="L22" i="14"/>
  <c r="L21" i="14"/>
  <c r="L20" i="14"/>
  <c r="D39" i="23"/>
  <c r="D40" i="23" s="1"/>
  <c r="C39" i="23"/>
  <c r="C40" i="23" s="1"/>
  <c r="B52" i="14" l="1"/>
  <c r="B51" i="14"/>
  <c r="B44" i="14"/>
  <c r="B45" i="14"/>
  <c r="B43" i="14"/>
  <c r="B37" i="14"/>
  <c r="B38" i="14"/>
  <c r="B39" i="14"/>
  <c r="B40" i="14"/>
  <c r="B36" i="14"/>
  <c r="B30" i="14"/>
  <c r="B29" i="14"/>
  <c r="B21" i="14"/>
  <c r="B22" i="14"/>
  <c r="B23" i="14"/>
  <c r="B20" i="14"/>
  <c r="C34" i="18"/>
  <c r="C35" i="20" l="1"/>
  <c r="C42" i="23"/>
  <c r="D43" i="23"/>
  <c r="D41" i="23"/>
  <c r="D37" i="23"/>
  <c r="C37" i="23"/>
  <c r="C35" i="23"/>
  <c r="E22" i="23"/>
  <c r="E75" i="23" s="1"/>
  <c r="D20" i="23"/>
  <c r="D12" i="23"/>
  <c r="C12" i="23"/>
  <c r="C10" i="23"/>
  <c r="D88" i="23" l="1"/>
  <c r="D89" i="23" s="1"/>
  <c r="D92" i="23"/>
  <c r="D93" i="23" s="1"/>
  <c r="E76" i="23"/>
  <c r="E23" i="23"/>
  <c r="C11" i="20"/>
  <c r="C17" i="20" l="1"/>
  <c r="C24" i="22"/>
  <c r="C26" i="22"/>
  <c r="D94" i="23"/>
  <c r="D90" i="23"/>
  <c r="C90" i="23"/>
  <c r="C88" i="23"/>
  <c r="C86" i="23"/>
  <c r="C19" i="18" l="1"/>
  <c r="C42" i="18"/>
  <c r="D69" i="23"/>
  <c r="D73" i="23"/>
  <c r="D71" i="23"/>
  <c r="D67" i="23"/>
  <c r="C67" i="23"/>
  <c r="C69" i="23"/>
  <c r="C65" i="23"/>
  <c r="C63" i="23"/>
  <c r="C38" i="18"/>
  <c r="C17" i="14"/>
  <c r="C14" i="22" l="1"/>
  <c r="C16" i="22"/>
  <c r="C20" i="22"/>
  <c r="C22" i="22"/>
  <c r="C8" i="20"/>
  <c r="C28" i="20" l="1"/>
  <c r="C43" i="20"/>
  <c r="C47" i="14"/>
  <c r="C42" i="14"/>
  <c r="C26" i="14"/>
  <c r="C33" i="14"/>
  <c r="C83" i="18" l="1"/>
  <c r="D95" i="23"/>
  <c r="D44" i="23"/>
  <c r="D42" i="23"/>
  <c r="D91" i="23" l="1"/>
  <c r="C91" i="23"/>
  <c r="C89" i="23"/>
  <c r="C87" i="23"/>
  <c r="D74" i="23"/>
  <c r="D72" i="23"/>
  <c r="D70" i="23"/>
  <c r="D68" i="23"/>
  <c r="C70" i="23"/>
  <c r="C68" i="23"/>
  <c r="C66" i="23"/>
  <c r="C64" i="23"/>
  <c r="D21" i="23"/>
  <c r="C63" i="20" l="1"/>
  <c r="C61" i="20"/>
  <c r="C59" i="20"/>
  <c r="C57" i="20"/>
  <c r="C55" i="20"/>
  <c r="C53" i="20"/>
  <c r="C51" i="20"/>
  <c r="C49" i="20"/>
  <c r="C47" i="20"/>
  <c r="C45" i="20"/>
  <c r="C37" i="20"/>
  <c r="C18" i="18" l="1"/>
  <c r="C50" i="22" l="1"/>
  <c r="C48" i="22"/>
  <c r="C41" i="22"/>
  <c r="C39" i="22"/>
  <c r="C23" i="20"/>
  <c r="C21" i="20"/>
  <c r="C15" i="20"/>
  <c r="C38" i="23"/>
  <c r="D38" i="23"/>
  <c r="C36" i="23"/>
  <c r="D13" i="23" l="1"/>
  <c r="C13" i="23"/>
  <c r="C11" i="23"/>
  <c r="C9" i="23"/>
  <c r="C79" i="18" l="1"/>
  <c r="C77" i="18"/>
  <c r="C75" i="18"/>
  <c r="C69" i="18"/>
  <c r="C65" i="18"/>
  <c r="C50" i="18"/>
  <c r="C46" i="18"/>
  <c r="C32" i="18"/>
  <c r="C28" i="18"/>
  <c r="C24" i="18"/>
  <c r="C22" i="18"/>
  <c r="C20" i="18"/>
  <c r="C10" i="18"/>
  <c r="C15" i="14"/>
  <c r="C10" i="14"/>
  <c r="C4" i="14"/>
  <c r="C45" i="22" l="1"/>
  <c r="C43" i="22"/>
  <c r="C36" i="22"/>
  <c r="C34" i="22"/>
  <c r="C12" i="22"/>
  <c r="C9" i="22"/>
  <c r="L40" i="14" l="1"/>
  <c r="L39" i="14"/>
  <c r="L38" i="14"/>
  <c r="L36" i="14"/>
  <c r="C290" i="2"/>
  <c r="C289" i="2"/>
  <c r="C116" i="2"/>
  <c r="C72" i="2"/>
  <c r="C69" i="2"/>
  <c r="C68" i="2"/>
  <c r="C52" i="2"/>
  <c r="C51"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Karzel, Tobias</author>
    <author>tc={4CEA403F-5DB1-4D1E-87E9-6D2BB219A07B}</author>
    <author>tc={31864067-F8B8-4082-8AE1-4DCA0020F909}</author>
  </authors>
  <commentList>
    <comment ref="D395" authorId="0" shapeId="0" xr:uid="{00000000-0006-0000-0000-000001000000}">
      <text>
        <r>
          <rPr>
            <b/>
            <sz val="9"/>
            <color indexed="81"/>
            <rFont val="Segoe UI"/>
            <family val="2"/>
          </rPr>
          <t>Karzel, Tobias:</t>
        </r>
        <r>
          <rPr>
            <sz val="9"/>
            <color indexed="81"/>
            <rFont val="Segoe UI"/>
            <family val="2"/>
          </rPr>
          <t xml:space="preserve">
OtD 2.0</t>
        </r>
      </text>
    </comment>
    <comment ref="D416" authorId="0" shapeId="0" xr:uid="{00000000-0006-0000-0000-000002000000}">
      <text>
        <r>
          <rPr>
            <b/>
            <sz val="9"/>
            <color indexed="81"/>
            <rFont val="Segoe UI"/>
            <family val="2"/>
          </rPr>
          <t>Karzel, Tobias:</t>
        </r>
        <r>
          <rPr>
            <sz val="9"/>
            <color indexed="81"/>
            <rFont val="Segoe UI"/>
            <family val="2"/>
          </rPr>
          <t xml:space="preserve">
China Prod.</t>
        </r>
      </text>
    </comment>
    <comment ref="D417" authorId="0" shapeId="0" xr:uid="{00000000-0006-0000-0000-000003000000}">
      <text>
        <r>
          <rPr>
            <b/>
            <sz val="9"/>
            <color indexed="81"/>
            <rFont val="Segoe UI"/>
            <family val="2"/>
          </rPr>
          <t>Karzel, Tobias:</t>
        </r>
        <r>
          <rPr>
            <sz val="9"/>
            <color indexed="81"/>
            <rFont val="Segoe UI"/>
            <family val="2"/>
          </rPr>
          <t xml:space="preserve">
China Prod.</t>
        </r>
      </text>
    </comment>
    <comment ref="C1179" authorId="1" shapeId="0" xr:uid="{4CEA403F-5DB1-4D1E-87E9-6D2BB219A07B}">
      <text>
        <t>[Threaded comment]
Your version of Excel allows you to read this threaded comment; however, any edits to it will get removed if the file is opened in a newer version of Excel. Learn more: https://go.microsoft.com/fwlink/?linkid=870924
Comment:
    TBD- Status nicht final</t>
      </text>
    </comment>
    <comment ref="C1180" authorId="2" shapeId="0" xr:uid="{31864067-F8B8-4082-8AE1-4DCA0020F909}">
      <text>
        <t>[Threaded comment]
Your version of Excel allows you to read this threaded comment; however, any edits to it will get removed if the file is opened in a newer version of Excel. Learn more: https://go.microsoft.com/fwlink/?linkid=870924
Comment:
    TBD- Status nicht final</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tc={90D80702-D551-40E8-98F7-F8F7D987C6DB}</author>
  </authors>
  <commentList>
    <comment ref="B48" authorId="0" shapeId="0" xr:uid="{90D80702-D551-40E8-98F7-F8F7D987C6DB}">
      <text>
        <t>[Threaded comment]
Your version of Excel allows you to read this threaded comment; however, any edits to it will get removed if the file is opened in a newer version of Excel. Learn more: https://go.microsoft.com/fwlink/?linkid=870924
Comment:
    TBD - Status nicht final</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tc={E6111811-F2FC-4FF5-B200-AD84567F15DD}</author>
    <author>tc={B57B52C3-11B7-47E8-A2F0-715FA392D6D0}</author>
    <author>tc={77FF06D1-9726-4CAC-817C-A857CFBFFEDD}</author>
    <author>tc={6B1150D9-2FAC-4F21-A8C8-8630508D8399}</author>
  </authors>
  <commentList>
    <comment ref="B53" authorId="0" shapeId="0" xr:uid="{E6111811-F2FC-4FF5-B200-AD84567F15DD}">
      <text>
        <t>[Threaded comment]
Your version of Excel allows you to read this threaded comment; however, any edits to it will get removed if the file is opened in a newer version of Excel. Learn more: https://go.microsoft.com/fwlink/?linkid=870924
Comment:
    TBD - Status nicht final</t>
      </text>
    </comment>
    <comment ref="B54" authorId="1" shapeId="0" xr:uid="{B57B52C3-11B7-47E8-A2F0-715FA392D6D0}">
      <text>
        <t>[Threaded comment]
Your version of Excel allows you to read this threaded comment; however, any edits to it will get removed if the file is opened in a newer version of Excel. Learn more: https://go.microsoft.com/fwlink/?linkid=870924
Comment:
    TBD- Status nicht final</t>
      </text>
    </comment>
    <comment ref="B73" authorId="2" shapeId="0" xr:uid="{77FF06D1-9726-4CAC-817C-A857CFBFFEDD}">
      <text>
        <t>[Threaded comment]
Your version of Excel allows you to read this threaded comment; however, any edits to it will get removed if the file is opened in a newer version of Excel. Learn more: https://go.microsoft.com/fwlink/?linkid=870924
Comment:
    TBD - Status nicht final</t>
      </text>
    </comment>
    <comment ref="B144" authorId="3" shapeId="0" xr:uid="{6B1150D9-2FAC-4F21-A8C8-8630508D8399}">
      <text>
        <t>[Threaded comment]
Your version of Excel allows you to read this threaded comment; however, any edits to it will get removed if the file is opened in a newer version of Excel. Learn more: https://go.microsoft.com/fwlink/?linkid=870924
Comment:
    Finaler Status - TBC</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Karzel, Tobias</author>
  </authors>
  <commentList>
    <comment ref="B7" authorId="0" shapeId="0" xr:uid="{A8C799E8-5891-4CF3-8D8C-A9E0161BAB7B}">
      <text>
        <r>
          <rPr>
            <b/>
            <sz val="9"/>
            <color indexed="81"/>
            <rFont val="Segoe UI"/>
            <family val="2"/>
          </rPr>
          <t>Karzel, Tobias:</t>
        </r>
        <r>
          <rPr>
            <sz val="9"/>
            <color indexed="81"/>
            <rFont val="Segoe UI"/>
            <family val="2"/>
          </rPr>
          <t xml:space="preserve">
Oncoming Mitigation by braking</t>
        </r>
      </text>
    </comment>
    <comment ref="B198" authorId="0" shapeId="0" xr:uid="{073C9763-6182-4758-BE89-B2A22AFD9547}">
      <text>
        <r>
          <rPr>
            <b/>
            <sz val="9"/>
            <color indexed="81"/>
            <rFont val="Segoe UI"/>
            <family val="2"/>
          </rPr>
          <t>Karzel, Tobias:</t>
        </r>
        <r>
          <rPr>
            <sz val="9"/>
            <color indexed="81"/>
            <rFont val="Segoe UI"/>
            <family val="2"/>
          </rPr>
          <t xml:space="preserve">
Lt. CPAM Lederschatlhebel für AT Getriebe; Orrefors nur für B-Motoren Shift-by-wire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tc={57FE37FB-A297-46D4-ADDE-493D51C60DD1}</author>
    <author>tc={368232CB-2FA1-453B-BC70-DB782A118B13}</author>
  </authors>
  <commentList>
    <comment ref="B15" authorId="0" shapeId="0" xr:uid="{57FE37FB-A297-46D4-ADDE-493D51C60DD1}">
      <text>
        <t>[Threaded comment]
Your version of Excel allows you to read this threaded comment; however, any edits to it will get removed if the file is opened in a newer version of Excel. Learn more: https://go.microsoft.com/fwlink/?linkid=870924
Comment:
    TBD - Status nicht final</t>
      </text>
    </comment>
    <comment ref="B33" authorId="1" shapeId="0" xr:uid="{368232CB-2FA1-453B-BC70-DB782A118B13}">
      <text>
        <t>[Threaded comment]
Your version of Excel allows you to read this threaded comment; however, any edits to it will get removed if the file is opened in a newer version of Excel. Learn more: https://go.microsoft.com/fwlink/?linkid=870924
Comment:
    TBD - Status nicht final</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Karzel, Tobias</author>
  </authors>
  <commentList>
    <comment ref="B30" authorId="0" shapeId="0" xr:uid="{00000000-0006-0000-0500-000003000000}">
      <text>
        <r>
          <rPr>
            <b/>
            <sz val="9"/>
            <color indexed="81"/>
            <rFont val="Segoe UI"/>
            <family val="2"/>
          </rPr>
          <t>Karzel, Tobias:</t>
        </r>
        <r>
          <rPr>
            <sz val="9"/>
            <color indexed="81"/>
            <rFont val="Segoe UI"/>
            <family val="2"/>
          </rPr>
          <t xml:space="preserve">
Slate - Schiefer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Karzel, Tobias</author>
  </authors>
  <commentList>
    <comment ref="B3" authorId="0" shapeId="0" xr:uid="{00000000-0006-0000-0600-000001000000}">
      <text>
        <r>
          <rPr>
            <b/>
            <sz val="9"/>
            <color indexed="81"/>
            <rFont val="Segoe UI"/>
            <family val="2"/>
          </rPr>
          <t>Karzel, Tobias:</t>
        </r>
        <r>
          <rPr>
            <sz val="9"/>
            <color indexed="81"/>
            <rFont val="Segoe UI"/>
            <family val="2"/>
          </rPr>
          <t xml:space="preserve">
Lt. CPAM ab 18w48
optional SV12, D3 und alle D4 Varianten.
Auf "Änderungen" eintragen, wenn angeboten wird.</t>
        </r>
      </text>
    </comment>
  </commentList>
</comments>
</file>

<file path=xl/sharedStrings.xml><?xml version="1.0" encoding="utf-8"?>
<sst xmlns="http://schemas.openxmlformats.org/spreadsheetml/2006/main" count="4338" uniqueCount="1836">
  <si>
    <t>Volvo XC60 - ÄNDERUNGEN VARIANT BINDER</t>
  </si>
  <si>
    <t>Datum</t>
  </si>
  <si>
    <t>Code</t>
  </si>
  <si>
    <t>Option</t>
  </si>
  <si>
    <t>Änderung</t>
  </si>
  <si>
    <t>XCX0</t>
  </si>
  <si>
    <t>Nappaleder Komfortsitze (perforiert) mit aktiver Belüftung für Fahrer- und Beifahrersitz</t>
  </si>
  <si>
    <t>Verfügbar für SV12</t>
  </si>
  <si>
    <t>Steckdose (12-Volt-Anschluss im Gepäckraum)</t>
  </si>
  <si>
    <t>In Vb. mit SV12, 13 und Motor BA Serie</t>
  </si>
  <si>
    <t>17" Leichtmetallräder 5-Speichen-Design mit Bereifung 235/65 R17</t>
  </si>
  <si>
    <t>Nicht mehr verfügbar</t>
  </si>
  <si>
    <t>Sitzheizung vorn</t>
  </si>
  <si>
    <t>In die Serienausstattung aufgenommen für SV 13, R5</t>
  </si>
  <si>
    <t>Wischerblätter und Scheibenwaschdüsen beheizt</t>
  </si>
  <si>
    <t>Audiosystem PREMIUM SOUND by Bowers &amp; Wilkins</t>
  </si>
  <si>
    <r>
      <t xml:space="preserve">Änderung Text: 
</t>
    </r>
    <r>
      <rPr>
        <i/>
        <sz val="10"/>
        <rFont val="Arial"/>
        <family val="2"/>
      </rPr>
      <t>1.100 Watt
15 Lautsprecher</t>
    </r>
  </si>
  <si>
    <t>Sportfahrwerk
(straffere Fahrwerksabstimmung - Fahrwerkshöhe unverändert)</t>
  </si>
  <si>
    <t>Neue Option</t>
  </si>
  <si>
    <r>
      <rPr>
        <sz val="10"/>
        <color indexed="17"/>
        <rFont val="Arial"/>
        <family val="2"/>
      </rPr>
      <t>Infotainmentsystem Sensus Connect mit 
PREMIUM SOUND by Bowers &amp; Wilkins</t>
    </r>
    <r>
      <rPr>
        <sz val="10"/>
        <rFont val="Arial"/>
        <family val="2"/>
      </rPr>
      <t xml:space="preserve">
- 9"-Touchscreen
- 1.100 Watt Leistung
- 15 Lautsprecher
- Nautilus™-Hochtöner
- Mitteltöner mit Kevlar™-Membran
- Tieftöner mit Karbon/Zellulose-Membran
- Fresh Air™ Subwoofer mit Mica-Membran
- AUX/USB-Anschluss (kompatibel mit Apple iPod®/iPhone®/iPad®)
- Dirac Unison™ Soundoptimierung
</t>
    </r>
    <r>
      <rPr>
        <sz val="10"/>
        <color indexed="17"/>
        <rFont val="Arial"/>
        <family val="2"/>
      </rPr>
      <t>- Bluetooth®-Freisprecheinrichtung inkl. Audio-Streaming</t>
    </r>
    <r>
      <rPr>
        <sz val="10"/>
        <rFont val="Arial"/>
        <family val="2"/>
      </rPr>
      <t xml:space="preserve">
- Room Modes (Studio, Individual Stage, Gothenburg Concert Hall)</t>
    </r>
    <r>
      <rPr>
        <sz val="10"/>
        <color indexed="50"/>
        <rFont val="Arial"/>
        <family val="2"/>
      </rPr>
      <t xml:space="preserve">
</t>
    </r>
    <r>
      <rPr>
        <sz val="10"/>
        <color indexed="17"/>
        <rFont val="Arial"/>
        <family val="2"/>
      </rPr>
      <t>- Internetzugang inkl. Internet-Radio und Apps (über gekoppeltes Smartphone)
- Sprachsteuerung
- Digitale Fahrzeug-Betriebsanleitung
- Connected Service Booking</t>
    </r>
  </si>
  <si>
    <t>Anpassung Optionstext</t>
  </si>
  <si>
    <t>11+63</t>
  </si>
  <si>
    <t>Sitzheizung vorn
inkl. Wischerblätter und Scheibenwaschdüsen beheizt</t>
  </si>
  <si>
    <t>Optional verfügbar auf SV12 MOMENTUM</t>
  </si>
  <si>
    <t>47+10</t>
  </si>
  <si>
    <t xml:space="preserve">Elektrisch einstellbarer Fahrer- und Beifahrersitz </t>
  </si>
  <si>
    <t>Preisanpassung für SV13</t>
  </si>
  <si>
    <t>Laderaum-Paket</t>
  </si>
  <si>
    <t>Neues Paket</t>
  </si>
  <si>
    <t>Laderaum-Paket PRO</t>
  </si>
  <si>
    <t>Anpassung des Paketinhaltes - Opt 492 neuer Umfang des Pakets. Preis undiskontiert aufgerechnet</t>
  </si>
  <si>
    <t>Preisanpassung</t>
  </si>
  <si>
    <t>Laderaum-Paket Pro</t>
  </si>
  <si>
    <t>Preisanpassung, neuer Preis für SV12 mit Motor BA</t>
  </si>
  <si>
    <t>Adaptives Luftfahrwerk mit Four-C-Technologie</t>
  </si>
  <si>
    <t>Nicht mehr Serie auf Motor BA</t>
  </si>
  <si>
    <t>WA00</t>
  </si>
  <si>
    <t>Polsterung: Hell Beige
Innendesign: Hell Beige/Anthrazit
Teppich: Hell Beige
Dachhimmel: Hell Beige</t>
  </si>
  <si>
    <t>Auf SV12 nur in Vb. mit Motor BA</t>
  </si>
  <si>
    <t>WC00</t>
  </si>
  <si>
    <t>R-DESIGN T8 TWIN ENGINE AWD</t>
  </si>
  <si>
    <t xml:space="preserve">Preisanpassung - PNO12 Preis </t>
  </si>
  <si>
    <t>VB an Verteiler kommuniziert.</t>
  </si>
  <si>
    <r>
      <t xml:space="preserve">Rücksitzlehnen </t>
    </r>
    <r>
      <rPr>
        <strike/>
        <sz val="10"/>
        <color indexed="10"/>
        <rFont val="Arial"/>
        <family val="2"/>
      </rPr>
      <t>und Kopfstützen</t>
    </r>
    <r>
      <rPr>
        <sz val="10"/>
        <rFont val="Arial"/>
        <family val="2"/>
      </rPr>
      <t xml:space="preserve"> umlegbar (elektrisch)</t>
    </r>
  </si>
  <si>
    <t>Textanpassung</t>
  </si>
  <si>
    <t>Option 390 100% hinzugefügt (durch Option 492 benötigt)</t>
  </si>
  <si>
    <t>Fehlerkorrektur - Luftfahrwerk bis KW46 Serie auf MOMENTUM und INSCRIPTION. R-DESIGN behält Sportfahrwerk</t>
  </si>
  <si>
    <t>Preisanpassung - Preis für Option 390 (100% Option auf dem Paket) zum Paketpreis hinzugefügt</t>
  </si>
  <si>
    <t>Engine A2</t>
  </si>
  <si>
    <t>T6 AWD</t>
  </si>
  <si>
    <t>Fehlerkorrektur - Preisanpassung</t>
  </si>
  <si>
    <t>Chromapplikationen im vorderen Stoßfänger (nicht für R-DESIGN)</t>
  </si>
  <si>
    <t>Textanpassung der Serienausstattung - Erweitere Ausstattung für Motor T8 TWIN ENGINE AWD</t>
  </si>
  <si>
    <t>Einstiegsleisten aus Aluminium mit Volvo Schriftzug</t>
  </si>
  <si>
    <t>Textanpassung der Serienausstattung - INSCRIPTION (entfernt, weil Dopplung in der Serienausstattung bei MOMENTUM)</t>
  </si>
  <si>
    <t>Außenspiegel elektrisch einklappbar</t>
  </si>
  <si>
    <t>Fehlerkorrektur - Optional auf MOMENTUM</t>
  </si>
  <si>
    <t>Fehlerkorrektur - Serie auf R-DESIGN</t>
  </si>
  <si>
    <t>Anpassung der Bemerkung - Nur in Vb. mit 424, 510 - 424 Serie auf SV12/13 mit Motor BA</t>
  </si>
  <si>
    <r>
      <t xml:space="preserve">Standheizung mit Timer (kraftstoffbetrieben)
in Verbindung mit Volvo On Call mit WiFi-Hotspot Fernaktivierung per Smartphone-App </t>
    </r>
    <r>
      <rPr>
        <strike/>
        <sz val="10"/>
        <color indexed="10"/>
        <rFont val="Arial"/>
        <family val="2"/>
      </rPr>
      <t>oder SMS</t>
    </r>
    <r>
      <rPr>
        <sz val="10"/>
        <rFont val="Arial"/>
        <family val="2"/>
      </rPr>
      <t xml:space="preserve"> möglich.</t>
    </r>
  </si>
  <si>
    <t>Subwoofer</t>
  </si>
  <si>
    <t>Anpassung der Bemerkung - nicht Bestandteil von 553</t>
  </si>
  <si>
    <r>
      <t xml:space="preserve">Armaturentafel </t>
    </r>
    <r>
      <rPr>
        <strike/>
        <sz val="10"/>
        <color indexed="10"/>
        <rFont val="Arial"/>
        <family val="2"/>
      </rPr>
      <t xml:space="preserve">und Türverkleidung </t>
    </r>
    <r>
      <rPr>
        <sz val="10"/>
        <rFont val="Arial"/>
        <family val="2"/>
      </rPr>
      <t xml:space="preserve">in Lederoptik mit Kontrastnähten </t>
    </r>
  </si>
  <si>
    <t>Austauschoption für Paket 900209</t>
  </si>
  <si>
    <t>Austauschoption für Paket 900216</t>
  </si>
  <si>
    <r>
      <t>Sensus Connect Pro mit Volvo On Call
inkl. integriertem Modem, Außenantenne und WiFi-Hotspot für mobile Endgeräte*
Umfang von Volvo On Call: Automatische Notruffunktion mit Übermittlung von Fahrzeugposition und -daten sowie Alarmierung des Volvo On Call Service Centers per Knopfdruck (10 Jahre Nutzungsdauer). Zusätzlich diverse Komfortdienste über die Smartphone App</t>
    </r>
    <r>
      <rPr>
        <sz val="10"/>
        <color indexed="17"/>
        <rFont val="Arial"/>
        <family val="2"/>
      </rPr>
      <t>, wie Send-to-car, Fahrtenbuch oder Ver- und Entriegelung des Fahrzeugs.</t>
    </r>
    <r>
      <rPr>
        <sz val="10"/>
        <rFont val="Arial"/>
        <family val="2"/>
      </rPr>
      <t xml:space="preserve"> (3 Jahre Nutzungsdauer und auf Wunsch verlängerbar; inkl. Verlängerung der Notruffunktion).</t>
    </r>
  </si>
  <si>
    <t>Xenium-Paket</t>
  </si>
  <si>
    <t>Adaptives Luftfahrwerk mit Four-C-Technologie
(Continuously Controlled Chassis Concept)
mit einstellbaren Modi Comfort, Eco, Dynamic, Off Road*
inkl. Niveauregulierungsautomatik und Einstiegs-/Heckabsenkung (4/5 cm)</t>
  </si>
  <si>
    <t>Optional verfügbar auf SV R5</t>
  </si>
  <si>
    <t>R100</t>
  </si>
  <si>
    <t>Textil Komfortsitze</t>
  </si>
  <si>
    <t>Nicht mehr verfügabr auf SV12</t>
  </si>
  <si>
    <t>MCOZ9</t>
  </si>
  <si>
    <t>Sitz-Komfortpaket</t>
  </si>
  <si>
    <t>Preisänderung für SV R5 auf 2.900€ (davor 3.700€)</t>
  </si>
  <si>
    <r>
      <t xml:space="preserve">12 Volt-Anschluss vorn </t>
    </r>
    <r>
      <rPr>
        <sz val="10"/>
        <color indexed="17"/>
        <rFont val="Arial"/>
        <family val="2"/>
      </rPr>
      <t>und hinten</t>
    </r>
  </si>
  <si>
    <t>Textanpassung Serienausstattung</t>
  </si>
  <si>
    <t>Netztasche im Beifahrer-Fußraum</t>
  </si>
  <si>
    <t>In Serienausstattung aufgenommen. Optionales Angebot auf SV12 zu KW46 prüfen</t>
  </si>
  <si>
    <t>Innen- und Außenspiegel mit Abblendautomatik</t>
  </si>
  <si>
    <t>Bei Einzeloptionen den Preis für die Kombination mit Komfort-Paket hinzugefügt</t>
  </si>
  <si>
    <t>Parkkamera mit 360° Surround View</t>
  </si>
  <si>
    <t>Bei Einzeloptionen den Preis für die Kombination mit Xenium-Paket hinzugefügt</t>
  </si>
  <si>
    <t>Adaptives Luftfahrwerk mit Four C Technologie</t>
  </si>
  <si>
    <t>Zur Restriktion hinzugefügt: Nicht in Vb. mit 259</t>
  </si>
  <si>
    <t>Optionspreis in Vb. mit Paket auf dem Optionsblatt hinzugefügt</t>
  </si>
  <si>
    <t>Geändert auf 900385</t>
  </si>
  <si>
    <t>nicht verfügbar auf SV12</t>
  </si>
  <si>
    <t>Änderungen zu KW46</t>
  </si>
  <si>
    <t>In Vb. mit Motor BA/BM nicht mehr Serie</t>
  </si>
  <si>
    <t>T8 TWIN ENGINE AWD - MOMENTUM</t>
  </si>
  <si>
    <r>
      <t xml:space="preserve">Preisanpassung </t>
    </r>
    <r>
      <rPr>
        <strike/>
        <sz val="10"/>
        <rFont val="Arial"/>
        <family val="2"/>
      </rPr>
      <t>69.200€</t>
    </r>
    <r>
      <rPr>
        <sz val="10"/>
        <rFont val="Arial"/>
        <family val="2"/>
      </rPr>
      <t xml:space="preserve"> --&gt; 67.000€</t>
    </r>
  </si>
  <si>
    <t>T8 TWIN ENGINE AWD - INSCRIPTION</t>
  </si>
  <si>
    <r>
      <t xml:space="preserve">Preisanpassung </t>
    </r>
    <r>
      <rPr>
        <strike/>
        <sz val="10"/>
        <rFont val="Arial"/>
        <family val="2"/>
      </rPr>
      <t>73.570€</t>
    </r>
    <r>
      <rPr>
        <sz val="10"/>
        <rFont val="Arial"/>
        <family val="2"/>
      </rPr>
      <t xml:space="preserve"> --&gt; 71.300€</t>
    </r>
  </si>
  <si>
    <t>Info: Einführung AdBlue - SCR-Kat auf Dieselmotoren</t>
  </si>
  <si>
    <t>Engine A8, 68</t>
  </si>
  <si>
    <t>Änderung Motorcode</t>
  </si>
  <si>
    <r>
      <t xml:space="preserve">Engine T5 - Motorcode </t>
    </r>
    <r>
      <rPr>
        <strike/>
        <sz val="10"/>
        <rFont val="Arial"/>
        <family val="2"/>
      </rPr>
      <t>10</t>
    </r>
    <r>
      <rPr>
        <sz val="10"/>
        <rFont val="Arial"/>
        <family val="2"/>
      </rPr>
      <t xml:space="preserve"> --&gt; 25</t>
    </r>
  </si>
  <si>
    <r>
      <t xml:space="preserve">Engine T6 - Motorcode </t>
    </r>
    <r>
      <rPr>
        <strike/>
        <sz val="10"/>
        <rFont val="Arial"/>
        <family val="2"/>
      </rPr>
      <t>A2</t>
    </r>
    <r>
      <rPr>
        <sz val="10"/>
        <rFont val="Arial"/>
        <family val="2"/>
      </rPr>
      <t xml:space="preserve"> --&gt; A3</t>
    </r>
  </si>
  <si>
    <t>Einführung Motor T5 FWD</t>
  </si>
  <si>
    <t>Engine T5 - Motorcode 25, Gearboxcode D</t>
  </si>
  <si>
    <t>22" Leichtmetallrad 10-Speichen-Design Diamantschnitt/Graphitoptik</t>
  </si>
  <si>
    <t>Neues Zubehörrad - ab Werk verfügbar</t>
  </si>
  <si>
    <t>22" Leichtmetallrad 5-Doppelspeichen-Design Diamantschnitt/Graphitoptik</t>
  </si>
  <si>
    <t>Nicht verfügbar auf SV12 in Vb. mit Motor A8, 25</t>
  </si>
  <si>
    <t>Pilot Assist
Teilautonomes Fahren bis zu Geschwindigkeiten von 130 km/h
inkl. adaptiver Geschwindigkeitsregelanlage und Distanzwarner*</t>
  </si>
  <si>
    <t>Anpassung der Bemerkung - Distanzwarner nur in Vb. mit Head-Up Display (Opt. 117)</t>
  </si>
  <si>
    <t>Winter-Paket</t>
  </si>
  <si>
    <t>Einschränkung hinzugefügt (übernommen aus Optionsblatt)</t>
  </si>
  <si>
    <t>IntelliSafe Pro-Paket</t>
  </si>
  <si>
    <t>Komfort-Paket</t>
  </si>
  <si>
    <r>
      <rPr>
        <sz val="10"/>
        <color indexed="55"/>
        <rFont val="Arial"/>
        <family val="2"/>
      </rPr>
      <t xml:space="preserve">Digitale Instrumentierung </t>
    </r>
    <r>
      <rPr>
        <sz val="10"/>
        <rFont val="Arial"/>
        <family val="2"/>
      </rPr>
      <t xml:space="preserve">
Vollgrafisches 31,2-cm-Fahrerdisplay (12,3"-Diagonale) mit zwei variablen Rundinstrumenten und Infodisplay (z.B. für Navigations-Kartenansicht)</t>
    </r>
  </si>
  <si>
    <t>Neues Wording</t>
  </si>
  <si>
    <t>KB01</t>
  </si>
  <si>
    <r>
      <rPr>
        <sz val="10"/>
        <color indexed="55"/>
        <rFont val="Arial"/>
        <family val="2"/>
      </rPr>
      <t>Digitale Instrumentierung</t>
    </r>
    <r>
      <rPr>
        <sz val="10"/>
        <rFont val="Arial"/>
        <family val="2"/>
      </rPr>
      <t xml:space="preserve">
20,3-cm-Fahrerdisplay (8"-Diagonale)</t>
    </r>
  </si>
  <si>
    <r>
      <rPr>
        <sz val="8"/>
        <color indexed="55"/>
        <rFont val="Arial"/>
        <family val="2"/>
      </rPr>
      <t>Infotainmentsystem Sensus Connect mit 
PREMIUM SOUND by Bowers &amp; Wilkins</t>
    </r>
    <r>
      <rPr>
        <sz val="8"/>
        <rFont val="Arial"/>
        <family val="2"/>
      </rPr>
      <t xml:space="preserve">
- 22,9-cm-Touchscreen (9"-Diagonale)
</t>
    </r>
    <r>
      <rPr>
        <sz val="8"/>
        <color indexed="55"/>
        <rFont val="Arial"/>
        <family val="2"/>
      </rPr>
      <t>- 1.100 Watt Leistung
- 15 Lautsprecher
- Nautilus™-Hochtöner
- Mitteltöner mit Kevlar™-Membran
- Tieftöner mit Karbon/Zellulose-Membran
- Fresh Air™ Subwoofer mit Mica-Membran
- AUX/USB-Anschluss (kompatibel mit Apple iPod®/iPhone®/iPad®)
- Dirac Unison™ Soundoptimierung
- Bluetooth®-Freisprecheinrichtung inkl. Audio-Streaming
- Room Modes (Studio, Individual Stage, Gothenburg Concert Hall)
- Internetzugang inkl. Internet-Radio und Apps (über gekoppeltes Smartphone)
- Sprachsteuerung
- Digitale Fahrzeug-Betriebsanleitung
- Connected Service Booking</t>
    </r>
  </si>
  <si>
    <t>Aufbewahrungstasche für das Ladekabel</t>
  </si>
  <si>
    <t>Fehlerbehebung: Ebenfalls verfügbar auf MOMENTUM</t>
  </si>
  <si>
    <t>MCY0M</t>
  </si>
  <si>
    <t>Änderung Paketcode; Optionen 390+492 nun Bestandteil des Pakets und keine 100% Optionen mehr. MCY0M neuer Paketcode</t>
  </si>
  <si>
    <t>MCORW</t>
  </si>
  <si>
    <t>Code MCORW nicht mehr gültig - nur MCOMG bleibt. MCORW war für T8 17w17-17w46 gültig</t>
  </si>
  <si>
    <t>A8</t>
  </si>
  <si>
    <t>Motor D4</t>
  </si>
  <si>
    <t>Preiserhöhung um +400€ - UREA AdBlue</t>
  </si>
  <si>
    <t>Motor D5</t>
  </si>
  <si>
    <t>Entfall der Option auf MOMENTUN (SV12) und INSCRIPTION (SV13)</t>
  </si>
  <si>
    <t>Einführung Motor D4 AWD Schaltgetriebe</t>
  </si>
  <si>
    <t>Engine D4 - Motorcode A8, Gearboxcode 4</t>
  </si>
  <si>
    <t>Motor T5</t>
  </si>
  <si>
    <r>
      <t xml:space="preserve">Leistungsminderung durch Benzinpartikelfilter </t>
    </r>
    <r>
      <rPr>
        <strike/>
        <sz val="10"/>
        <color indexed="10"/>
        <rFont val="Arial"/>
        <family val="2"/>
      </rPr>
      <t>187 (254)</t>
    </r>
    <r>
      <rPr>
        <sz val="10"/>
        <rFont val="Arial"/>
        <family val="2"/>
      </rPr>
      <t xml:space="preserve"> --&gt; 184 (250)</t>
    </r>
  </si>
  <si>
    <t>A3</t>
  </si>
  <si>
    <t>Motor T6</t>
  </si>
  <si>
    <r>
      <t xml:space="preserve">Leistungsminderung durch Benzinpartikelfilter </t>
    </r>
    <r>
      <rPr>
        <strike/>
        <sz val="10"/>
        <color indexed="10"/>
        <rFont val="Arial"/>
        <family val="2"/>
      </rPr>
      <t>235 (320)</t>
    </r>
    <r>
      <rPr>
        <sz val="10"/>
        <rFont val="Arial"/>
        <family val="2"/>
      </rPr>
      <t xml:space="preserve"> --&gt; 228 (310)</t>
    </r>
  </si>
  <si>
    <t>Ladekabel SchuKo/Typ 2 (Mode 2), 4,5 m Länge
(zum Anschluss an eine haushaltsübliche 230-Volt-Steckdose)</t>
  </si>
  <si>
    <t>Änderung des Optionscodes von 993 auf 1129</t>
  </si>
  <si>
    <t>MY19</t>
  </si>
  <si>
    <t>Einführung Motor D4 FWD 6-Gang Schaltgetriebe</t>
  </si>
  <si>
    <t>Engine D4 - Motorcode A8, Gearboxcode 1</t>
  </si>
  <si>
    <t>Einführung Motor D4 FWD 8-Gang Geartronic™ Automatikgetriebe</t>
  </si>
  <si>
    <t>Engine D4 - Motorcode A8, Gearboxcode D</t>
  </si>
  <si>
    <t>AR</t>
  </si>
  <si>
    <t>Einführung Motor D3 FWD 6-Gang Schaltgetriebe</t>
  </si>
  <si>
    <t>Engine D3 - Motorcode AR, Gearboxcode 1</t>
  </si>
  <si>
    <t>BM</t>
  </si>
  <si>
    <t>Änderung Motorcode T8 TWIN ENGINE AWD</t>
  </si>
  <si>
    <r>
      <rPr>
        <strike/>
        <sz val="10"/>
        <rFont val="Arial"/>
        <family val="2"/>
      </rPr>
      <t>BA</t>
    </r>
    <r>
      <rPr>
        <sz val="10"/>
        <rFont val="Arial"/>
        <family val="2"/>
      </rPr>
      <t xml:space="preserve"> --&gt; BM</t>
    </r>
  </si>
  <si>
    <t>Änderung Leistung T8 TWIN ENGINE AWD</t>
  </si>
  <si>
    <r>
      <rPr>
        <strike/>
        <sz val="10"/>
        <color indexed="10"/>
        <rFont val="Arial"/>
        <family val="2"/>
      </rPr>
      <t>320+87</t>
    </r>
    <r>
      <rPr>
        <sz val="10"/>
        <rFont val="Arial"/>
        <family val="2"/>
      </rPr>
      <t xml:space="preserve"> --&gt; 303+87 (Benzinpartikelfilter)</t>
    </r>
  </si>
  <si>
    <t>Kraftstofftank mit größerer Kapazität (71 l)</t>
  </si>
  <si>
    <t>Neue Option für Motor D4 AWD und T5, T5 AWD</t>
  </si>
  <si>
    <t>Anpassung der Bemerkung - In Vb. mit Sensus Navigationssystem verbesserte Funktionalität durch Nutzung der aktuellen Kartendaten</t>
  </si>
  <si>
    <t>Entfall der Option</t>
  </si>
  <si>
    <t>Infotainmentsystem Sensus Connect mit 
HIGH PERFORMANCE SOUND PRO by Harman/Kardon</t>
  </si>
  <si>
    <t>Volvo On Call mit WiFi-Hotspot</t>
  </si>
  <si>
    <t>Serienmäßig</t>
  </si>
  <si>
    <t>neu in Serienausstattung</t>
  </si>
  <si>
    <t>Serienmäßig ab MOMENTUM (zuvor nur R-DESIGN, INSCRIPTION)</t>
  </si>
  <si>
    <t>Elektrisch einstellbarer Fahrersitz 
mit Memoryfunktion für Fahrersitz- und Außenspiegeleinstellung (in Funkfernbedienung gespeichert)</t>
  </si>
  <si>
    <r>
      <t xml:space="preserve">Entfall der Bemerkung </t>
    </r>
    <r>
      <rPr>
        <strike/>
        <sz val="10"/>
        <rFont val="Arial"/>
        <family val="2"/>
      </rPr>
      <t>Mit SV12 nur in Vb mit 167</t>
    </r>
  </si>
  <si>
    <t>Elektrisch einstellbarer Fahrer- und Beifahrersitz 
mit Memoryfunktion für Sitz- und Außenspiegeleinstellung (in Funkfernbedienung gespeichert)</t>
  </si>
  <si>
    <t>IntelliSafe-Surround</t>
  </si>
  <si>
    <t>Seitenwangen und Beinauflage einstellbar (elektrisch) mit Memoryfunktion für Fahrer- und Beifahrersitz</t>
  </si>
  <si>
    <t>Memoryfunktion für Beifahrersitz</t>
  </si>
  <si>
    <t xml:space="preserve">Armaturentafel in Lederoptik mit Kontrastnähten </t>
  </si>
  <si>
    <t>Optional auf R-DESIGN</t>
  </si>
  <si>
    <t>Serienmäßig auf INSCRIPTION</t>
  </si>
  <si>
    <t>neu in Serienausstattung für INSCRIPTION</t>
  </si>
  <si>
    <t>Beinauflage einstellbar manuell für Fahrer- und Beifahrersitz</t>
  </si>
  <si>
    <t>Entfall aus der Serienausstattung R-DESIGN und INSCRIPTION</t>
  </si>
  <si>
    <t>Lendenwirbelstütze (4-Wege elektrisch einstellbar) für Fahrer- und Beifahrersitz</t>
  </si>
  <si>
    <t>Optional auf MOMENTUM (zuvor Serie)</t>
  </si>
  <si>
    <t>Anpassung der Serienausstattung - neu im Text für R-DESIGN und INSCRIPTION</t>
  </si>
  <si>
    <t>Lendenwirbelstürze (2-Wege einstellbar) für Fahrer- und Beifahrersitz</t>
  </si>
  <si>
    <t>Neue Serienausstattung MOMENTUM</t>
  </si>
  <si>
    <t>Beinauflage einstellbar für Fahrer- und Beifahrersitz</t>
  </si>
  <si>
    <t>Serienmäßig auf R-DESIGN und INSCRIPTION</t>
  </si>
  <si>
    <t>Seitenwangen einstellbar (elektrisch)</t>
  </si>
  <si>
    <t>Kindersitze (2-stufig) in den äußeren Fondsitzen integriert</t>
  </si>
  <si>
    <t>MCOWK MCOWM MCOWL</t>
  </si>
  <si>
    <t>Business Paket Pro</t>
  </si>
  <si>
    <t>MCOWO</t>
  </si>
  <si>
    <t>Familien Paket</t>
  </si>
  <si>
    <t>MCOWN</t>
  </si>
  <si>
    <t>Klima Paket</t>
  </si>
  <si>
    <t>MCOWD
MCOWE
MCOWA
MCOVZ</t>
  </si>
  <si>
    <t>Licht Paket</t>
  </si>
  <si>
    <t>Entfall der Option 167 aus dem Paket</t>
  </si>
  <si>
    <t>Entfall der Option 857 aus dem Paket</t>
  </si>
  <si>
    <t>MCOWT
MCOWU
MCOWV</t>
  </si>
  <si>
    <t>Entfall der Option 1045 aus dem Paket</t>
  </si>
  <si>
    <t>Neue Option 209 im Paket</t>
  </si>
  <si>
    <t>Neue Option 212 im Paket</t>
  </si>
  <si>
    <t>Neue Option 385 im Paket</t>
  </si>
  <si>
    <t>Neue Option 1101 im Paket</t>
  </si>
  <si>
    <t>MCOWS
MCOWX</t>
  </si>
  <si>
    <t>Neue Option 1058 im Paket</t>
  </si>
  <si>
    <t>MCOWG</t>
  </si>
  <si>
    <t>"Paket ohne Namen" 11+63</t>
  </si>
  <si>
    <t>Umbenennung von "Paket ohne Namen" auf Winter-Paket</t>
  </si>
  <si>
    <t>MCOVE
MCOVF</t>
  </si>
  <si>
    <t>Winter-Paket Pro</t>
  </si>
  <si>
    <t>Umbenennung von Winter-Paket auf Winter-Paket Pro</t>
  </si>
  <si>
    <t>Entfall der Option 399 aus dem Paket</t>
  </si>
  <si>
    <t>MCOWQ
MCOWY</t>
  </si>
  <si>
    <t>Entfall der Option 5 aus dem Paket</t>
  </si>
  <si>
    <t>Neue Option 117 im Paket</t>
  </si>
  <si>
    <t>MCOWR
MCOWZ</t>
  </si>
  <si>
    <t>Xenium-Paket (mit BENOVA)</t>
  </si>
  <si>
    <t>MCOPD</t>
  </si>
  <si>
    <t>Entfall des Pakets</t>
  </si>
  <si>
    <t>25, A3, BM, A8, 68</t>
  </si>
  <si>
    <t>Alle Motoren</t>
  </si>
  <si>
    <t>Grundpreiserhöhung +500€</t>
  </si>
  <si>
    <t>25, A3, A8, 68</t>
  </si>
  <si>
    <t>Alle außer T8 TWIN ENGINE AWD</t>
  </si>
  <si>
    <r>
      <t xml:space="preserve">Anpassung Aufpreis R-DESIGN </t>
    </r>
    <r>
      <rPr>
        <strike/>
        <sz val="10"/>
        <rFont val="Arial"/>
        <family val="2"/>
      </rPr>
      <t>3.150</t>
    </r>
    <r>
      <rPr>
        <sz val="10"/>
        <rFont val="Arial"/>
        <family val="2"/>
      </rPr>
      <t xml:space="preserve"> --&gt; 3.350€</t>
    </r>
  </si>
  <si>
    <r>
      <t xml:space="preserve">Anpassung Aufpreis INSCRIPTION </t>
    </r>
    <r>
      <rPr>
        <strike/>
        <sz val="10"/>
        <rFont val="Arial"/>
        <family val="2"/>
      </rPr>
      <t>4.750</t>
    </r>
    <r>
      <rPr>
        <sz val="10"/>
        <rFont val="Arial"/>
        <family val="2"/>
      </rPr>
      <t xml:space="preserve"> --&gt; 5.150€</t>
    </r>
  </si>
  <si>
    <t>T8 TWIN ENGINE AWD</t>
  </si>
  <si>
    <r>
      <t xml:space="preserve">Anpassung Aufpreis R-DESIGN </t>
    </r>
    <r>
      <rPr>
        <strike/>
        <sz val="10"/>
        <rFont val="Arial"/>
        <family val="2"/>
      </rPr>
      <t>2.400</t>
    </r>
    <r>
      <rPr>
        <sz val="10"/>
        <rFont val="Arial"/>
        <family val="2"/>
      </rPr>
      <t xml:space="preserve"> --&gt; 2.950€</t>
    </r>
  </si>
  <si>
    <r>
      <t xml:space="preserve">Anpassung Aufpreis INSCRIPTION </t>
    </r>
    <r>
      <rPr>
        <strike/>
        <sz val="10"/>
        <rFont val="Arial"/>
        <family val="2"/>
      </rPr>
      <t>4.300</t>
    </r>
    <r>
      <rPr>
        <sz val="10"/>
        <rFont val="Arial"/>
        <family val="2"/>
      </rPr>
      <t xml:space="preserve"> --&gt; 4.750€</t>
    </r>
  </si>
  <si>
    <r>
      <t>Einstiegsleisten aus Aluminium mit Volvo Schriftzug vorn</t>
    </r>
    <r>
      <rPr>
        <strike/>
        <sz val="10"/>
        <rFont val="Arial"/>
        <family val="2"/>
      </rPr>
      <t xml:space="preserve"> </t>
    </r>
    <r>
      <rPr>
        <strike/>
        <sz val="10"/>
        <color indexed="10"/>
        <rFont val="Arial"/>
        <family val="2"/>
      </rPr>
      <t>und hinten</t>
    </r>
  </si>
  <si>
    <t>Fehlerkorrektur - Serienausstattung</t>
  </si>
  <si>
    <t xml:space="preserve">Elektrisch einstellbarer Beifahrersitz </t>
  </si>
  <si>
    <t>Darstellung als Einzeloption (zuvor 47+10)</t>
  </si>
  <si>
    <r>
      <t>645</t>
    </r>
    <r>
      <rPr>
        <strike/>
        <sz val="10"/>
        <color indexed="10"/>
        <rFont val="Arial"/>
        <family val="2"/>
      </rPr>
      <t>+65</t>
    </r>
  </si>
  <si>
    <r>
      <t xml:space="preserve">Voll-LED-Scheinwerfer "Thors Hammer" Active High Beam
mit erweitertem Fernlicht, dynamischem Kurvenlicht, intelligentem Fernlichtassistenten mit adaptiver Leuchtweitenregulierung und integriertem LED-Tagfahrlicht
</t>
    </r>
    <r>
      <rPr>
        <strike/>
        <sz val="10"/>
        <color indexed="10"/>
        <rFont val="Arial"/>
        <family val="2"/>
      </rPr>
      <t>inkl. Scheinwerferreinigungsanlage</t>
    </r>
  </si>
  <si>
    <t>Entfall der Option +65 (Anzeige als Option Must)</t>
  </si>
  <si>
    <t>Pack Only (Winter-Paket) - Darstellung 11+63 entfällt auf dem Optionsblatt</t>
  </si>
  <si>
    <t>22" Leichtmetallrad 10-Speichen-Design Diamantschnitt/Graphitoptik
mit Bereifung 265/35 R22</t>
  </si>
  <si>
    <t xml:space="preserve">Anpassung Einschränkung: 
Nicht in Vb. mit Motor A8 Gearbox D (D4 FWD 8-Gang Geartronic™), Motor 25 Gearbox D (T5 FWD) </t>
  </si>
  <si>
    <t>22" Leichtmetallrad 5-Doppelspeichen-Design Diamantschnitt/Graphitoptik
mit Bereifung 265/35 R22</t>
  </si>
  <si>
    <t>VB an KRONE und Vancado kommuniziert.</t>
  </si>
  <si>
    <t>Fehlerkorrektur - PACK ONLY auf R-DESIGN (zuvor nicht verfügbar)</t>
  </si>
  <si>
    <t>Xenium-Paket Pro</t>
  </si>
  <si>
    <r>
      <t xml:space="preserve">Umbenennung Paket von </t>
    </r>
    <r>
      <rPr>
        <strike/>
        <sz val="10"/>
        <color indexed="10"/>
        <rFont val="Arial"/>
        <family val="2"/>
      </rPr>
      <t>Xenium-Paket (mit BENOVA)</t>
    </r>
    <r>
      <rPr>
        <sz val="10"/>
        <rFont val="Arial"/>
        <family val="2"/>
      </rPr>
      <t xml:space="preserve"> auf </t>
    </r>
    <r>
      <rPr>
        <b/>
        <sz val="10"/>
        <color indexed="17"/>
        <rFont val="Arial"/>
        <family val="2"/>
      </rPr>
      <t>Xenium-Paket Pro</t>
    </r>
  </si>
  <si>
    <t>Licht-Paket</t>
  </si>
  <si>
    <r>
      <rPr>
        <b/>
        <sz val="10"/>
        <rFont val="Arial"/>
        <family val="2"/>
      </rPr>
      <t>Preiskorrekturen</t>
    </r>
    <r>
      <rPr>
        <sz val="10"/>
        <rFont val="Arial"/>
        <family val="2"/>
      </rPr>
      <t xml:space="preserve">
Momentum </t>
    </r>
    <r>
      <rPr>
        <strike/>
        <sz val="10"/>
        <color indexed="10"/>
        <rFont val="Arial"/>
        <family val="2"/>
      </rPr>
      <t>2.100€</t>
    </r>
    <r>
      <rPr>
        <sz val="10"/>
        <rFont val="Arial"/>
        <family val="2"/>
      </rPr>
      <t xml:space="preserve"> --&gt; 1.200€
R-Design</t>
    </r>
    <r>
      <rPr>
        <strike/>
        <sz val="10"/>
        <rFont val="Arial"/>
        <family val="2"/>
      </rPr>
      <t xml:space="preserve"> </t>
    </r>
    <r>
      <rPr>
        <strike/>
        <sz val="10"/>
        <color indexed="10"/>
        <rFont val="Arial"/>
        <family val="2"/>
      </rPr>
      <t>1.950€</t>
    </r>
    <r>
      <rPr>
        <sz val="10"/>
        <rFont val="Arial"/>
        <family val="2"/>
      </rPr>
      <t xml:space="preserve"> --&gt; 1.100€
Inscription </t>
    </r>
    <r>
      <rPr>
        <strike/>
        <sz val="10"/>
        <color indexed="10"/>
        <rFont val="Arial"/>
        <family val="2"/>
      </rPr>
      <t>1.900€</t>
    </r>
    <r>
      <rPr>
        <sz val="10"/>
        <rFont val="Arial"/>
        <family val="2"/>
      </rPr>
      <t xml:space="preserve"> --&gt; 1.000€
Momentum T8 </t>
    </r>
    <r>
      <rPr>
        <strike/>
        <sz val="10"/>
        <color indexed="10"/>
        <rFont val="Arial"/>
        <family val="2"/>
      </rPr>
      <t>1.950€</t>
    </r>
    <r>
      <rPr>
        <sz val="10"/>
        <rFont val="Arial"/>
        <family val="2"/>
      </rPr>
      <t xml:space="preserve"> --&gt; 1.050€
R-Design T8 </t>
    </r>
    <r>
      <rPr>
        <strike/>
        <sz val="10"/>
        <color indexed="10"/>
        <rFont val="Arial"/>
        <family val="2"/>
      </rPr>
      <t>1.800€</t>
    </r>
    <r>
      <rPr>
        <sz val="10"/>
        <rFont val="Arial"/>
        <family val="2"/>
      </rPr>
      <t xml:space="preserve"> --&gt; 950€
Inscription T8 </t>
    </r>
    <r>
      <rPr>
        <strike/>
        <sz val="10"/>
        <color indexed="10"/>
        <rFont val="Arial"/>
        <family val="2"/>
      </rPr>
      <t>1.750€</t>
    </r>
    <r>
      <rPr>
        <sz val="10"/>
        <rFont val="Arial"/>
        <family val="2"/>
      </rPr>
      <t xml:space="preserve"> --&gt; 850€</t>
    </r>
  </si>
  <si>
    <t>MCOWK
MCOWM
MCOWL</t>
  </si>
  <si>
    <t>Business-Paket Pro</t>
  </si>
  <si>
    <r>
      <rPr>
        <b/>
        <sz val="10"/>
        <rFont val="Arial"/>
        <family val="2"/>
      </rPr>
      <t>Preiskorrekturen</t>
    </r>
    <r>
      <rPr>
        <sz val="10"/>
        <rFont val="Arial"/>
        <family val="2"/>
      </rPr>
      <t xml:space="preserve">
Momentum </t>
    </r>
    <r>
      <rPr>
        <strike/>
        <sz val="10"/>
        <color indexed="10"/>
        <rFont val="Arial"/>
        <family val="2"/>
      </rPr>
      <t>2.400€</t>
    </r>
    <r>
      <rPr>
        <sz val="10"/>
        <rFont val="Arial"/>
        <family val="2"/>
      </rPr>
      <t xml:space="preserve"> --&gt; 2.200€
R-Design</t>
    </r>
    <r>
      <rPr>
        <strike/>
        <sz val="10"/>
        <rFont val="Arial"/>
        <family val="2"/>
      </rPr>
      <t xml:space="preserve"> </t>
    </r>
    <r>
      <rPr>
        <strike/>
        <sz val="10"/>
        <color indexed="10"/>
        <rFont val="Arial"/>
        <family val="2"/>
      </rPr>
      <t>2.050€</t>
    </r>
    <r>
      <rPr>
        <sz val="10"/>
        <rFont val="Arial"/>
        <family val="2"/>
      </rPr>
      <t xml:space="preserve"> --&gt; 1.900€
Inscription </t>
    </r>
    <r>
      <rPr>
        <strike/>
        <sz val="10"/>
        <color indexed="10"/>
        <rFont val="Arial"/>
        <family val="2"/>
      </rPr>
      <t>2.050€</t>
    </r>
    <r>
      <rPr>
        <sz val="10"/>
        <rFont val="Arial"/>
        <family val="2"/>
      </rPr>
      <t xml:space="preserve"> --&gt; 1.900€
Momentum T8 </t>
    </r>
    <r>
      <rPr>
        <strike/>
        <sz val="10"/>
        <color indexed="10"/>
        <rFont val="Arial"/>
        <family val="2"/>
      </rPr>
      <t>1.950€</t>
    </r>
    <r>
      <rPr>
        <sz val="10"/>
        <rFont val="Arial"/>
        <family val="2"/>
      </rPr>
      <t xml:space="preserve"> --&gt; 1.800€
R-Design T8 </t>
    </r>
    <r>
      <rPr>
        <strike/>
        <sz val="10"/>
        <color indexed="10"/>
        <rFont val="Arial"/>
        <family val="2"/>
      </rPr>
      <t>1.950€</t>
    </r>
    <r>
      <rPr>
        <sz val="10"/>
        <rFont val="Arial"/>
        <family val="2"/>
      </rPr>
      <t xml:space="preserve"> --&gt; 1.800€
Inscription T8 </t>
    </r>
    <r>
      <rPr>
        <strike/>
        <sz val="10"/>
        <color indexed="10"/>
        <rFont val="Arial"/>
        <family val="2"/>
      </rPr>
      <t>1.950€</t>
    </r>
    <r>
      <rPr>
        <sz val="10"/>
        <rFont val="Arial"/>
        <family val="2"/>
      </rPr>
      <t xml:space="preserve"> --&gt; 1.800€</t>
    </r>
  </si>
  <si>
    <r>
      <rPr>
        <b/>
        <sz val="10"/>
        <rFont val="Arial"/>
        <family val="2"/>
      </rPr>
      <t>Preiskorrektur</t>
    </r>
    <r>
      <rPr>
        <sz val="10"/>
        <rFont val="Arial"/>
        <family val="2"/>
      </rPr>
      <t xml:space="preserve">
</t>
    </r>
    <r>
      <rPr>
        <strike/>
        <sz val="10"/>
        <color indexed="10"/>
        <rFont val="Arial"/>
        <family val="2"/>
      </rPr>
      <t>1.050€</t>
    </r>
    <r>
      <rPr>
        <sz val="10"/>
        <rFont val="Arial"/>
        <family val="2"/>
      </rPr>
      <t xml:space="preserve"> --&gt; 840€</t>
    </r>
  </si>
  <si>
    <t>Entfall AUX-Anschluss (in Preislisten bereits berücksichtigt - fälschlicherweise im VB verblieben)</t>
  </si>
  <si>
    <t>Infotainmentsystem Sensus Connect mit 
PREMIUM SOUND by Bowers &amp; Wilkins</t>
  </si>
  <si>
    <r>
      <t xml:space="preserve">Alarmanlage
mit Bewegungs-/Neigungssensor, Sicherheitsschließung und Private Locking (separate </t>
    </r>
    <r>
      <rPr>
        <strike/>
        <sz val="10"/>
        <color indexed="10"/>
        <rFont val="Arial"/>
        <family val="2"/>
      </rPr>
      <t>Handschuhfach- und</t>
    </r>
    <r>
      <rPr>
        <sz val="10"/>
        <rFont val="Arial"/>
        <family val="2"/>
      </rPr>
      <t xml:space="preserve"> Kofferraumverriegelung)</t>
    </r>
  </si>
  <si>
    <t>Fehlerkorrektur</t>
  </si>
  <si>
    <t>18" Leichtmetallräder 5-Y-Speichen-Design
mit Bereifung 235/60 R18</t>
  </si>
  <si>
    <t>Verfügbar für Motor D3</t>
  </si>
  <si>
    <t>19" Leichtmetallräder  5-Doppelspeichen R-DESIGN Diamantschnitt/Graphitoptik
mit Bereifung 235/55 R19</t>
  </si>
  <si>
    <t>19" Leichtmetallräder 10-Speichen-Design Diamantschnitt/Graphitoptik
mit Bereifung 235/55 R19</t>
  </si>
  <si>
    <t>18" Leichtmetallräder 5-Doppelspeichen-Design
mit Bereifung 235/60 R18</t>
  </si>
  <si>
    <t>19" Leichtmetallräder 5-Doppelspeichen-Design Diamantschnitt/Graphitoptik
mit Bereifung 235/55 R19</t>
  </si>
  <si>
    <t>21" Leichtmetallräder  5-Dreierspeichen R-DESIGN Diamantschnitt/Graphitoptik
mit Bereifung 255/40 R21</t>
  </si>
  <si>
    <t>20" Leichtmetallräder 5-Doppelspeichen-Design Titanoptik
mit Bereifung 255/45 R20</t>
  </si>
  <si>
    <t>20" Leichtmetallräder 8-Speichen-Design Diamantschnitt/Graphitoptik
mit Bereifung 255/45 R20</t>
  </si>
  <si>
    <t>MCOWB</t>
  </si>
  <si>
    <r>
      <t>Fehlerkorrektur - Anpassung der Bemerkung</t>
    </r>
    <r>
      <rPr>
        <strike/>
        <sz val="10"/>
        <color indexed="10"/>
        <rFont val="Arial"/>
        <family val="2"/>
      </rPr>
      <t xml:space="preserve"> (SV12 nur in Vb. mit Option 167)</t>
    </r>
  </si>
  <si>
    <r>
      <t xml:space="preserve">Fehlekorrektur: - In Vb. mit SV </t>
    </r>
    <r>
      <rPr>
        <strike/>
        <sz val="10"/>
        <color indexed="10"/>
        <rFont val="Arial"/>
        <family val="2"/>
      </rPr>
      <t>R5</t>
    </r>
    <r>
      <rPr>
        <sz val="10"/>
        <rFont val="Arial"/>
        <family val="2"/>
      </rPr>
      <t xml:space="preserve"> </t>
    </r>
    <r>
      <rPr>
        <b/>
        <sz val="10"/>
        <color indexed="17"/>
        <rFont val="Arial"/>
        <family val="2"/>
      </rPr>
      <t>13</t>
    </r>
    <r>
      <rPr>
        <sz val="10"/>
        <rFont val="Arial"/>
        <family val="2"/>
      </rPr>
      <t xml:space="preserve"> reduzierter Preis (ohne Option 47, 212, 1101)</t>
    </r>
  </si>
  <si>
    <t>Serienausstattung</t>
  </si>
  <si>
    <r>
      <rPr>
        <b/>
        <sz val="10"/>
        <rFont val="Arial"/>
        <family val="2"/>
      </rPr>
      <t>Run-off Road Protection</t>
    </r>
    <r>
      <rPr>
        <sz val="10"/>
        <rFont val="Arial"/>
        <family val="2"/>
      </rPr>
      <t xml:space="preserve"> (Präventiv-Schutzsystem bei unbeabsichtigten Verlassen der Straße oder drohenden Überschlägen inkl. Voraktivierung der Gurtstraffer, Deaktivierung der Batterie (nur Plug-in Hybrid), Notruf über Volvo On Call (optional) und Türentriegelung)</t>
    </r>
  </si>
  <si>
    <r>
      <t xml:space="preserve">Run-off Road Protection (Präventiv-Schutzsystem bei unbeabsichtigten Verlassen der Straße oder drohenden Überschlägen inkl. Voraktivierung der Gurtstraffer, Deaktivierung der Batterie (nur Plug-in Hybrid), Notruf über Volvo On Call </t>
    </r>
    <r>
      <rPr>
        <b/>
        <strike/>
        <sz val="10"/>
        <color indexed="10"/>
        <rFont val="Arial"/>
        <family val="2"/>
      </rPr>
      <t>(optional)</t>
    </r>
    <r>
      <rPr>
        <strike/>
        <sz val="10"/>
        <rFont val="Arial"/>
        <family val="2"/>
      </rPr>
      <t xml:space="preserve"> </t>
    </r>
    <r>
      <rPr>
        <sz val="10"/>
        <rFont val="Arial"/>
        <family val="2"/>
      </rPr>
      <t>und Türentriegelung)</t>
    </r>
  </si>
  <si>
    <t>Klimaautomatik mit getrennter Temperaturregelung für Fahrer und Beifahrer und zusätzlichen Belüftungsdüsen für die Fondsitze (in B-Säule integriert)
inkl. Vorbelüftung und Nachheizen des Innenraums bei abgeschaltetem Motor per Volvo On Call Smartphone App (optional) oder Menü</t>
  </si>
  <si>
    <r>
      <t xml:space="preserve">Klimaautomatik mit getrennter Temperaturregelung für Fahrer und Beifahrer und zusätzlichen Belüftungsdüsen für die Fondsitze (in B-Säule integriert)
inkl. Vorbelüftung und Nachheizen des Innenraums bei abgeschaltetem Motor per Volvo On Call Smartphone App </t>
    </r>
    <r>
      <rPr>
        <b/>
        <strike/>
        <sz val="10"/>
        <color indexed="10"/>
        <rFont val="Arial"/>
        <family val="2"/>
      </rPr>
      <t xml:space="preserve">(optional) </t>
    </r>
    <r>
      <rPr>
        <sz val="10"/>
        <rFont val="Arial"/>
        <family val="2"/>
      </rPr>
      <t>oder Menü</t>
    </r>
  </si>
  <si>
    <t>RA20</t>
  </si>
  <si>
    <t>Polsterung: Amber Braun</t>
  </si>
  <si>
    <t>Nicht in Vb. mit Außenfarbe 
723 (Denim Blue Metallic)
725 (Fusion Red Metallic)</t>
  </si>
  <si>
    <t>RA30</t>
  </si>
  <si>
    <t>Polsterung: Kastanienbraun</t>
  </si>
  <si>
    <t>RC20</t>
  </si>
  <si>
    <t>RC30</t>
  </si>
  <si>
    <t>Denim Blue Metallic</t>
  </si>
  <si>
    <t>Nicht in Vb. mit Polster RA20, RC20, RA30, RC30</t>
  </si>
  <si>
    <t>Fusion Red Metallic</t>
  </si>
  <si>
    <t>Handschuhfach abschließbar</t>
  </si>
  <si>
    <t>LED-Nebelscheinwerfer mit Abbiegelicht
(im Frontspoiler integriert)</t>
  </si>
  <si>
    <r>
      <t xml:space="preserve">Preisänderung </t>
    </r>
    <r>
      <rPr>
        <strike/>
        <sz val="10"/>
        <color indexed="10"/>
        <rFont val="Arial"/>
        <family val="2"/>
      </rPr>
      <t>270€</t>
    </r>
    <r>
      <rPr>
        <sz val="10"/>
        <rFont val="Arial"/>
        <family val="2"/>
      </rPr>
      <t xml:space="preserve"> --&gt; 210€</t>
    </r>
  </si>
  <si>
    <t>Nach Rücksprache mit J. Burri</t>
  </si>
  <si>
    <t>Notrad (Stahlfelge) mit Bereifung T125/80 R18 
inkl. Wagenheber und Werkzeug</t>
  </si>
  <si>
    <r>
      <t xml:space="preserve">Preisänderung </t>
    </r>
    <r>
      <rPr>
        <strike/>
        <sz val="10"/>
        <color indexed="10"/>
        <rFont val="Arial"/>
        <family val="2"/>
      </rPr>
      <t>90€</t>
    </r>
    <r>
      <rPr>
        <sz val="10"/>
        <rFont val="Arial"/>
        <family val="2"/>
      </rPr>
      <t xml:space="preserve"> --&gt; 150€</t>
    </r>
  </si>
  <si>
    <r>
      <t xml:space="preserve">Preisänderung </t>
    </r>
    <r>
      <rPr>
        <strike/>
        <sz val="10"/>
        <color indexed="10"/>
        <rFont val="Arial"/>
        <family val="2"/>
      </rPr>
      <t>2.980€</t>
    </r>
    <r>
      <rPr>
        <sz val="10"/>
        <rFont val="Arial"/>
        <family val="2"/>
      </rPr>
      <t xml:space="preserve"> --&gt; 3.300€</t>
    </r>
  </si>
  <si>
    <t>Chromapplikationen an den Seitenfenstern</t>
  </si>
  <si>
    <r>
      <t xml:space="preserve">Preisänderung </t>
    </r>
    <r>
      <rPr>
        <strike/>
        <sz val="10"/>
        <color indexed="10"/>
        <rFont val="Arial"/>
        <family val="2"/>
      </rPr>
      <t>410€</t>
    </r>
    <r>
      <rPr>
        <sz val="10"/>
        <rFont val="Arial"/>
        <family val="2"/>
      </rPr>
      <t xml:space="preserve"> --&gt; 300€</t>
    </r>
  </si>
  <si>
    <r>
      <t xml:space="preserve">Preisänderung </t>
    </r>
    <r>
      <rPr>
        <strike/>
        <sz val="10"/>
        <color indexed="10"/>
        <rFont val="Arial"/>
        <family val="2"/>
      </rPr>
      <t>25€</t>
    </r>
    <r>
      <rPr>
        <sz val="10"/>
        <rFont val="Arial"/>
        <family val="2"/>
      </rPr>
      <t xml:space="preserve"> --&gt; 40€</t>
    </r>
  </si>
  <si>
    <t>Ambientebeleuchtung</t>
  </si>
  <si>
    <r>
      <t xml:space="preserve">Preisänderung </t>
    </r>
    <r>
      <rPr>
        <strike/>
        <sz val="10"/>
        <color indexed="10"/>
        <rFont val="Arial"/>
        <family val="2"/>
      </rPr>
      <t>180€</t>
    </r>
    <r>
      <rPr>
        <sz val="10"/>
        <rFont val="Arial"/>
        <family val="2"/>
      </rPr>
      <t xml:space="preserve"> --&gt; 110€</t>
    </r>
  </si>
  <si>
    <r>
      <t xml:space="preserve">Anpassung Bemerkung Nur in Vb. mit </t>
    </r>
    <r>
      <rPr>
        <strike/>
        <sz val="10"/>
        <color indexed="10"/>
        <rFont val="Arial"/>
        <family val="2"/>
      </rPr>
      <t xml:space="preserve">424, </t>
    </r>
    <r>
      <rPr>
        <sz val="10"/>
        <rFont val="Arial"/>
        <family val="2"/>
      </rPr>
      <t xml:space="preserve">510 </t>
    </r>
  </si>
  <si>
    <r>
      <t xml:space="preserve">Neue Bemerkung
</t>
    </r>
    <r>
      <rPr>
        <b/>
        <sz val="10"/>
        <color indexed="17"/>
        <rFont val="Arial"/>
        <family val="2"/>
      </rPr>
      <t>Abbiegelicht nur in Vb. mit 645</t>
    </r>
  </si>
  <si>
    <t>MCOVG</t>
  </si>
  <si>
    <r>
      <t xml:space="preserve">Preisänderung </t>
    </r>
    <r>
      <rPr>
        <strike/>
        <sz val="10"/>
        <color indexed="10"/>
        <rFont val="Arial"/>
        <family val="2"/>
      </rPr>
      <t>500€</t>
    </r>
    <r>
      <rPr>
        <sz val="10"/>
        <rFont val="Arial"/>
        <family val="2"/>
      </rPr>
      <t xml:space="preserve"> --&gt; 550€</t>
    </r>
  </si>
  <si>
    <t>Massagefunktion für Fahrer- und Beifahrersitz</t>
  </si>
  <si>
    <r>
      <t xml:space="preserve">Bemerkung angepasst: nur in Vb. mit </t>
    </r>
    <r>
      <rPr>
        <strike/>
        <sz val="10"/>
        <color indexed="10"/>
        <rFont val="Arial"/>
        <family val="2"/>
      </rPr>
      <t>1045</t>
    </r>
    <r>
      <rPr>
        <sz val="10"/>
        <rFont val="Arial"/>
        <family val="2"/>
      </rPr>
      <t xml:space="preserve"> --&gt; </t>
    </r>
    <r>
      <rPr>
        <b/>
        <sz val="10"/>
        <color indexed="17"/>
        <rFont val="Arial"/>
        <family val="2"/>
      </rPr>
      <t>209, 212</t>
    </r>
  </si>
  <si>
    <t>xCx0</t>
  </si>
  <si>
    <t>Nappaleder Komfortsitze (perforiert)</t>
  </si>
  <si>
    <r>
      <t xml:space="preserve">Bemerkung angepasst: nur in Vb. mit </t>
    </r>
    <r>
      <rPr>
        <strike/>
        <sz val="10"/>
        <color indexed="10"/>
        <rFont val="Arial"/>
        <family val="2"/>
      </rPr>
      <t>1045</t>
    </r>
    <r>
      <rPr>
        <sz val="10"/>
        <rFont val="Arial"/>
        <family val="2"/>
      </rPr>
      <t xml:space="preserve"> --&gt; </t>
    </r>
    <r>
      <rPr>
        <b/>
        <sz val="10"/>
        <color indexed="17"/>
        <rFont val="Arial"/>
        <family val="2"/>
      </rPr>
      <t>209</t>
    </r>
  </si>
  <si>
    <r>
      <t xml:space="preserve">Bemerkung angepasst: </t>
    </r>
    <r>
      <rPr>
        <b/>
        <sz val="10"/>
        <rFont val="Arial"/>
        <family val="2"/>
      </rPr>
      <t>SV12</t>
    </r>
    <r>
      <rPr>
        <sz val="10"/>
        <rFont val="Arial"/>
        <family val="2"/>
      </rPr>
      <t xml:space="preserve"> nur in Vb. mit </t>
    </r>
    <r>
      <rPr>
        <b/>
        <sz val="10"/>
        <color indexed="17"/>
        <rFont val="Arial"/>
        <family val="2"/>
      </rPr>
      <t>212, 1101</t>
    </r>
  </si>
  <si>
    <t>xAx1</t>
  </si>
  <si>
    <t>Leder Sportsitze</t>
  </si>
  <si>
    <r>
      <t xml:space="preserve">LED-Nebelscheinwerfer </t>
    </r>
    <r>
      <rPr>
        <strike/>
        <sz val="10"/>
        <color indexed="10"/>
        <rFont val="Arial"/>
        <family val="2"/>
      </rPr>
      <t>mit Abbiegelicht</t>
    </r>
    <r>
      <rPr>
        <sz val="10"/>
        <rFont val="Arial"/>
        <family val="2"/>
      </rPr>
      <t xml:space="preserve">
(im Frontspoiler integriert)</t>
    </r>
  </si>
  <si>
    <r>
      <t xml:space="preserve">Bemerkung hinzugefügt: 
</t>
    </r>
    <r>
      <rPr>
        <b/>
        <sz val="10"/>
        <color indexed="17"/>
        <rFont val="Arial"/>
        <family val="2"/>
      </rPr>
      <t>In Vb. mit Option 645 mit Abbiegelicht</t>
    </r>
  </si>
  <si>
    <t>City Safety (automatisches Notbremssystem mit Erkennung von Fahrzeugen, Fahrradfahrern, Fußgängern und Großtieren,
inkl. Kreuzungsbremsassistent, Notbremsassistent bei Gegenverkehr und Lenkunterstützung bei Ausweichmanövern)</t>
  </si>
  <si>
    <r>
      <t xml:space="preserve">Anpassung des Textes:
City Safety (automatisches Notbremssystem mit Erkennung von Fahrzeugen, Fahrradfahrern, Fußgängern und Großtieren,
inkl. Kreuzungsbremsassistent, </t>
    </r>
    <r>
      <rPr>
        <b/>
        <sz val="10"/>
        <color indexed="17"/>
        <rFont val="Arial"/>
        <family val="2"/>
      </rPr>
      <t>Notbremsassistent bei Gegenverkehr</t>
    </r>
    <r>
      <rPr>
        <sz val="10"/>
        <rFont val="Arial"/>
        <family val="2"/>
      </rPr>
      <t xml:space="preserve"> und Lenkunterstützung bei Ausweichmanövern)</t>
    </r>
  </si>
  <si>
    <t>Echtholzeinlage LINEAR LIME</t>
  </si>
  <si>
    <t>Entfall auf MOMENTUM</t>
  </si>
  <si>
    <t>Mail Weekly Highlights 18.03.2018</t>
  </si>
  <si>
    <t>Sensus Navigationssystem</t>
  </si>
  <si>
    <r>
      <t>Neue Restriktion:</t>
    </r>
    <r>
      <rPr>
        <sz val="10"/>
        <color indexed="17"/>
        <rFont val="Arial"/>
        <family val="2"/>
      </rPr>
      <t xml:space="preserve"> </t>
    </r>
    <r>
      <rPr>
        <b/>
        <sz val="10"/>
        <color indexed="17"/>
        <rFont val="Arial"/>
        <family val="2"/>
      </rPr>
      <t>Nur in Verbindung mit 19 (Digitale Instrumentierung 
Vollgrafisches 31,2-cm-Fahrerdisplay (12,3"-Diagonale))</t>
    </r>
  </si>
  <si>
    <t>Neue Restriktion CPAM</t>
  </si>
  <si>
    <t>Digitale Instrumentierung 
Vollgrafisches 31,2-cm-Fahrerdisplay (12,3"-Diagonale)</t>
  </si>
  <si>
    <r>
      <t>Neue Restriktion für MOMENTUM:</t>
    </r>
    <r>
      <rPr>
        <sz val="10"/>
        <color indexed="17"/>
        <rFont val="Arial"/>
        <family val="2"/>
      </rPr>
      <t xml:space="preserve"> </t>
    </r>
    <r>
      <rPr>
        <b/>
        <sz val="10"/>
        <color indexed="17"/>
        <rFont val="Arial"/>
        <family val="2"/>
      </rPr>
      <t>Nur in Verbindung mit Business-Paket / Business-Paket Pro</t>
    </r>
  </si>
  <si>
    <t>VB erneut an Verteiler kommuniziert.</t>
  </si>
  <si>
    <r>
      <t xml:space="preserve">Neue Bemerkung: 
Größe: 7,5 x 19"
Geschwindigkeitsindex: V
</t>
    </r>
    <r>
      <rPr>
        <b/>
        <i/>
        <sz val="10"/>
        <color indexed="17"/>
        <rFont val="Arial"/>
        <family val="2"/>
      </rPr>
      <t>With cavity noise damping</t>
    </r>
  </si>
  <si>
    <r>
      <rPr>
        <strike/>
        <sz val="10"/>
        <color indexed="10"/>
        <rFont val="Arial"/>
        <family val="2"/>
      </rPr>
      <t>Nicht in Vb. mit Außenfarbe</t>
    </r>
    <r>
      <rPr>
        <sz val="10"/>
        <rFont val="Arial"/>
        <family val="2"/>
      </rPr>
      <t xml:space="preserve"> - Aufhebung der Restriktion
</t>
    </r>
    <r>
      <rPr>
        <strike/>
        <sz val="10"/>
        <color indexed="10"/>
        <rFont val="Arial"/>
        <family val="2"/>
      </rPr>
      <t>723 (Denim Blue Metallic)
725 (Fusion Red Metallic)</t>
    </r>
  </si>
  <si>
    <r>
      <rPr>
        <strike/>
        <sz val="10"/>
        <color indexed="10"/>
        <rFont val="Arial"/>
        <family val="2"/>
      </rPr>
      <t>Nicht in Vb. mit Polster RA20, RC20, RA30, RC30</t>
    </r>
    <r>
      <rPr>
        <sz val="10"/>
        <rFont val="Arial"/>
        <family val="2"/>
      </rPr>
      <t xml:space="preserve"> - Aufhebung der Restriktion</t>
    </r>
  </si>
  <si>
    <t>Infotainmentsystem Sensus Connect mit PREMIUM SOUND by Bowers &amp; Wilkins</t>
  </si>
  <si>
    <t>Neue Zeile hinzugefügt mit Preis für Austauschoption im Business-Paket Pro</t>
  </si>
  <si>
    <r>
      <t xml:space="preserve">Anpassung der Restriktion
</t>
    </r>
    <r>
      <rPr>
        <sz val="8"/>
        <color indexed="10"/>
        <rFont val="Arial"/>
        <family val="2"/>
      </rPr>
      <t xml:space="preserve">Vorher:
</t>
    </r>
    <r>
      <rPr>
        <strike/>
        <sz val="8"/>
        <color indexed="10"/>
        <rFont val="Arial"/>
        <family val="2"/>
      </rPr>
      <t>Nur in Vb. mit 47
Nur in Vb. mit 385</t>
    </r>
    <r>
      <rPr>
        <sz val="8"/>
        <rFont val="Arial"/>
        <family val="2"/>
      </rPr>
      <t xml:space="preserve">
</t>
    </r>
    <r>
      <rPr>
        <b/>
        <sz val="8"/>
        <color indexed="17"/>
        <rFont val="Arial"/>
        <family val="2"/>
      </rPr>
      <t>Neu:
SV 12, R5 nur in Vb. mit 47
Nur in Vb. mit 385</t>
    </r>
  </si>
  <si>
    <t>MY19 w46</t>
  </si>
  <si>
    <t>AK</t>
  </si>
  <si>
    <t>T4 8-Gang Geartronic™ Automatikgetriebe</t>
  </si>
  <si>
    <t>Motor T4 FWD hinzugefügt</t>
  </si>
  <si>
    <r>
      <t>Entfernen der Restriktion "</t>
    </r>
    <r>
      <rPr>
        <strike/>
        <sz val="10"/>
        <color indexed="10"/>
        <rFont val="Arial"/>
        <family val="2"/>
      </rPr>
      <t xml:space="preserve">Nicht in Vb. mit Motor A8 Gearbox D (D4 FWD 8-Gang Geartronic™), Motor 25 Gearbox D (T5 FWD) </t>
    </r>
    <r>
      <rPr>
        <sz val="10"/>
        <rFont val="Arial"/>
        <family val="2"/>
      </rPr>
      <t>"</t>
    </r>
  </si>
  <si>
    <t>Entfall Motor T8 TWIN ENGINE AWD für MOMENTUM</t>
  </si>
  <si>
    <t>MCOVX</t>
  </si>
  <si>
    <t>Business-Paket</t>
  </si>
  <si>
    <t>Entfall für T8 TWIN ENGINE AWD MOMENTUM</t>
  </si>
  <si>
    <t>MCOWL</t>
  </si>
  <si>
    <t>MCOWA</t>
  </si>
  <si>
    <t>MCOVF</t>
  </si>
  <si>
    <t>MCOWY</t>
  </si>
  <si>
    <t>Digitale Instrumentierung 
Vollgrafisches 12,3"-Fahrerdisplay</t>
  </si>
  <si>
    <t>Panorama Glas-Schiebedach mit Hebefunktion</t>
  </si>
  <si>
    <t>Drive Mode</t>
  </si>
  <si>
    <t>Ladekabel Typ 2/Typ 2 (Mode 3), 4,5 m Länge
(zum Anschluss an eine Ladestation mit Typ 2-Steckervorrichtung)</t>
  </si>
  <si>
    <t>xAx0</t>
  </si>
  <si>
    <t>Leder Komfortsitze</t>
  </si>
  <si>
    <t>Entfall der Restriktion: "Polster WA00 für SV12 nur in Vb. mit Motor T8 TWIN ENGINE AWD"</t>
  </si>
  <si>
    <t>Entfall der Restriktion: "Polster WC00 für SV12 nur in Vb. mit Motor T8 TWIN ENGINE AWD"</t>
  </si>
  <si>
    <t>Aus T8 TWIN ENGINE AWD Serienausstattung entfernt</t>
  </si>
  <si>
    <t>Motor T4</t>
  </si>
  <si>
    <t>Preiserhöhung +800€</t>
  </si>
  <si>
    <t>Motor T8 TWIN ENGINE AWD</t>
  </si>
  <si>
    <t>Motor D3</t>
  </si>
  <si>
    <t>MY20</t>
  </si>
  <si>
    <t>Neue Paketstruktur</t>
  </si>
  <si>
    <r>
      <t xml:space="preserve">Infotainmentsystem Sensus Connect mit 
PREMIUM SOUND by Bowers &amp; Wilkins
- 9"-Touchscreen (22,9-cm-Diagonale)
- 1.100 Watt Leistung
- 15 Lautsprecher
- Nautilus™-Hochtöner
- Mitteltöner mit </t>
    </r>
    <r>
      <rPr>
        <strike/>
        <sz val="8"/>
        <color indexed="10"/>
        <rFont val="Arial"/>
        <family val="2"/>
      </rPr>
      <t>Kevlar™</t>
    </r>
    <r>
      <rPr>
        <sz val="8"/>
        <rFont val="Arial"/>
        <family val="2"/>
      </rPr>
      <t xml:space="preserve">- </t>
    </r>
    <r>
      <rPr>
        <b/>
        <sz val="8"/>
        <color indexed="17"/>
        <rFont val="Arial"/>
        <family val="2"/>
      </rPr>
      <t>Aramidfaser-</t>
    </r>
    <r>
      <rPr>
        <sz val="8"/>
        <rFont val="Arial"/>
        <family val="2"/>
      </rPr>
      <t>Membran
- Tieftöner mit Karbon/Zellulose-Membran
- Fresh Air™ Subwoofer mit Mica-Membran
- USB-Anschluss (kompatibel mit Apple iPod®/iPhone®/iPad®)
- Dirac Unison™ Soundoptimierung
- Bluetooth®-Freisprecheinrichtung inkl. Audio-Streaming
- Room Modes (Studio, Individual Stage, Gothenburg Concert Hall)
- Internetzugang inkl. Internet-Radio und Apps (über gekoppeltes Smartphone)
- Sprachsteuerung
- Digitale Fahrzeug-Betriebsanleitung
- Connected Service Booking</t>
    </r>
  </si>
  <si>
    <r>
      <rPr>
        <strike/>
        <sz val="10"/>
        <color indexed="10"/>
        <rFont val="Arial"/>
        <family val="2"/>
      </rPr>
      <t>Perforiertes</t>
    </r>
    <r>
      <rPr>
        <sz val="10"/>
        <rFont val="Arial"/>
        <family val="2"/>
      </rPr>
      <t xml:space="preserve"> Sport-Lederlenkrad</t>
    </r>
  </si>
  <si>
    <r>
      <t xml:space="preserve">Infotainmentsystem Sensus Connect mit 
HIGH PERFORMANCE SOUND
- 9"-Touchscreen (22,9-cm-Diagonale)
- 170 Watt Leistung
- 10 Lautsprecher
</t>
    </r>
    <r>
      <rPr>
        <strike/>
        <sz val="10"/>
        <color indexed="10"/>
        <rFont val="Arial"/>
        <family val="2"/>
      </rPr>
      <t>- USB-Anschluss (kompatibel mit Apple iPod®/iPhone®/iPad®)</t>
    </r>
    <r>
      <rPr>
        <sz val="10"/>
        <rFont val="Arial"/>
        <family val="2"/>
      </rPr>
      <t xml:space="preserve">
</t>
    </r>
    <r>
      <rPr>
        <b/>
        <sz val="10"/>
        <color indexed="17"/>
        <rFont val="Arial"/>
        <family val="2"/>
      </rPr>
      <t>- 2 USB-Anschlüsse (kompatibel mit Apple iPod®/iPhone®/iPad®)</t>
    </r>
    <r>
      <rPr>
        <sz val="10"/>
        <rFont val="Arial"/>
        <family val="2"/>
      </rPr>
      <t xml:space="preserve">
- Bluetooth®-Freisprecheinrichtung inkl. Audio-Streaming
- Internetzugang inkl. Internet-Radio und Apps (über gekoppeltes Smartphone)
- Sprachsteuerung
- Digitale Fahrzeug-Betriebsanleitung
- Connected Service Booking</t>
    </r>
  </si>
  <si>
    <t>Anpassung der Optionsbeschreibung (Serienausstattung)</t>
  </si>
  <si>
    <r>
      <t xml:space="preserve">Infotainmentsystem Sensus Connect mit 
PREMIUM SOUND by Bowers &amp; Wilkins
- 9"-Touchscreen (22,9-cm-Diagonale)
- 1.100 Watt Leistung
- 15 Lautsprecher
- Nautilus™-Hochtöner
- Mitteltöner mit Aramidfaser-Membran
- Tieftöner mit Karbon/Zellulose-Membran
- Fresh Air™ Subwoofer mit Mica-Membran
</t>
    </r>
    <r>
      <rPr>
        <strike/>
        <sz val="10"/>
        <color indexed="10"/>
        <rFont val="Arial"/>
        <family val="2"/>
      </rPr>
      <t>- USB-Anschluss (kompatibel mit Apple iPod®/iPhone®/iPad®)</t>
    </r>
    <r>
      <rPr>
        <sz val="10"/>
        <rFont val="Arial"/>
        <family val="2"/>
      </rPr>
      <t xml:space="preserve">
</t>
    </r>
    <r>
      <rPr>
        <b/>
        <sz val="10"/>
        <color indexed="17"/>
        <rFont val="Arial"/>
        <family val="2"/>
      </rPr>
      <t>- 2 USB-Anschlüsse (kompatibel mit Apple iPod®/iPhone®/iPad®)</t>
    </r>
    <r>
      <rPr>
        <sz val="10"/>
        <rFont val="Arial"/>
        <family val="2"/>
      </rPr>
      <t xml:space="preserve">
- Dirac Unison™ Soundoptimierung
- Bluetooth®-Freisprecheinrichtung inkl. Audio-Streaming
- Room Modes (Studio, Individual Stage, Gothenburg Concert Hall)
- Internetzugang inkl. Internet-Radio und Apps (über gekoppeltes Smartphone)
- Sprachsteuerung
- Digitale Fahrzeug-Betriebsanleitung
- Connected Service Booking</t>
    </r>
  </si>
  <si>
    <t>Anpassung der Optionsbeschreibung</t>
  </si>
  <si>
    <r>
      <t xml:space="preserve">Infotainmentsystem Sensus Connect mit 
HIGH PERFORMANCE SOUND PRO by Harman/Kardon
- 9"-Touchscreen (22,9-cm-Diagonale)
- 600 Watt Leistung
- 14 Lautsprecher
- Fresh Air™ Subwoofer
- Dirac Unison™ Soundoptimierung
</t>
    </r>
    <r>
      <rPr>
        <strike/>
        <sz val="10"/>
        <color indexed="10"/>
        <rFont val="Arial"/>
        <family val="2"/>
      </rPr>
      <t>- USB-Anschluss (kompatibel mit Apple iPod®/iPhone®/iPad®)</t>
    </r>
    <r>
      <rPr>
        <sz val="10"/>
        <rFont val="Arial"/>
        <family val="2"/>
      </rPr>
      <t xml:space="preserve">
</t>
    </r>
    <r>
      <rPr>
        <b/>
        <sz val="10"/>
        <color indexed="17"/>
        <rFont val="Arial"/>
        <family val="2"/>
      </rPr>
      <t>- 2 USB-Anschlüsse (kompatibel mit Apple iPod®/iPhone®/iPad®)</t>
    </r>
    <r>
      <rPr>
        <sz val="10"/>
        <rFont val="Arial"/>
        <family val="2"/>
      </rPr>
      <t xml:space="preserve">
- Bluetooth®-Freisprecheinrichtung inkl. Audio-Streaming
- Internetzugang inkl. Internet-Radio und Apps (über gekoppeltes Smartphone)
- Sprachsteuerung
- Digitale Fahrzeug-Betriebsanleitung
- Connected Service Booking</t>
    </r>
  </si>
  <si>
    <r>
      <t xml:space="preserve">Smartphone Integration Apple CarPlay™ und Android Auto™
Integration des Apple iPhone® und Android™ Smartphones in das Sensus Bediensystem (Informationen zu Kompatibilität und Funktionsumfang unter www.apple.com/de/ios/carplay bzw. www.android.com/intl/de_de/auto/).
</t>
    </r>
    <r>
      <rPr>
        <strike/>
        <sz val="10"/>
        <color indexed="10"/>
        <rFont val="Arial"/>
        <family val="2"/>
      </rPr>
      <t>inkl. zusätzlichem USB-Anschluss</t>
    </r>
  </si>
  <si>
    <t>SV17</t>
  </si>
  <si>
    <t>MOMENTUM PRO</t>
  </si>
  <si>
    <t>Neue Sales Version - baut auf SV12 MOMENTUM auf</t>
  </si>
  <si>
    <t>Serie auf SVR5</t>
  </si>
  <si>
    <t>Ambientebeleuchtung
Erweiterte Innenbeleuchtung mit:
- Ambientebeleuchtung (mehrfarbig) vorne und hinten
- Ausstiegsleuchten vorne und hinten
- beleuchtete Türbablagen und Türöffner vorne und hinten
- beleuchtete Getränkehaltern vorne
- Fußraumbeleuchtung hinten
- Leseleuchten hinten
- Arbeitsleuchte an der Gepäckraumklappe</t>
  </si>
  <si>
    <t>Heckklappenautomatik (elektrisch)</t>
  </si>
  <si>
    <t>Gepäckraum-Trennnetz</t>
  </si>
  <si>
    <t>Sensus Navigationssystem
- 3D-Navigation
- Zieleingabe durch natürliche Sprachsteuerung
- Dynamische Zielführung mit Echtzeit-Verkehrsinformationen*
- Local search* (Umgebungssuche nach Stichworten mit Informationen, Bewertungen und Fotos)
- Send-to-car* (Routenplanung via Internet)
- Volvo Lifetime MapCare™ (kostenfreie Kartenaktualisierungen**)</t>
  </si>
  <si>
    <t>Smartphone Integration Apple CarPlay™ und Android Auto™
Integration des Apple iPhone® und Android™ Smartphones in das Sensus Bediensystem (Informationen zu Kompatibilität und Funktionsumfang unter www.apple.com/de/ios/carplay bzw. www.android.com/intl/de_de/auto/).
inkl. zusätzlichem USB-Anschluss</t>
  </si>
  <si>
    <t>Serie auf SV13</t>
  </si>
  <si>
    <t>Digitale Instrumentierung 
Vollgrafisches 12,3"-Fahrerdisplay (31,2-cm-Diagonale) mit zwei variablen Rundinstrumenten und Infodisplay (z.B. für Navigations-Kartenansicht)</t>
  </si>
  <si>
    <t>Serie auf SV12</t>
  </si>
  <si>
    <t>Scheinwerferreinigungsanlage</t>
  </si>
  <si>
    <t>Pack Only für SV12</t>
  </si>
  <si>
    <t>Head-up-Display
Grafische Einblendung von Fahrinformation in die Frontscheibe</t>
  </si>
  <si>
    <t>Option n/a für SV12</t>
  </si>
  <si>
    <t>Pilot Assist
Teilautonomes Fahren bis zu Geschwindigkeiten von 130 km/h inkl. adaptiver Geschwindigkeitsregelanlage und Distanzwarner*</t>
  </si>
  <si>
    <t>Innenspiegel mit Abblendautomatik</t>
  </si>
  <si>
    <t>Standheizung mit Timer (kraftstoffbetrieben)
Fernaktivierung per Volvo On Call-App möglich</t>
  </si>
  <si>
    <t>Optional für SV12</t>
  </si>
  <si>
    <t>Rücksitzlehnen umlegbar (elektrisch)</t>
  </si>
  <si>
    <t>Voll-LED-Scheinwerfer "Thors Hammer" Active High Beam
mit erweitertem Fernlicht, dynamischem Kurvenlicht, intelligentem Fernlichtassistenten mit adaptiver Leuchtweitenregulierung und integriertem LED-Tagfahrlicht</t>
  </si>
  <si>
    <t>Einparkhilfe vorn und hinten</t>
  </si>
  <si>
    <t>Lenkradheizung</t>
  </si>
  <si>
    <t>Ambientebeleuchtung
Erweiterte Innenbeleuchtung mit:
- Ambientebeleuchtung (mehrfarbig) vorne und hinten
- Arbeitsleuchte an der Gepäckraumklappe
- Ausstiegsleuchten vorn und hinten
- beleuchtete Türbablagen und Türöffner vorn und hinten
- beleuchtete Getränkehaltern vorn
- Fußraumbeleuchtung hinten
- Leseleuchten hinten</t>
  </si>
  <si>
    <t>Smartphone Integration Apple CarPlay™ und Android Auto™
Integration des Apple iPhone® und Android™ Smartphones in das Sensus Bediensystem (Informationen zu Kompatibilität und Funktionsumfang unter www.apple.com/de/ios/carplay bzw. www.android.com/intl/de_de/auto/).</t>
  </si>
  <si>
    <t>Keyless Drive (elektronisches Zugangssystem)
mit sensorgesteuerter Heckklappe, wasserfestem Mikroschlüssel, beleuchteten Türgriffen und Bodenleuchten</t>
  </si>
  <si>
    <t>Klimaautomatik mit 4-Zonen-Temperaturregelung
Individuelle Klimatisierung für Fahrer, Beifahrer und Fondpassagiere links und rechts
inkl. Klimadisplay für den Fond und gekühltem Handschuhfach</t>
  </si>
  <si>
    <t>Pack Only für SVR5</t>
  </si>
  <si>
    <t>Pack Only für SV13</t>
  </si>
  <si>
    <t>K5</t>
  </si>
  <si>
    <t>Engine B4 AWD - Motorcode K5, Gearboxcode C</t>
  </si>
  <si>
    <t>Neuer Motor - Mildhybrid (ersetzt Motorcode A8, Gearboxcode C)</t>
  </si>
  <si>
    <t>Engine D4 AWD - Motorcode A8, Gearboxcode C</t>
  </si>
  <si>
    <t>Änderung des Motorcodes und Motorenbezeichnung in:
Engine B4 AWD - Motorcode K5, Gearboxcode C</t>
  </si>
  <si>
    <t>K2</t>
  </si>
  <si>
    <t>Neuer Motor - Mildhybrid (ersetzt Motorcode 68, Gearboxcode C)</t>
  </si>
  <si>
    <t>Engine D5 AWD - Motorcode A8, Gearboxcode C</t>
  </si>
  <si>
    <t>Änderung des Motorcodes und Motorenbezeichnung in:
Engine B5 AWD - Motorcode K2, Gearboxcode C</t>
  </si>
  <si>
    <t>Entfall für SVR5</t>
  </si>
  <si>
    <t>Entfall für SV13</t>
  </si>
  <si>
    <t>Engine D4 AWD - Motorcode A8, Gearboxcode 4</t>
  </si>
  <si>
    <t>Engine T6 AWD - Motorcode A3, Gearboxcode C</t>
  </si>
  <si>
    <t>Entfall für SV12</t>
  </si>
  <si>
    <t>18" Leichtmetallräder 5-Doppelspeichen-Design Diamantschnitt/Graphitoptik
mit Bereifung 235/60 R18</t>
  </si>
  <si>
    <r>
      <t xml:space="preserve">Neuer Reifen
</t>
    </r>
    <r>
      <rPr>
        <strike/>
        <sz val="10"/>
        <color indexed="10"/>
        <rFont val="Arial"/>
        <family val="2"/>
      </rPr>
      <t>Geschwindigkeitsindex H</t>
    </r>
    <r>
      <rPr>
        <sz val="10"/>
        <rFont val="Arial"/>
        <family val="2"/>
      </rPr>
      <t xml:space="preserve">
</t>
    </r>
    <r>
      <rPr>
        <b/>
        <sz val="10"/>
        <color indexed="17"/>
        <rFont val="Arial"/>
        <family val="2"/>
      </rPr>
      <t>Geschwindigkeitsindex V (Continental)</t>
    </r>
  </si>
  <si>
    <r>
      <t xml:space="preserve">Neuer Reifen
Geschwindigkeitsindex: V </t>
    </r>
    <r>
      <rPr>
        <b/>
        <sz val="10"/>
        <color indexed="17"/>
        <rFont val="Arial"/>
        <family val="2"/>
      </rPr>
      <t>(Continental)</t>
    </r>
    <r>
      <rPr>
        <sz val="10"/>
        <rFont val="Arial"/>
        <family val="2"/>
      </rPr>
      <t xml:space="preserve">
With cavity noise damping
</t>
    </r>
    <r>
      <rPr>
        <b/>
        <sz val="10"/>
        <color indexed="17"/>
        <rFont val="Arial"/>
        <family val="2"/>
      </rPr>
      <t>Motor T4: Geschwindigkeitsindex: V (Michelin)
With cavity noise damping</t>
    </r>
  </si>
  <si>
    <t>Serie für SV12</t>
  </si>
  <si>
    <t>Nappaleder Komfortsitze (perforiert)
mit aktiver Belüftung für Fahrer- und Beifahrersitz</t>
  </si>
  <si>
    <t>Polster n/a für SV12</t>
  </si>
  <si>
    <t>RB0R</t>
  </si>
  <si>
    <t>R-Design Nubuk-Textil/Nappaleder Sportsitze</t>
  </si>
  <si>
    <t>Entfall des Polsters</t>
  </si>
  <si>
    <t>RG0R</t>
  </si>
  <si>
    <t>R-Design Leder/Mesh-Textil Sportsitze
Polsterung: Anthrazit
Innendesign: Anthrazit
Teppich: Anthrazit
Dachhimmel: Anthrazit</t>
  </si>
  <si>
    <t>Neues Polster für SVR5</t>
  </si>
  <si>
    <t>RGAR</t>
  </si>
  <si>
    <t>R-Design Leder/Mesh-Textil Sportsitze
Polsterung: Grau
Innendesign: Grau/Anthrazit
Teppich: Anthrazit
Dachhimmel: Anthrazit</t>
  </si>
  <si>
    <t>Passion Red</t>
  </si>
  <si>
    <t>Entfall der Farbe</t>
  </si>
  <si>
    <t>INSCRIPTION Electric Silver Metallic</t>
  </si>
  <si>
    <t>Mussel Blue Metallic</t>
  </si>
  <si>
    <t>Farbe nicht in Vb. Mit Motor AK, BM</t>
  </si>
  <si>
    <t>Black Stone</t>
  </si>
  <si>
    <t>Pine Grey Metallic</t>
  </si>
  <si>
    <t>Neue Farbe für SVR5</t>
  </si>
  <si>
    <r>
      <t>IntelliSafe-Surround mit:
- Blind Spot Information System (BLIS</t>
    </r>
    <r>
      <rPr>
        <b/>
        <sz val="10"/>
        <color indexed="17"/>
        <rFont val="Arial"/>
        <family val="2"/>
      </rPr>
      <t>™</t>
    </r>
    <r>
      <rPr>
        <sz val="10"/>
        <rFont val="Arial"/>
        <family val="2"/>
      </rPr>
      <t xml:space="preserve">) - Totwinkel-Assistent inkl. Spurwechsel-Warnung vor sich schnell nähernden Fahrzeugen inklusive Lenkeingriff bei Nichtbeachtung der Warnsignale
</t>
    </r>
    <r>
      <rPr>
        <b/>
        <sz val="10"/>
        <color indexed="17"/>
        <rFont val="Arial"/>
        <family val="2"/>
      </rPr>
      <t>- Cross Traffic Alert (CTA) - Querverkehrs-Warnung mit Bremseingriff - Warnung vor sich seitlich nähernden Fahrzeugen, Fahrradfahrern und Fußgängern beim rückwärtigen Ausparken inkl. Bremsung bis zum Stillstand bei Nichtbeachtung der Warnsignale</t>
    </r>
    <r>
      <rPr>
        <sz val="10"/>
        <rFont val="Arial"/>
        <family val="2"/>
      </rPr>
      <t xml:space="preserve">
- Heckaufprallabschwächung - Präventivschutz bei drohenden Heckkollisionen durch schnelles Aufleuchten des Warnblinklichts, Festbremsen des Fahrzeugs und Straffen der Gurte</t>
    </r>
  </si>
  <si>
    <t>Chromapplikationen an den Seitenfenstern (seidenmatt)</t>
  </si>
  <si>
    <t>SVR5 Entfall der Serienausstattung</t>
  </si>
  <si>
    <t>TM04</t>
  </si>
  <si>
    <t>Fensterumrandung in hochglänzendem Schwarz</t>
  </si>
  <si>
    <t>SVR5 Neue Serienausstattung</t>
  </si>
  <si>
    <t>TP05</t>
  </si>
  <si>
    <t>Dachreling in hochglänzendem Schwarz (integriert)</t>
  </si>
  <si>
    <t>R-Design Außenspiegel in seidenmatter Chromoptik</t>
  </si>
  <si>
    <t>LF05</t>
  </si>
  <si>
    <t>R-Design Außenspiegel in hochglänzendem Schwarz</t>
  </si>
  <si>
    <r>
      <t xml:space="preserve">R-Design </t>
    </r>
    <r>
      <rPr>
        <b/>
        <sz val="10"/>
        <color indexed="17"/>
        <rFont val="Arial"/>
        <family val="2"/>
      </rPr>
      <t>Sport-Lederlenkrad</t>
    </r>
    <r>
      <rPr>
        <sz val="10"/>
        <rFont val="Arial"/>
        <family val="2"/>
      </rPr>
      <t xml:space="preserve"> </t>
    </r>
    <r>
      <rPr>
        <strike/>
        <sz val="10"/>
        <color indexed="10"/>
        <rFont val="Arial"/>
        <family val="2"/>
      </rPr>
      <t xml:space="preserve">mit perforiertem Leder </t>
    </r>
    <r>
      <rPr>
        <b/>
        <sz val="10"/>
        <color indexed="17"/>
        <rFont val="Arial"/>
        <family val="2"/>
      </rPr>
      <t>mit</t>
    </r>
    <r>
      <rPr>
        <sz val="10"/>
        <rFont val="Arial"/>
        <family val="2"/>
      </rPr>
      <t xml:space="preserve"> R-Design Emblem</t>
    </r>
  </si>
  <si>
    <t>SVR5 Anpassung der Serienausstattung</t>
  </si>
  <si>
    <t>R-Design Leder/Mesh-Textil Sportsitze</t>
  </si>
  <si>
    <t>LB03</t>
  </si>
  <si>
    <r>
      <rPr>
        <sz val="10"/>
        <rFont val="Arial"/>
        <family val="2"/>
      </rPr>
      <t>Funkfernbedienung mit</t>
    </r>
    <r>
      <rPr>
        <strike/>
        <sz val="10"/>
        <color indexed="10"/>
        <rFont val="Arial"/>
        <family val="2"/>
      </rPr>
      <t xml:space="preserve"> R-Design</t>
    </r>
    <r>
      <rPr>
        <sz val="10"/>
        <rFont val="Arial"/>
        <family val="2"/>
      </rPr>
      <t xml:space="preserve"> Ledergehäuse</t>
    </r>
  </si>
  <si>
    <t>Digitale Instrumentierung
8"-Fahrerdisplay (20,3-cm-Diagonale)</t>
  </si>
  <si>
    <t>SV12 Entfall der Serienausstattung</t>
  </si>
  <si>
    <t>Digitale Instrumentierung 
Vollgrafisches 31,2-cm-Fahrerdisplay (12,3"-Diagonale) mit zwei variablen Rundinstrumenten und Infodisplay (z.B. für Navigations-Kartenansicht)</t>
  </si>
  <si>
    <t>SV12 Neue Serienausstattung</t>
  </si>
  <si>
    <t>Drive Mode
Fahrmoduseinstellungen für Motor, Getriebe, Lenkung, Bremsen und Fahrwerk*:
Comfort, Eco, Dynamic, Off Road**, Individual</t>
  </si>
  <si>
    <t>SV13 Entfall der Serienausstattung</t>
  </si>
  <si>
    <t>Motor BM Entfall der Serienausstattung
(nur gültig für INSCRIPTION. Da Twin Engine nur für R-DESIGN und INSCRIPTION verfügbar ist, ist die Info überflüssig)</t>
  </si>
  <si>
    <t>DI01</t>
  </si>
  <si>
    <r>
      <t xml:space="preserve">Schalthebel aus schwedischem Kristallglas von Orrefors </t>
    </r>
    <r>
      <rPr>
        <b/>
        <sz val="10"/>
        <color indexed="17"/>
        <rFont val="Arial"/>
        <family val="2"/>
      </rPr>
      <t>(für INSCRIPTION)</t>
    </r>
  </si>
  <si>
    <t>Motor BM Anpassung der Serienausstattung</t>
  </si>
  <si>
    <r>
      <t xml:space="preserve">Anpassung der Restriktion:
SV 12, </t>
    </r>
    <r>
      <rPr>
        <strike/>
        <sz val="10"/>
        <color indexed="10"/>
        <rFont val="Arial"/>
        <family val="2"/>
      </rPr>
      <t>R5</t>
    </r>
    <r>
      <rPr>
        <sz val="10"/>
        <rFont val="Arial"/>
        <family val="2"/>
      </rPr>
      <t xml:space="preserve"> </t>
    </r>
    <r>
      <rPr>
        <b/>
        <sz val="10"/>
        <color indexed="17"/>
        <rFont val="Arial"/>
        <family val="2"/>
      </rPr>
      <t>17</t>
    </r>
    <r>
      <rPr>
        <sz val="10"/>
        <rFont val="Arial"/>
        <family val="2"/>
      </rPr>
      <t xml:space="preserve"> nur in Vb. mit 47</t>
    </r>
  </si>
  <si>
    <r>
      <t xml:space="preserve">Anpassung der Restriktion:
</t>
    </r>
    <r>
      <rPr>
        <strike/>
        <sz val="10"/>
        <color indexed="10"/>
        <rFont val="Arial"/>
        <family val="2"/>
      </rPr>
      <t>Mit SV 12, 13, R5 nur in VB mit 169</t>
    </r>
    <r>
      <rPr>
        <sz val="10"/>
        <rFont val="Arial"/>
        <family val="2"/>
      </rPr>
      <t xml:space="preserve">
</t>
    </r>
    <r>
      <rPr>
        <strike/>
        <sz val="10"/>
        <color indexed="10"/>
        <rFont val="Arial"/>
        <family val="2"/>
      </rPr>
      <t xml:space="preserve">Mit SV 12, 13, R5 </t>
    </r>
    <r>
      <rPr>
        <sz val="10"/>
        <rFont val="Arial"/>
        <family val="2"/>
      </rPr>
      <t xml:space="preserve">Nur in VB mit 603
</t>
    </r>
    <r>
      <rPr>
        <b/>
        <sz val="10"/>
        <color indexed="17"/>
        <rFont val="Arial"/>
        <family val="2"/>
      </rPr>
      <t>Nur in Vb. mit 691 oder 870</t>
    </r>
  </si>
  <si>
    <t>Dachhimmel in Anthrazit</t>
  </si>
  <si>
    <r>
      <t xml:space="preserve">Anpassung der Restriktion:
</t>
    </r>
    <r>
      <rPr>
        <b/>
        <sz val="10"/>
        <rFont val="Arial"/>
        <family val="2"/>
      </rPr>
      <t>SV12</t>
    </r>
    <r>
      <rPr>
        <sz val="10"/>
        <rFont val="Arial"/>
        <family val="2"/>
      </rPr>
      <t xml:space="preserve"> </t>
    </r>
    <r>
      <rPr>
        <strike/>
        <sz val="10"/>
        <color indexed="10"/>
        <rFont val="Arial"/>
        <family val="2"/>
      </rPr>
      <t xml:space="preserve">auf Motor D3, D4, D5, T5, T6 </t>
    </r>
    <r>
      <rPr>
        <sz val="10"/>
        <rFont val="Arial"/>
        <family val="2"/>
      </rPr>
      <t xml:space="preserve">
nur in Vb. Polster R100, R300, RA00, RA30, RA40, </t>
    </r>
    <r>
      <rPr>
        <strike/>
        <sz val="10"/>
        <color indexed="10"/>
        <rFont val="Arial"/>
        <family val="2"/>
      </rPr>
      <t xml:space="preserve">RC00, RC30, RC40, </t>
    </r>
    <r>
      <rPr>
        <sz val="10"/>
        <rFont val="Arial"/>
        <family val="2"/>
      </rPr>
      <t xml:space="preserve">RA01, RA41
</t>
    </r>
    <r>
      <rPr>
        <b/>
        <sz val="10"/>
        <rFont val="Arial"/>
        <family val="2"/>
      </rPr>
      <t>SV13</t>
    </r>
    <r>
      <rPr>
        <sz val="10"/>
        <rFont val="Arial"/>
        <family val="2"/>
      </rPr>
      <t xml:space="preserve"> nur in Vb. mit Polster RA00, RA30, RA40, RC00, RC30, RC40, RA01, RA41
</t>
    </r>
    <r>
      <rPr>
        <strike/>
        <sz val="10"/>
        <color indexed="10"/>
        <rFont val="Arial"/>
        <family val="2"/>
      </rPr>
      <t>Mit Motor T8 TWIN ENGINE AWD nur in Vb. mit Polster R100, R300, RA00, RA30, RA40, RC00, RC30, RC40, RA01, RA41</t>
    </r>
  </si>
  <si>
    <t>Seitenwangen einstellbar (elektrisch) für Fahrer- und Beifahrersitz</t>
  </si>
  <si>
    <r>
      <t xml:space="preserve">Anpassung der Restriktion:
</t>
    </r>
    <r>
      <rPr>
        <strike/>
        <sz val="10"/>
        <color indexed="10"/>
        <rFont val="Arial"/>
        <family val="2"/>
      </rPr>
      <t>SV 12 nur in Vb. mit 47, 212, 1101 und Polster RC00, RC20, RC30, RC40, UC00</t>
    </r>
    <r>
      <rPr>
        <sz val="10"/>
        <rFont val="Arial"/>
        <family val="2"/>
      </rPr>
      <t xml:space="preserve">
SV R5 nur in Vb. mit </t>
    </r>
    <r>
      <rPr>
        <strike/>
        <sz val="10"/>
        <color indexed="10"/>
        <rFont val="Arial"/>
        <family val="2"/>
      </rPr>
      <t>47 und</t>
    </r>
    <r>
      <rPr>
        <sz val="10"/>
        <rFont val="Arial"/>
        <family val="2"/>
      </rPr>
      <t xml:space="preserve"> Polster RC00</t>
    </r>
  </si>
  <si>
    <t>Akustikverglasung für die Seitenfenster (UV- und Einbruchhemmende Verbundglasscheiben)</t>
  </si>
  <si>
    <r>
      <t xml:space="preserve">Anpassung der Restriktion:
</t>
    </r>
    <r>
      <rPr>
        <strike/>
        <sz val="10"/>
        <color indexed="10"/>
        <rFont val="Arial"/>
        <family val="2"/>
      </rPr>
      <t>Nicht in Vb. mit 833</t>
    </r>
  </si>
  <si>
    <r>
      <t xml:space="preserve">Anpassung der Restriktion:
</t>
    </r>
    <r>
      <rPr>
        <strike/>
        <sz val="10"/>
        <color indexed="10"/>
        <rFont val="Arial"/>
        <family val="2"/>
      </rPr>
      <t>Nur in Vb. mit 19</t>
    </r>
  </si>
  <si>
    <r>
      <t xml:space="preserve">Anpassung der Restriktion:
</t>
    </r>
    <r>
      <rPr>
        <strike/>
        <sz val="10"/>
        <color indexed="10"/>
        <rFont val="Arial"/>
        <family val="2"/>
      </rPr>
      <t>SV 12 nur in Vb. mit RC00, RC20, RC30, RC40, UC00</t>
    </r>
    <r>
      <rPr>
        <sz val="10"/>
        <rFont val="Arial"/>
        <family val="2"/>
      </rPr>
      <t xml:space="preserve">
SV R5 nur in Vb. mit RC00
SV 13 nur in Vb. mit RC00, RC20, RC30, RC40, UC00, WC00
</t>
    </r>
    <r>
      <rPr>
        <strike/>
        <sz val="10"/>
        <color indexed="10"/>
        <rFont val="Arial"/>
        <family val="2"/>
      </rPr>
      <t>SV12 Motor TWIN ENGINE AWD nur in Vb. mit RC00, RC20, RC30, RC40, UC00, WC00</t>
    </r>
    <r>
      <rPr>
        <sz val="10"/>
        <rFont val="Arial"/>
        <family val="2"/>
      </rPr>
      <t xml:space="preserve">
SV </t>
    </r>
    <r>
      <rPr>
        <strike/>
        <sz val="10"/>
        <color indexed="10"/>
        <rFont val="Arial"/>
        <family val="2"/>
      </rPr>
      <t xml:space="preserve">12, </t>
    </r>
    <r>
      <rPr>
        <sz val="10"/>
        <rFont val="Arial"/>
        <family val="2"/>
      </rPr>
      <t xml:space="preserve">13, R5 nur in Vb. mit </t>
    </r>
    <r>
      <rPr>
        <strike/>
        <sz val="10"/>
        <color indexed="10"/>
        <rFont val="Arial"/>
        <family val="2"/>
      </rPr>
      <t>47+</t>
    </r>
    <r>
      <rPr>
        <sz val="10"/>
        <rFont val="Arial"/>
        <family val="2"/>
      </rPr>
      <t xml:space="preserve">10, 209, </t>
    </r>
    <r>
      <rPr>
        <strike/>
        <sz val="10"/>
        <color indexed="10"/>
        <rFont val="Arial"/>
        <family val="2"/>
      </rPr>
      <t>212</t>
    </r>
  </si>
  <si>
    <r>
      <t xml:space="preserve">Anpassung der Restriktion:
Nur in Vb. mit 10
</t>
    </r>
    <r>
      <rPr>
        <b/>
        <sz val="10"/>
        <rFont val="Arial"/>
        <family val="2"/>
      </rPr>
      <t>SV12</t>
    </r>
    <r>
      <rPr>
        <strike/>
        <sz val="10"/>
        <color indexed="10"/>
        <rFont val="Arial"/>
        <family val="2"/>
      </rPr>
      <t>, R5</t>
    </r>
    <r>
      <rPr>
        <sz val="10"/>
        <rFont val="Arial"/>
        <family val="2"/>
      </rPr>
      <t xml:space="preserve"> </t>
    </r>
    <r>
      <rPr>
        <b/>
        <sz val="10"/>
        <color indexed="17"/>
        <rFont val="Arial"/>
        <family val="2"/>
      </rPr>
      <t>17</t>
    </r>
    <r>
      <rPr>
        <sz val="10"/>
        <rFont val="Arial"/>
        <family val="2"/>
      </rPr>
      <t xml:space="preserve"> nur in Vb. mit 47
</t>
    </r>
    <r>
      <rPr>
        <strike/>
        <sz val="10"/>
        <color indexed="10"/>
        <rFont val="Arial"/>
        <family val="2"/>
      </rPr>
      <t>SV12 nur in Vb. mit</t>
    </r>
    <r>
      <rPr>
        <sz val="10"/>
        <rFont val="Arial"/>
        <family val="2"/>
      </rPr>
      <t xml:space="preserve"> 212, 1101</t>
    </r>
  </si>
  <si>
    <t>Kopfstützen der 2. Sitzreihe umlegbar (elektrisch)</t>
  </si>
  <si>
    <r>
      <t xml:space="preserve">Anpassung der Restriktion:
</t>
    </r>
    <r>
      <rPr>
        <strike/>
        <sz val="10"/>
        <color indexed="10"/>
        <rFont val="Arial"/>
        <family val="2"/>
      </rPr>
      <t>SV 12, 13, R5 nur in Vb. mit 492</t>
    </r>
  </si>
  <si>
    <t>Infotainmentsystem Sensus Connect mit 
PREMIUM SOUND by Bowers &amp; Wilkins
- 9"-Touchscreen (22,9-cm-Diagonale)
- 1.100 Watt Leistung
- 15 Lautsprecher
- Nautilus™-Hochtöner
- Mitteltöner mit Aramidfaser-Membran
- Tieftöner mit Karbon/Zellulose-Membran
- Fresh Air™ Subwoofer mit Mica-Membran
- 2 USB-Anschlüsse (kompatibel mit Apple iPod®/iPhone®/iPad®)
- Dirac Unison™ Soundoptimierung
- Bluetooth®-Freisprecheinrichtung inkl. Audio-Streaming
- Room Modes (Studio, Individual Stage, Gothenburg Concert Hall)
- Internetzugang inkl. Internet-Radio und Apps (über gekoppeltes Smartphone)
- Sprachsteuerung
- Digitale Fahrzeug-Betriebsanleitung
- Connected Service Booking</t>
  </si>
  <si>
    <r>
      <t xml:space="preserve">Anpassung der Restriktion:
</t>
    </r>
    <r>
      <rPr>
        <strike/>
        <sz val="10"/>
        <color indexed="10"/>
        <rFont val="Arial"/>
        <family val="2"/>
      </rPr>
      <t>Nicht in Vb. mit R100</t>
    </r>
  </si>
  <si>
    <t>IntelliSafe-Surround mit:
- Blind Spot Information System (BLIS™) - Totwinkelassistent inkl. Spurwechsel-Warnung vor sich schnell nähernden Fahrzeugen inklusive Lenkeingriff bei Nichtbeachtung der Warnsignale
- Cross Traffic Alert (CTA) - Querverkehrs-Warnung mit Bremseingriff - Warnung vor sich seitlich nähernden Fahrzeugen, Fahrradfahrern und Fußgängern beim rückwärtigen Ausparken inkl. Bremsung bis zum Stillstand bei Nichtbeachtung der Warnsignale
- Heckaufprallabschwächung - Präventivschutz bei drohenden Heckkollisionen durch schnelles Aufleuchten des Warnblinklichts, Festbremsen des Fahrzeugs und Straffen der Gurte</t>
  </si>
  <si>
    <r>
      <t xml:space="preserve">Anpassung der Restriktion:
</t>
    </r>
    <r>
      <rPr>
        <strike/>
        <sz val="10"/>
        <color indexed="10"/>
        <rFont val="Arial"/>
        <family val="2"/>
      </rPr>
      <t>Mit SV 12, 13, R5 nur in Vb. mit 169</t>
    </r>
  </si>
  <si>
    <r>
      <t xml:space="preserve">Anpassung der Restriktion:
Nur in Vb. mit 65
</t>
    </r>
    <r>
      <rPr>
        <b/>
        <sz val="10"/>
        <color indexed="17"/>
        <rFont val="Arial"/>
        <family val="2"/>
      </rPr>
      <t>Nur in Vb. mit 16 (für alle Motoren außer BM, BT)</t>
    </r>
  </si>
  <si>
    <t>Sitzheizung hinten (äußere Sitze der 2. Sitzreihe)</t>
  </si>
  <si>
    <r>
      <t xml:space="preserve">Anpassung der Restriktion:
Nur in Vb. mit 11, </t>
    </r>
    <r>
      <rPr>
        <b/>
        <sz val="10"/>
        <color indexed="17"/>
        <rFont val="Arial"/>
        <family val="2"/>
      </rPr>
      <t>322</t>
    </r>
  </si>
  <si>
    <t>Rückfahrkamera</t>
  </si>
  <si>
    <r>
      <t xml:space="preserve">Anpassung der Restriktion:
Nicht in Vb. mit 139, </t>
    </r>
    <r>
      <rPr>
        <b/>
        <sz val="10"/>
        <color indexed="17"/>
        <rFont val="Arial"/>
        <family val="2"/>
      </rPr>
      <t>870</t>
    </r>
  </si>
  <si>
    <t>Park Assist Pilot (intelligenter Einparkassistent)
inkl. Einparkhilfe vorn und hinten</t>
  </si>
  <si>
    <r>
      <t xml:space="preserve">Anpassung der Restriktion:
</t>
    </r>
    <r>
      <rPr>
        <b/>
        <sz val="10"/>
        <color indexed="17"/>
        <rFont val="Arial"/>
        <family val="2"/>
      </rPr>
      <t>Nur in Vb. mit 139</t>
    </r>
    <r>
      <rPr>
        <sz val="10"/>
        <rFont val="Arial"/>
        <family val="2"/>
      </rPr>
      <t xml:space="preserve">
Nicht in Vb. mit 691, </t>
    </r>
    <r>
      <rPr>
        <b/>
        <sz val="10"/>
        <color indexed="17"/>
        <rFont val="Arial"/>
        <family val="2"/>
      </rPr>
      <t>790</t>
    </r>
  </si>
  <si>
    <t>Schaltwippen am Lenkrad</t>
  </si>
  <si>
    <r>
      <t xml:space="preserve">Anpassung der Restriktion:
Nur in Vb. mit </t>
    </r>
    <r>
      <rPr>
        <strike/>
        <sz val="10"/>
        <color indexed="10"/>
        <rFont val="Arial"/>
        <family val="2"/>
      </rPr>
      <t>489 (alter Hinweis; nur gültig für SV12 und SV13)
für</t>
    </r>
    <r>
      <rPr>
        <sz val="10"/>
        <rFont val="Arial"/>
        <family val="2"/>
      </rPr>
      <t xml:space="preserve"> 8-Gang Geartronic™ Automatikgetriebe (Getriebecode C &amp; D)</t>
    </r>
  </si>
  <si>
    <t>Keyless Drive (elektronisches Zugangssystem)</t>
  </si>
  <si>
    <r>
      <t xml:space="preserve">Anpassung der Restriktion:
</t>
    </r>
    <r>
      <rPr>
        <b/>
        <sz val="10"/>
        <color indexed="17"/>
        <rFont val="Arial"/>
        <family val="2"/>
      </rPr>
      <t>Nur in Vb. mit 115</t>
    </r>
  </si>
  <si>
    <r>
      <t xml:space="preserve">Anpassung der Restriktion:
</t>
    </r>
    <r>
      <rPr>
        <strike/>
        <sz val="10"/>
        <color indexed="10"/>
        <rFont val="Arial"/>
        <family val="2"/>
      </rPr>
      <t xml:space="preserve">Nur in Vb. mit 510 </t>
    </r>
    <r>
      <rPr>
        <sz val="10"/>
        <rFont val="Arial"/>
        <family val="2"/>
      </rPr>
      <t xml:space="preserve">
</t>
    </r>
    <r>
      <rPr>
        <strike/>
        <sz val="10"/>
        <color indexed="10"/>
        <rFont val="Arial"/>
        <family val="2"/>
      </rPr>
      <t>Nicht in Vb. mit Leichtmetallrad 1064 (17");</t>
    </r>
    <r>
      <rPr>
        <sz val="10"/>
        <rFont val="Arial"/>
        <family val="2"/>
      </rPr>
      <t xml:space="preserve"> Nicht in Vb. mit 259</t>
    </r>
  </si>
  <si>
    <t>SV12</t>
  </si>
  <si>
    <r>
      <t xml:space="preserve">Mittelarmlehne hinten (klappbar) mit </t>
    </r>
    <r>
      <rPr>
        <strike/>
        <sz val="10"/>
        <color indexed="10"/>
        <rFont val="Arial"/>
        <family val="2"/>
      </rPr>
      <t>ausfahrbaren</t>
    </r>
    <r>
      <rPr>
        <b/>
        <sz val="10"/>
        <color indexed="17"/>
        <rFont val="Arial"/>
        <family val="2"/>
      </rPr>
      <t xml:space="preserve"> </t>
    </r>
    <r>
      <rPr>
        <sz val="10"/>
        <rFont val="Arial"/>
        <family val="2"/>
      </rPr>
      <t>Getränkehaltern</t>
    </r>
    <r>
      <rPr>
        <strike/>
        <sz val="10"/>
        <color indexed="10"/>
        <rFont val="Arial"/>
        <family val="2"/>
      </rPr>
      <t xml:space="preserve"> und zwei integrierten Staufächern</t>
    </r>
  </si>
  <si>
    <t>Anpassung der Serienausstattung</t>
  </si>
  <si>
    <r>
      <t xml:space="preserve">Neue Reifenkategorie:
</t>
    </r>
    <r>
      <rPr>
        <strike/>
        <sz val="10"/>
        <color indexed="10"/>
        <rFont val="Arial"/>
        <family val="2"/>
      </rPr>
      <t>B</t>
    </r>
    <r>
      <rPr>
        <sz val="10"/>
        <rFont val="Arial"/>
        <family val="2"/>
      </rPr>
      <t xml:space="preserve">
</t>
    </r>
    <r>
      <rPr>
        <b/>
        <sz val="10"/>
        <color indexed="17"/>
        <rFont val="Arial"/>
        <family val="2"/>
      </rPr>
      <t>A
Motor T4: B</t>
    </r>
  </si>
  <si>
    <t>R11C</t>
  </si>
  <si>
    <t>19" Leichtmetallräder 5-Doppelspeichen R-DESIGN Diamantschnitt/Graphitoptik
mit Bereifung 235/55 R19</t>
  </si>
  <si>
    <t>R11D</t>
  </si>
  <si>
    <r>
      <t>Festbremsautomatik (</t>
    </r>
    <r>
      <rPr>
        <strike/>
        <sz val="10"/>
        <color indexed="10"/>
        <rFont val="Arial"/>
        <family val="2"/>
      </rPr>
      <t>Automatisches Festbremsen</t>
    </r>
    <r>
      <rPr>
        <sz val="10"/>
        <rFont val="Arial"/>
        <family val="2"/>
      </rPr>
      <t xml:space="preserve"> </t>
    </r>
    <r>
      <rPr>
        <b/>
        <sz val="10"/>
        <color indexed="17"/>
        <rFont val="Arial"/>
        <family val="2"/>
      </rPr>
      <t>Festbremsmechanismus</t>
    </r>
    <r>
      <rPr>
        <sz val="10"/>
        <rFont val="Arial"/>
        <family val="2"/>
      </rPr>
      <t xml:space="preserve"> nach dem Auslösen der Airbags oder der Gurtstraffer, um Folgeunfälle zu verhindern)</t>
    </r>
  </si>
  <si>
    <r>
      <t xml:space="preserve">Oncoming Lane Mitigation (Präventiv-Schutzsystem bei Überfahren der Mittellinie und sich näherndem Gegenverkehr inkl. </t>
    </r>
    <r>
      <rPr>
        <strike/>
        <sz val="10"/>
        <color indexed="10"/>
        <rFont val="Arial"/>
        <family val="2"/>
      </rPr>
      <t>aktivem</t>
    </r>
    <r>
      <rPr>
        <sz val="10"/>
        <rFont val="Arial"/>
        <family val="2"/>
      </rPr>
      <t xml:space="preserve"> Lenkeingriff hin zur eigenen Fahrspur)</t>
    </r>
  </si>
  <si>
    <r>
      <t xml:space="preserve">Pilot Assist
</t>
    </r>
    <r>
      <rPr>
        <strike/>
        <sz val="10"/>
        <color indexed="10"/>
        <rFont val="Arial"/>
        <family val="2"/>
      </rPr>
      <t>Teilautonomes Fahren bis zu Geschwindigkeiten von 130 km/h inkl. adaptiver Geschwindigkeitsregelanlage und Distanzwarner*</t>
    </r>
    <r>
      <rPr>
        <sz val="10"/>
        <rFont val="Arial"/>
        <family val="2"/>
      </rPr>
      <t xml:space="preserve">
</t>
    </r>
    <r>
      <rPr>
        <b/>
        <sz val="10"/>
        <color indexed="17"/>
        <rFont val="Arial"/>
        <family val="2"/>
      </rPr>
      <t>Adaptive Geschwindigkeitsregelanlage mit Distanzwarner* und Spurführungsassistent bis zu Geschwindigkeiten von 130 km/h</t>
    </r>
  </si>
  <si>
    <t>Anpassung des Optionstextes</t>
  </si>
  <si>
    <r>
      <t xml:space="preserve">Park Assist Pilot (intelligenter Einparkassistent)
inkl. Einparkhilfe vorn und hinten
</t>
    </r>
    <r>
      <rPr>
        <strike/>
        <sz val="10"/>
        <color indexed="10"/>
        <rFont val="Arial"/>
        <family val="2"/>
      </rPr>
      <t xml:space="preserve">Semiautomatische Einparkhilfe für Parklücken längs und quer zur Fahrtrichtung (jeweils links und rechts) sowie Ausparken aus Längsparklücken. Lenkeinschlag erfolgt automatisch, Anfahren und Bremsen erfolgen durch den Fahrer. Die Parklücke muß mindestens die 1,2-fache Länge des Fahrzeugs haben.
</t>
    </r>
    <r>
      <rPr>
        <b/>
        <sz val="10"/>
        <color indexed="17"/>
        <rFont val="Arial"/>
        <family val="2"/>
      </rPr>
      <t>Einparkassistent für Parklücken längs und quer zur Fahrtrichtung (jeweils links und rechts) sowie Ausparken aus Längsparklücken. Lenkeinschlag erfolgt durch den Assistenten, Anfahren und Bremsen erfolgen durch den Fahrer. Die Parklücke muß mindestens die 1,2-fache Länge des Fahrzeugs haben.</t>
    </r>
  </si>
  <si>
    <t>VB an den Verteiler kommuniziert</t>
  </si>
  <si>
    <r>
      <t xml:space="preserve">Preisanpassung: </t>
    </r>
    <r>
      <rPr>
        <strike/>
        <sz val="10"/>
        <color indexed="10"/>
        <rFont val="Arial"/>
        <family val="2"/>
      </rPr>
      <t>480€</t>
    </r>
    <r>
      <rPr>
        <sz val="10"/>
        <rFont val="Arial"/>
        <family val="2"/>
      </rPr>
      <t xml:space="preserve"> </t>
    </r>
    <r>
      <rPr>
        <b/>
        <sz val="10"/>
        <color indexed="17"/>
        <rFont val="Arial"/>
        <family val="2"/>
      </rPr>
      <t>450€</t>
    </r>
  </si>
  <si>
    <r>
      <rPr>
        <strike/>
        <sz val="10"/>
        <color indexed="10"/>
        <rFont val="Arial"/>
        <family val="2"/>
      </rPr>
      <t>Polsterung Textil / T-Tech Komfortsitze</t>
    </r>
    <r>
      <rPr>
        <sz val="10"/>
        <rFont val="Arial"/>
        <family val="2"/>
      </rPr>
      <t xml:space="preserve">
</t>
    </r>
    <r>
      <rPr>
        <b/>
        <sz val="10"/>
        <color indexed="17"/>
        <rFont val="Arial"/>
        <family val="2"/>
      </rPr>
      <t>Polsterung Textil</t>
    </r>
  </si>
  <si>
    <r>
      <t xml:space="preserve">Akebono 6-Kolben-Bremssättel und belüftete Scheibenbremsen (20" Bremsanlage - </t>
    </r>
    <r>
      <rPr>
        <b/>
        <sz val="10"/>
        <color indexed="17"/>
        <rFont val="Arial"/>
        <family val="2"/>
      </rPr>
      <t>vorn)</t>
    </r>
    <r>
      <rPr>
        <sz val="10"/>
        <rFont val="Arial"/>
        <family val="2"/>
      </rPr>
      <t xml:space="preserve"> mit Bremssätteln in Gold</t>
    </r>
  </si>
  <si>
    <t>Anpassung der Serienausstattung SVP5 POLESTAR ENGINEERED</t>
  </si>
  <si>
    <t>Metallic Farben</t>
  </si>
  <si>
    <r>
      <t xml:space="preserve">Preisanpassung: </t>
    </r>
    <r>
      <rPr>
        <strike/>
        <sz val="10"/>
        <color indexed="10"/>
        <rFont val="Arial"/>
        <family val="2"/>
      </rPr>
      <t>830€</t>
    </r>
    <r>
      <rPr>
        <sz val="10"/>
        <rFont val="Arial"/>
        <family val="2"/>
      </rPr>
      <t xml:space="preserve"> </t>
    </r>
    <r>
      <rPr>
        <b/>
        <sz val="10"/>
        <color indexed="17"/>
        <rFont val="Arial"/>
        <family val="2"/>
      </rPr>
      <t>900€</t>
    </r>
  </si>
  <si>
    <r>
      <t>Anpassung der Restriktion:
Nur in Vb. mit 11</t>
    </r>
    <r>
      <rPr>
        <strike/>
        <sz val="10"/>
        <color indexed="10"/>
        <rFont val="Arial"/>
        <family val="2"/>
      </rPr>
      <t>, 322</t>
    </r>
    <r>
      <rPr>
        <b/>
        <sz val="10"/>
        <color indexed="17"/>
        <rFont val="Arial"/>
        <family val="2"/>
      </rPr>
      <t xml:space="preserve">
Nicht in Vb. Mit 322</t>
    </r>
  </si>
  <si>
    <r>
      <rPr>
        <strike/>
        <sz val="10"/>
        <color indexed="10"/>
        <rFont val="Arial"/>
        <family val="2"/>
      </rPr>
      <t>Integrierte Dachreling aus Aluminium (seidenmatt)</t>
    </r>
    <r>
      <rPr>
        <sz val="10"/>
        <rFont val="Arial"/>
        <family val="2"/>
      </rPr>
      <t xml:space="preserve">  </t>
    </r>
    <r>
      <rPr>
        <b/>
        <sz val="10"/>
        <color indexed="17"/>
        <rFont val="Arial"/>
        <family val="2"/>
      </rPr>
      <t>Dachreling aus Aluminium (integriert)</t>
    </r>
  </si>
  <si>
    <t>Anpassung der Serienausstattung SV12 MOMENTUM</t>
  </si>
  <si>
    <r>
      <rPr>
        <strike/>
        <sz val="10"/>
        <color indexed="10"/>
        <rFont val="Arial"/>
        <family val="2"/>
      </rPr>
      <t>140 (190)</t>
    </r>
    <r>
      <rPr>
        <sz val="10"/>
        <rFont val="Arial"/>
        <family val="2"/>
      </rPr>
      <t xml:space="preserve">  </t>
    </r>
    <r>
      <rPr>
        <b/>
        <sz val="10"/>
        <color indexed="17"/>
        <rFont val="Arial"/>
        <family val="2"/>
      </rPr>
      <t>145 (197)</t>
    </r>
  </si>
  <si>
    <t>Leistung angepasst Motor B4 AWD</t>
  </si>
  <si>
    <t>BT</t>
  </si>
  <si>
    <t>233 (303)
+ 65 (87)</t>
  </si>
  <si>
    <t>Leistung eingefügt Motor T8 TWIN ENGINE AWD POLESTAR ENGINEERED</t>
  </si>
  <si>
    <r>
      <t xml:space="preserve">Preis für SVP5 POLESTAR ENGINEERED angepasst </t>
    </r>
    <r>
      <rPr>
        <strike/>
        <sz val="10"/>
        <color indexed="10"/>
        <rFont val="Arial"/>
        <family val="2"/>
      </rPr>
      <t>3.300€</t>
    </r>
    <r>
      <rPr>
        <sz val="10"/>
        <rFont val="Arial"/>
        <family val="2"/>
      </rPr>
      <t xml:space="preserve">   </t>
    </r>
    <r>
      <rPr>
        <b/>
        <sz val="10"/>
        <color indexed="17"/>
        <rFont val="Arial"/>
        <family val="2"/>
      </rPr>
      <t>2.460€</t>
    </r>
  </si>
  <si>
    <t>T8 TWIN ENGINE AWD POLESTAR ENGINEERED</t>
  </si>
  <si>
    <r>
      <t xml:space="preserve">Preisanpassung XC60 T8 POLESTAR ENGINEERED </t>
    </r>
    <r>
      <rPr>
        <strike/>
        <sz val="10"/>
        <color indexed="10"/>
        <rFont val="Arial"/>
        <family val="2"/>
      </rPr>
      <t>83.700€</t>
    </r>
    <r>
      <rPr>
        <sz val="10"/>
        <rFont val="Arial"/>
        <family val="2"/>
      </rPr>
      <t xml:space="preserve">   </t>
    </r>
    <r>
      <rPr>
        <b/>
        <sz val="10"/>
        <color indexed="17"/>
        <rFont val="Arial"/>
        <family val="2"/>
      </rPr>
      <t>84.600€</t>
    </r>
  </si>
  <si>
    <t>Bright Silver Metallic</t>
  </si>
  <si>
    <r>
      <t xml:space="preserve">Preis für SVP5 POLESTAR ENGINEERED angepasst </t>
    </r>
    <r>
      <rPr>
        <strike/>
        <sz val="10"/>
        <color indexed="10"/>
        <rFont val="Arial"/>
        <family val="2"/>
      </rPr>
      <t>900€</t>
    </r>
    <r>
      <rPr>
        <sz val="10"/>
        <rFont val="Arial"/>
        <family val="2"/>
      </rPr>
      <t xml:space="preserve">  </t>
    </r>
    <r>
      <rPr>
        <b/>
        <sz val="10"/>
        <color indexed="17"/>
        <rFont val="Arial"/>
        <family val="2"/>
      </rPr>
      <t>0€</t>
    </r>
  </si>
  <si>
    <t>Osmium Grey Metallic</t>
  </si>
  <si>
    <t>Onyx Black Metallic</t>
  </si>
  <si>
    <t>INSCRIPTION Crystal White Pearl</t>
  </si>
  <si>
    <r>
      <t xml:space="preserve">Preis für SVP5 POLESTAR ENGINEERED angepasst </t>
    </r>
    <r>
      <rPr>
        <strike/>
        <sz val="10"/>
        <color indexed="10"/>
        <rFont val="Arial"/>
        <family val="2"/>
      </rPr>
      <t>1.250€</t>
    </r>
    <r>
      <rPr>
        <sz val="10"/>
        <rFont val="Arial"/>
        <family val="2"/>
      </rPr>
      <t xml:space="preserve">   </t>
    </r>
    <r>
      <rPr>
        <b/>
        <sz val="10"/>
        <color indexed="17"/>
        <rFont val="Arial"/>
        <family val="2"/>
      </rPr>
      <t>350€</t>
    </r>
  </si>
  <si>
    <t>019</t>
  </si>
  <si>
    <t>Fehlerkorrektur: Farbe verfügbar für SV R5 (außer mit Motor T4, BM)</t>
  </si>
  <si>
    <r>
      <rPr>
        <sz val="10"/>
        <rFont val="Arial"/>
        <family val="2"/>
      </rPr>
      <t xml:space="preserve">233 </t>
    </r>
    <r>
      <rPr>
        <b/>
        <sz val="10"/>
        <color indexed="17"/>
        <rFont val="Arial"/>
        <family val="2"/>
      </rPr>
      <t xml:space="preserve">(318)
</t>
    </r>
    <r>
      <rPr>
        <sz val="10"/>
        <rFont val="Arial"/>
        <family val="2"/>
      </rPr>
      <t>+ 65 (87)</t>
    </r>
  </si>
  <si>
    <t>Fehlerkorrektur - Leistung eingefügt Motor T8 TWIN ENGINE AWD POLESTAR ENGINEERED</t>
  </si>
  <si>
    <r>
      <t xml:space="preserve">Anpassung der Motorrestriktion - Entfall des Zusatzes "AWD", da sowohl für FWD, als auch AWD vefügbar
D4/B4, B5
T4, T5 </t>
    </r>
    <r>
      <rPr>
        <strike/>
        <sz val="10"/>
        <color indexed="10"/>
        <rFont val="Arial"/>
        <family val="2"/>
      </rPr>
      <t>AWD,</t>
    </r>
    <r>
      <rPr>
        <sz val="10"/>
        <rFont val="Arial"/>
        <family val="2"/>
      </rPr>
      <t xml:space="preserve"> T6, T8 TWIN ENGINE AWD</t>
    </r>
  </si>
  <si>
    <t>Leder Sportsitze
inkl. Staufach in der Mittelarmlehne hinten</t>
  </si>
  <si>
    <r>
      <t xml:space="preserve">Anpassung der Restriktion:
SV12 </t>
    </r>
    <r>
      <rPr>
        <b/>
        <sz val="10"/>
        <color indexed="17"/>
        <rFont val="Arial"/>
        <family val="2"/>
      </rPr>
      <t>SV17</t>
    </r>
    <r>
      <rPr>
        <sz val="10"/>
        <rFont val="Arial"/>
        <family val="2"/>
      </rPr>
      <t xml:space="preserve"> nur in Vb mit 212, 1101
Nur in Vb mit 11+63 (auf SV13, R5 bereits 100%)</t>
    </r>
  </si>
  <si>
    <r>
      <t xml:space="preserve">Raucherpaket
(Aschenbecher (vorn </t>
    </r>
    <r>
      <rPr>
        <strike/>
        <sz val="10"/>
        <color indexed="10"/>
        <rFont val="Arial"/>
        <family val="2"/>
      </rPr>
      <t>und hinten</t>
    </r>
    <r>
      <rPr>
        <sz val="10"/>
        <rFont val="Arial"/>
        <family val="2"/>
      </rPr>
      <t>) und Zigarettenanzünder)</t>
    </r>
  </si>
  <si>
    <t>Serienausstattung R-Design</t>
  </si>
  <si>
    <t>Wischerblätter und Scheibenwaschdüsen beheizt (vorne)</t>
  </si>
  <si>
    <t>Nicht mehr Teil der Serienausstattung (ab 08.07.2019 für Bestellungen, Konfigurationen, etc. und ab Produktionswoche 37)</t>
  </si>
  <si>
    <t>Serienausstattung Insciption</t>
  </si>
  <si>
    <t>Kein Angebot mehr (ab 08.07.2019 für Bestellungen, Konfigurationen, etc. und ab Produktionswoche 37)</t>
  </si>
  <si>
    <t>MCP5T</t>
  </si>
  <si>
    <t>Kein Angebot mehr (ab 08.07.2019 für Bestellungen, Konfigurationen, etc. und bis Produktionswoche 36)</t>
  </si>
  <si>
    <t>MCP7Y</t>
  </si>
  <si>
    <t>Winter-Paket XS</t>
  </si>
  <si>
    <t>Neues Paket (ab 08.07.2019 für Bestellungen, Konfigurationen, etc. und ab Produktionswoche 37)</t>
  </si>
  <si>
    <t>KW46</t>
  </si>
  <si>
    <t>L1</t>
  </si>
  <si>
    <t>Engine B5 AWD - Motorcode L1, Gearboxcode C</t>
  </si>
  <si>
    <t>Neuer Motor - Mildhybrid (ersetzt Motorcode 25, Gearboxcode C)</t>
  </si>
  <si>
    <t>Engine B5 - Motorcode L1, Gearboxcode D</t>
  </si>
  <si>
    <t>Neuer Motor - Mildhybrid (ersetzt Motorcode 25, Gearboxcode D)</t>
  </si>
  <si>
    <t>06</t>
  </si>
  <si>
    <t>Engine B6 AWD - Motorcode 06, Gearboxcode C</t>
  </si>
  <si>
    <r>
      <t xml:space="preserve">Neuer Motor - Mildhybrid (ersetzt Motorcode A3, Gearboxcode C) </t>
    </r>
    <r>
      <rPr>
        <b/>
        <sz val="10"/>
        <color indexed="10"/>
        <rFont val="Arial"/>
        <family val="2"/>
      </rPr>
      <t>- SOP 20w07</t>
    </r>
  </si>
  <si>
    <t>Engine B5 AWD - Motorcode L1, Gearboxcode C ; SV17</t>
  </si>
  <si>
    <t>Preisanpassung im Vgl. zum Vorgängermotor SV17 +750€</t>
  </si>
  <si>
    <t>Engine B5 - Motorcode L1, Gearboxcode D ; SV17</t>
  </si>
  <si>
    <t>Engine B6 AWD - Motorcode 06, Gearboxcode C ; SV17</t>
  </si>
  <si>
    <t>Engine B5 AWD - Motorcode L1, Gearboxcode C ; SVR5</t>
  </si>
  <si>
    <t>Preisanpassung im Vgl. zum Vorgängermotor SVR5 +750€</t>
  </si>
  <si>
    <t>Engine B5 - Motorcode L1, Gearboxcode D ; SVR5</t>
  </si>
  <si>
    <t>Engine B6 AWD - Motorcode 06, Gearboxcode C ; SVR5</t>
  </si>
  <si>
    <t>Engine B5 AWD - Motorcode L1, Gearboxcode C ; SV13</t>
  </si>
  <si>
    <t>Preisanpassung im Vgl. zum Vorgängermotor SV13 +850€</t>
  </si>
  <si>
    <t>Engine B5 - Motorcode L1, Gearboxcode D ; SV13</t>
  </si>
  <si>
    <t>Engine B6 AWD - Motorcode 06, Gearboxcode C ; SV13</t>
  </si>
  <si>
    <t>Engine B5 AWD - Motorcode L1, Gearboxcode C ; SV12</t>
  </si>
  <si>
    <r>
      <t xml:space="preserve">Entfall der Variante: B5 AWD 8-Gang Geartronic™ Automatikgetriebe </t>
    </r>
    <r>
      <rPr>
        <u/>
        <sz val="10"/>
        <rFont val="Arial"/>
        <family val="2"/>
      </rPr>
      <t>MOMENTUM</t>
    </r>
  </si>
  <si>
    <t>Engine B5 - Motorcode L1, Gearboxcode D ; SV12</t>
  </si>
  <si>
    <r>
      <t xml:space="preserve">Entfall der Variante: B5 8-Gang Geartronic™ Automatikgetriebe </t>
    </r>
    <r>
      <rPr>
        <u/>
        <sz val="10"/>
        <rFont val="Arial"/>
        <family val="2"/>
      </rPr>
      <t>MOMENTUM</t>
    </r>
  </si>
  <si>
    <r>
      <t xml:space="preserve">Entfall der Variante: B6 AWD 8-Gang Geartronic™ Automatikgetriebe </t>
    </r>
    <r>
      <rPr>
        <u/>
        <sz val="10"/>
        <rFont val="Arial"/>
        <family val="2"/>
      </rPr>
      <t>MOMENTUM PRO</t>
    </r>
  </si>
  <si>
    <t>Entfall der Variante: D4 AWD 6-Gang Schaltgetriebe</t>
  </si>
  <si>
    <t>Engine B4 AWD - Motorcode K5, Gearboxcode C ; SV12</t>
  </si>
  <si>
    <r>
      <t xml:space="preserve">Entfall der Variante: B4 AWD 8-Gang Geartronic™ Automatikgetriebe </t>
    </r>
    <r>
      <rPr>
        <u/>
        <sz val="10"/>
        <rFont val="Arial"/>
        <family val="2"/>
      </rPr>
      <t>MOMENTUM</t>
    </r>
  </si>
  <si>
    <t>Engine B5 AWD - Motorcode K2, Gearboxcode C ; SV12</t>
  </si>
  <si>
    <r>
      <t xml:space="preserve">Neuer Reifen
</t>
    </r>
    <r>
      <rPr>
        <b/>
        <sz val="10"/>
        <color indexed="17"/>
        <rFont val="Arial"/>
        <family val="2"/>
      </rPr>
      <t xml:space="preserve">Geschwindigkeitsindex: V (Continental)
low rolling resistance </t>
    </r>
    <r>
      <rPr>
        <sz val="10"/>
        <rFont val="Arial"/>
        <family val="2"/>
      </rPr>
      <t xml:space="preserve">
</t>
    </r>
    <r>
      <rPr>
        <strike/>
        <sz val="10"/>
        <color indexed="10"/>
        <rFont val="Arial"/>
        <family val="2"/>
      </rPr>
      <t xml:space="preserve">
Geschwindigkeitsindex: V (Continental)
With cavity noise damping
Motor T4, T8 TWIN ENGINE AWD: Geschwindigkeitsindex: V (Michelin)
With cavity noise damping</t>
    </r>
  </si>
  <si>
    <r>
      <t xml:space="preserve">Anpassung der Reifenkategorie:
A
</t>
    </r>
    <r>
      <rPr>
        <strike/>
        <sz val="10"/>
        <color indexed="10"/>
        <rFont val="Arial"/>
        <family val="2"/>
      </rPr>
      <t>Motor T4, T8 TWIN ENGINE: B</t>
    </r>
  </si>
  <si>
    <r>
      <t xml:space="preserve">Anpassung der Bemerkung
Geschwindigkeitsindex V (Continental)
</t>
    </r>
    <r>
      <rPr>
        <strike/>
        <sz val="10"/>
        <color indexed="10"/>
        <rFont val="Arial"/>
        <family val="2"/>
      </rPr>
      <t>Motor T4: Geschwindigkeitsindex V (Michelin)</t>
    </r>
  </si>
  <si>
    <t>Connected Safety</t>
  </si>
  <si>
    <t>Neue Serienausstattung - Text eingefügt</t>
  </si>
  <si>
    <t>Räder</t>
  </si>
  <si>
    <t>Motorverfügbarkeit der Leichtmetallräder angepasst (Aufteilung nach Diesel/Benzin und B-Motoren)</t>
  </si>
  <si>
    <r>
      <t xml:space="preserve">Allradantrieb (AWD) über elektronisch gesteuerte Lamellenkupplung (5. Generation) mit Instant Traction™ </t>
    </r>
    <r>
      <rPr>
        <strike/>
        <sz val="10"/>
        <color indexed="10"/>
        <rFont val="Arial"/>
        <family val="2"/>
      </rPr>
      <t>(D4 AWD, T5 AWD, T6 AWD)</t>
    </r>
    <r>
      <rPr>
        <sz val="10"/>
        <rFont val="Arial"/>
        <family val="2"/>
      </rPr>
      <t xml:space="preserve"> (für ausgewählte Motoren verfügbar)</t>
    </r>
  </si>
  <si>
    <t>MY21</t>
  </si>
  <si>
    <t>K9</t>
  </si>
  <si>
    <t>Engine B4 - Motorcode K9, Gearboxcode D</t>
  </si>
  <si>
    <t>Neuer Motor - Mildhybrid (ersetzt Motorcode AK, Gearboxcode D)</t>
  </si>
  <si>
    <t>Neue Paketstruktur / Neue Paketcodes</t>
  </si>
  <si>
    <t>Optionskategorisierung angepasst</t>
  </si>
  <si>
    <t>NO01</t>
  </si>
  <si>
    <t>Kopfstützen hinten manuell umlegbar</t>
  </si>
  <si>
    <t>SV12 Anpassung der Serienausstattung</t>
  </si>
  <si>
    <t>Zwei USB-C Schnittstellen an der Rückseite der Tunnelkonsole</t>
  </si>
  <si>
    <t>Digitaler Radioempfang (DAB+)</t>
  </si>
  <si>
    <t>SV17 Anpassung der Serienausstattung</t>
  </si>
  <si>
    <t>LED-Nebelscheinwerfer 
(im Frontspoiler integriert)</t>
  </si>
  <si>
    <t>SV03</t>
  </si>
  <si>
    <t>R-Design Emblem am Fahrzeugheck</t>
  </si>
  <si>
    <t>TL03</t>
  </si>
  <si>
    <t>R-Design Einstiegsleisten aus Aluminium</t>
  </si>
  <si>
    <t>RU08</t>
  </si>
  <si>
    <t>R-Design Sport-Lederlenkrad mit R-Design Emblem</t>
  </si>
  <si>
    <t>GR02</t>
  </si>
  <si>
    <r>
      <t xml:space="preserve">R-Design Frontgrill mit horizontalen Streben </t>
    </r>
    <r>
      <rPr>
        <b/>
        <sz val="10"/>
        <color indexed="17"/>
        <rFont val="Arial"/>
        <family val="2"/>
      </rPr>
      <t>und Grilleinfassung</t>
    </r>
    <r>
      <rPr>
        <sz val="10"/>
        <rFont val="Arial"/>
        <family val="2"/>
      </rPr>
      <t xml:space="preserve"> in hochglänzendem Schwarz </t>
    </r>
    <r>
      <rPr>
        <strike/>
        <sz val="10"/>
        <color indexed="10"/>
        <rFont val="Arial"/>
        <family val="2"/>
      </rPr>
      <t>und seidenmatter Chromeinfassung</t>
    </r>
  </si>
  <si>
    <t>RU09</t>
  </si>
  <si>
    <t>Sport-Lederlenkrad mit Multifunktionstasten in hochglänzendem Schwarz</t>
  </si>
  <si>
    <t>SV02</t>
  </si>
  <si>
    <t>Inscription Emblem am Fahrzeugheck</t>
  </si>
  <si>
    <t>SV13 Anpassung der Serienausstattung</t>
  </si>
  <si>
    <t>TL04</t>
  </si>
  <si>
    <t>Raucherpaket
(Aschenbecher (vorn) und Zigarettenanzünder)</t>
  </si>
  <si>
    <t>Steckdose (230-Volt-Anschluss für Eurostecker in der Tunnelkonsole)</t>
  </si>
  <si>
    <t>CD-Player (MP3/WMA-fähig)
in der Mittelkonsole integriert</t>
  </si>
  <si>
    <t xml:space="preserve">Erweitertes Luftqualitätssystem mit Feinstaubfilterung
nach Luftqualitätsstandard PM2,5 </t>
  </si>
  <si>
    <t>Induktives Smartphone-Ladesystem (Qi-Standard)
Lädt Smartphones auf einer Ladefläche kabellos auf (Kompatibilität vorausgesetzt)</t>
  </si>
  <si>
    <t>Sport-Lederlenkrad</t>
  </si>
  <si>
    <t>Pack Only für SV17</t>
  </si>
  <si>
    <t>Optional für SV17 (zuvor Pack Only)</t>
  </si>
  <si>
    <t>Optional für SV13 (zuvor Pack Only)</t>
  </si>
  <si>
    <t>Optional für SVR5 (zuvor Pack Only)</t>
  </si>
  <si>
    <t>Entfall der Option für SV12</t>
  </si>
  <si>
    <t>Pilot Assist
Adaptive Geschwindigkeitsregelanlage mit Distanzwarner* und Spurführungsassistent bis zu Geschwindigkeiten von 130 km/h</t>
  </si>
  <si>
    <t>Optional für SV12 (zuvor Pack Only)</t>
  </si>
  <si>
    <t>Optional für SV12 (zuvor n/a)</t>
  </si>
  <si>
    <t>Entfall der Einzeloption - Teil der Interior Room Concepts</t>
  </si>
  <si>
    <t>Neue Reifenklasse A</t>
  </si>
  <si>
    <t>Entfall der Außenfarbe</t>
  </si>
  <si>
    <t>Entfall des Polsters für SV12</t>
  </si>
  <si>
    <t>Entfall des Polsters für SV17</t>
  </si>
  <si>
    <t>Entfall des Polsters für SVR5</t>
  </si>
  <si>
    <t>Entfall des Polsters für SV13</t>
  </si>
  <si>
    <t>Leder Komfortsitze
inkl. Staufach in der Mittelarmlehne hinten
Polsterung: Amber Braun
Innendesign: Anthrazit
Teppich: Anthrazit
Dachhimmel: Anthrazit</t>
  </si>
  <si>
    <t>Entfall der Polsterfarbe RA20</t>
  </si>
  <si>
    <t>RA40</t>
  </si>
  <si>
    <t>Leder Komfortsitze
inkl. Staufach in der Mittelarmlehne hinten
Polsterung: Hell Beige
Innendesign: Hell Beige/Anthrazit
Teppich: Anthrazit
Dachhimmel: Hell Beige</t>
  </si>
  <si>
    <t>Entfall der Polsterfarbe RA40</t>
  </si>
  <si>
    <t>Leder Komfortsitze
inkl. Staufach in der Mittelarmlehne hinten
Polsterung: Hell Beige
Innendesign: Hell Beige/Anthrazit
Teppich: Hell Beige
Dachhimmel: Hell Beige</t>
  </si>
  <si>
    <t>Entfall der Polsterfarbe WA00</t>
  </si>
  <si>
    <t>Nappaleder Komfortsitze (perforiert)
mit aktiver Belüftung für Fahrer- und Beifahrersitz
inkl. Staufach in der Mittelarmlehne hinten
Polsterung: Hell Beige
Innendesign: Hell Beige/Anthrazit
Teppich: Hell Beige
Dachhimmel: Hell Beige</t>
  </si>
  <si>
    <t>Entfall der Polsterfarbe WC00</t>
  </si>
  <si>
    <t>Neues Serienpolster für SV17 (zuvor n/a)</t>
  </si>
  <si>
    <t>R300</t>
  </si>
  <si>
    <t>Textil / T-Tech Komfortsitze</t>
  </si>
  <si>
    <t>Optional für SV17 (zuvor Serie)</t>
  </si>
  <si>
    <t>U310</t>
  </si>
  <si>
    <t>Preisanpassung für SV17</t>
  </si>
  <si>
    <t>Leder Komfortsitze
inkl. Staufach in der Mittelarmlehne hinten</t>
  </si>
  <si>
    <t>R4A1</t>
  </si>
  <si>
    <t>Tailored Wool Sportsitze
inkl. Staufach in der Mittelarmlehne hinten
Polsterung: Grau
Innendesign: Grau/Anthrazit
Teppich: Anthrazit
Dachhimmel: Anthrazit</t>
  </si>
  <si>
    <t>Neue Polsterung - verfügbar für SV13</t>
  </si>
  <si>
    <t>R471</t>
  </si>
  <si>
    <t>Tailored Wool Sportsitze
inkl. Staufach in der Mittelarmlehne hinten
Polsterung: Hellgrau
Innendesign: Hellgrau/Anthrazit
Teppich: Anthrazit
Dachhimmel: Anthrazit</t>
  </si>
  <si>
    <r>
      <t xml:space="preserve">Nappaleder Komfortsitze (perforiert)
mit aktiver Belüftung </t>
    </r>
    <r>
      <rPr>
        <b/>
        <sz val="10"/>
        <color indexed="17"/>
        <rFont val="Arial"/>
        <family val="2"/>
      </rPr>
      <t>und elektrisch einstellbaren Seitenwangen</t>
    </r>
    <r>
      <rPr>
        <sz val="10"/>
        <rFont val="Arial"/>
        <family val="2"/>
      </rPr>
      <t xml:space="preserve"> für Fahrer- und Beifahrersitz
inkl. Staufach in der Mittelarmlehne hinten</t>
    </r>
  </si>
  <si>
    <t>Anpassung der Polsterbeschreibung</t>
  </si>
  <si>
    <r>
      <t xml:space="preserve">Polsterung: Kastanienbraun
Innendesign: Anthrazit
Teppich: Anthrazit
Dachhimmel: </t>
    </r>
    <r>
      <rPr>
        <strike/>
        <sz val="10"/>
        <color indexed="10"/>
        <rFont val="Arial"/>
        <family val="2"/>
      </rPr>
      <t>Hell Beige</t>
    </r>
    <r>
      <rPr>
        <sz val="10"/>
        <rFont val="Arial"/>
        <family val="2"/>
      </rPr>
      <t xml:space="preserve"> </t>
    </r>
    <r>
      <rPr>
        <b/>
        <sz val="10"/>
        <color indexed="17"/>
        <rFont val="Arial"/>
        <family val="2"/>
      </rPr>
      <t>Anthrazit</t>
    </r>
  </si>
  <si>
    <t>Anpassung der Dachhimmel-Farbe</t>
  </si>
  <si>
    <t>RC40</t>
  </si>
  <si>
    <r>
      <t xml:space="preserve">Polsterung: Hell Beige
Innendesign: Hell Beige/Anthrazit
Teppich: Anthrazit
Dachhimmel: </t>
    </r>
    <r>
      <rPr>
        <strike/>
        <sz val="10"/>
        <color indexed="10"/>
        <rFont val="Arial"/>
        <family val="2"/>
      </rPr>
      <t>Hell Beige</t>
    </r>
    <r>
      <rPr>
        <sz val="10"/>
        <rFont val="Arial"/>
        <family val="2"/>
      </rPr>
      <t xml:space="preserve"> </t>
    </r>
    <r>
      <rPr>
        <b/>
        <sz val="10"/>
        <color indexed="17"/>
        <rFont val="Arial"/>
        <family val="2"/>
      </rPr>
      <t>Anthrazit</t>
    </r>
  </si>
  <si>
    <r>
      <t xml:space="preserve">Anpassung der Restriktion
Nur in Vb. mit 603
Nur in Vb. mit 691 oder 870
</t>
    </r>
    <r>
      <rPr>
        <b/>
        <sz val="10"/>
        <color indexed="17"/>
        <rFont val="Arial"/>
        <family val="2"/>
      </rPr>
      <t>Nicht in Vb. mit 790</t>
    </r>
  </si>
  <si>
    <t>Seiten- und Heckfenster abgedunkelt (ab B-Säule)</t>
  </si>
  <si>
    <r>
      <t xml:space="preserve">Anpassung der Restriktion
SV12 nur in Vb. mit 857
</t>
    </r>
    <r>
      <rPr>
        <strike/>
        <sz val="10"/>
        <color indexed="10"/>
        <rFont val="Arial"/>
        <family val="2"/>
      </rPr>
      <t>bzw. nur im Business-Paket Pro</t>
    </r>
  </si>
  <si>
    <r>
      <t>Anpassung der Restriktion
SV R5 nur in Vb. mit RC00
SV 13 nur in Vb. mit RC00, RC20, RC30, RC40, UC00</t>
    </r>
    <r>
      <rPr>
        <strike/>
        <sz val="10"/>
        <color indexed="10"/>
        <rFont val="Arial"/>
        <family val="2"/>
      </rPr>
      <t>, WC00</t>
    </r>
    <r>
      <rPr>
        <sz val="10"/>
        <rFont val="Arial"/>
        <family val="2"/>
      </rPr>
      <t xml:space="preserve">
SV13, R5 nur in Vb. mit 10</t>
    </r>
    <r>
      <rPr>
        <strike/>
        <sz val="10"/>
        <color indexed="10"/>
        <rFont val="Arial"/>
        <family val="2"/>
      </rPr>
      <t>, 209</t>
    </r>
    <r>
      <rPr>
        <sz val="10"/>
        <rFont val="Arial"/>
        <family val="2"/>
      </rPr>
      <t xml:space="preserve">
</t>
    </r>
    <r>
      <rPr>
        <strike/>
        <sz val="10"/>
        <color indexed="10"/>
        <rFont val="Arial"/>
        <family val="2"/>
      </rPr>
      <t>Verfügbar im Sitzkomfort-Paket</t>
    </r>
  </si>
  <si>
    <r>
      <t xml:space="preserve">Anpassung der Restriktion
</t>
    </r>
    <r>
      <rPr>
        <b/>
        <sz val="10"/>
        <color indexed="17"/>
        <rFont val="Arial"/>
        <family val="2"/>
      </rPr>
      <t>Nur in Vb. mit 139 oder 790</t>
    </r>
    <r>
      <rPr>
        <sz val="10"/>
        <rFont val="Arial"/>
        <family val="2"/>
      </rPr>
      <t xml:space="preserve">
Nicht in Vb. mit 870
Verfügbar im Parkassistenz-Paket / Xenium-Paket / Xenium-Paket Pro</t>
    </r>
  </si>
  <si>
    <r>
      <t xml:space="preserve">Anpassung der Restriktion
</t>
    </r>
    <r>
      <rPr>
        <b/>
        <sz val="10"/>
        <color indexed="17"/>
        <rFont val="Arial"/>
        <family val="2"/>
      </rPr>
      <t>Nur in Vb. mit 691</t>
    </r>
    <r>
      <rPr>
        <sz val="10"/>
        <rFont val="Arial"/>
        <family val="2"/>
      </rPr>
      <t xml:space="preserve">
Nicht in Vb. mit 139, 870
Verfügbar im Parkassistenz-Paket / Xenium-Paket</t>
    </r>
  </si>
  <si>
    <r>
      <t xml:space="preserve">Anpassung der Restriktion
Nur in Vb. mit 212
</t>
    </r>
    <r>
      <rPr>
        <strike/>
        <sz val="10"/>
        <color indexed="10"/>
        <rFont val="Arial"/>
        <family val="2"/>
      </rPr>
      <t>Nicht in Vb. mit Polster R100, R300, U310</t>
    </r>
    <r>
      <rPr>
        <sz val="10"/>
        <rFont val="Arial"/>
        <family val="2"/>
      </rPr>
      <t xml:space="preserve">
</t>
    </r>
    <r>
      <rPr>
        <b/>
        <sz val="10"/>
        <color indexed="17"/>
        <rFont val="Arial"/>
        <family val="2"/>
      </rPr>
      <t>Nur in Vb. mit RA00, RA30, UA00</t>
    </r>
  </si>
  <si>
    <r>
      <t xml:space="preserve">Infotainmentsystem Sensus Connect mit 
PREMIUM SOUND by Bowers &amp; Wilkins
- 9"-Touchscreen (22,9-cm-Diagonale)
</t>
    </r>
    <r>
      <rPr>
        <strike/>
        <sz val="10"/>
        <color indexed="10"/>
        <rFont val="Arial"/>
        <family val="2"/>
      </rPr>
      <t>- 1.100 Watt Leistung</t>
    </r>
    <r>
      <rPr>
        <sz val="10"/>
        <rFont val="Arial"/>
        <family val="2"/>
      </rPr>
      <t xml:space="preserve">    </t>
    </r>
    <r>
      <rPr>
        <b/>
        <sz val="10"/>
        <color indexed="17"/>
        <rFont val="Arial"/>
        <family val="2"/>
      </rPr>
      <t>- 1.460 Watt Leistung</t>
    </r>
    <r>
      <rPr>
        <sz val="10"/>
        <rFont val="Arial"/>
        <family val="2"/>
      </rPr>
      <t xml:space="preserve">
- 15 Lautsprecher
</t>
    </r>
    <r>
      <rPr>
        <b/>
        <sz val="10"/>
        <color indexed="17"/>
        <rFont val="Arial"/>
        <family val="2"/>
      </rPr>
      <t>- 15 Kanäle</t>
    </r>
    <r>
      <rPr>
        <sz val="10"/>
        <rFont val="Arial"/>
        <family val="2"/>
      </rPr>
      <t xml:space="preserve">
</t>
    </r>
    <r>
      <rPr>
        <strike/>
        <sz val="10"/>
        <color indexed="10"/>
        <rFont val="Arial"/>
        <family val="2"/>
      </rPr>
      <t>- Nautilus™-Hochtöner</t>
    </r>
    <r>
      <rPr>
        <sz val="10"/>
        <rFont val="Arial"/>
        <family val="2"/>
      </rPr>
      <t xml:space="preserve">    </t>
    </r>
    <r>
      <rPr>
        <b/>
        <sz val="10"/>
        <color indexed="17"/>
        <rFont val="Arial"/>
        <family val="2"/>
      </rPr>
      <t xml:space="preserve">- Doppellagiger (Aluminium) Nautilus™ Hochtöner </t>
    </r>
    <r>
      <rPr>
        <sz val="10"/>
        <rFont val="Arial"/>
        <family val="2"/>
      </rPr>
      <t xml:space="preserve">
</t>
    </r>
    <r>
      <rPr>
        <strike/>
        <sz val="10"/>
        <color indexed="10"/>
        <rFont val="Arial"/>
        <family val="2"/>
      </rPr>
      <t>- Mitteltöner mit A</t>
    </r>
    <r>
      <rPr>
        <strike/>
        <sz val="10"/>
        <color indexed="10"/>
        <rFont val="Arial"/>
        <family val="2"/>
      </rPr>
      <t>ramidfaser-Membran</t>
    </r>
    <r>
      <rPr>
        <sz val="10"/>
        <color indexed="17"/>
        <rFont val="Arial"/>
        <family val="2"/>
      </rPr>
      <t xml:space="preserve">    - </t>
    </r>
    <r>
      <rPr>
        <b/>
        <sz val="10"/>
        <color indexed="17"/>
        <rFont val="Arial"/>
        <family val="2"/>
      </rPr>
      <t>Continuum™-Membran Mitteltöner</t>
    </r>
    <r>
      <rPr>
        <sz val="10"/>
        <rFont val="Arial"/>
        <family val="2"/>
      </rPr>
      <t xml:space="preserve">
- Tieftöner mit Karbon/Zellulose-Membran
- Fresh Air™ Subwoofer mit Mica-Membran
- 2 USB-Anschlüsse (kompatibel mit Apple iPod®/iPhone®/iPad®)
- Dirac Unison™ Soundoptimierung
- Bluetooth®-Freisprecheinrichtung inkl. Audio-Streaming
- Room Modes (Studio, Individual Stage, </t>
    </r>
    <r>
      <rPr>
        <b/>
        <sz val="10"/>
        <color indexed="17"/>
        <rFont val="Arial"/>
        <family val="2"/>
      </rPr>
      <t>Jazz Club,</t>
    </r>
    <r>
      <rPr>
        <sz val="10"/>
        <rFont val="Arial"/>
        <family val="2"/>
      </rPr>
      <t xml:space="preserve"> Gothenburg Concert Hall)
- Internetzugang inkl. Internet-Radio und Apps (über gekoppeltes Smartphone)
- Sprachsteuerung
- Digitale Fahrzeug-Betriebsanleitung
- Connected Service Booking</t>
    </r>
  </si>
  <si>
    <t>Entfall der Option (nur verfügbar für Recharge)</t>
  </si>
  <si>
    <r>
      <t>12 Volt-Anschluss vorn</t>
    </r>
    <r>
      <rPr>
        <strike/>
        <sz val="10"/>
        <color indexed="10"/>
        <rFont val="Arial"/>
        <family val="2"/>
      </rPr>
      <t xml:space="preserve"> und hinten</t>
    </r>
  </si>
  <si>
    <r>
      <t>Chromzierleiste im Türschwellerbereich</t>
    </r>
    <r>
      <rPr>
        <strike/>
        <sz val="10"/>
        <color indexed="10"/>
        <rFont val="Arial"/>
        <family val="2"/>
      </rPr>
      <t xml:space="preserve"> mit Inscription Schriftzug</t>
    </r>
  </si>
  <si>
    <t>Neue Reifenklasse B</t>
  </si>
  <si>
    <t>V102</t>
  </si>
  <si>
    <t>Parktickethalter</t>
  </si>
  <si>
    <t>Chromapplikationen an den Seitenfenfenstern</t>
  </si>
  <si>
    <t>SV13 Anpassung der Serienausstattung (bereits in SV17 enthalten)</t>
  </si>
  <si>
    <t>Infotainmentsystem Sensus Connect mit 
HIGH PERFORMANCE SOUND PRO by Harman/Kardon
- 9"-Touchscreen (22,9-cm-Diagonale)
- 600 Watt Leistung
- 14 Lautsprecher
- Fresh Air™ Subwoofer
- Dirac Unison™ Soundoptimierung
- 2 USB-Anschlüsse (kompatibel mit Apple iPod®/iPhone®/iPad®)
- Bluetooth®-Freisprecheinrichtung inkl. Audio-Streaming
- Internetzugang inkl. Internet-Radio und Apps (über gekoppeltes Smartphone)
- Sprachsteuerung
- Digitale Fahrzeug-Betriebsanleitung
- Connected Service Booking</t>
  </si>
  <si>
    <t>Kein Angebot für SV12 MOMENTUM</t>
  </si>
  <si>
    <t>Nappaleder Komfortsitze (perforiert)
mit aktiver Belüftung und elektrisch einstellbaren Seitenwangen für Fahrer- und Beifahrersitz
inkl. Staufach in der Mittelarmlehne hinten</t>
  </si>
  <si>
    <r>
      <t xml:space="preserve">Nur in Vb mit 10, </t>
    </r>
    <r>
      <rPr>
        <b/>
        <sz val="10"/>
        <color indexed="17"/>
        <rFont val="Arial"/>
        <family val="2"/>
      </rPr>
      <t>385</t>
    </r>
    <r>
      <rPr>
        <sz val="10"/>
        <rFont val="Arial"/>
        <family val="2"/>
      </rPr>
      <t xml:space="preserve">
Nur in Vb. mit 11+63 (auf SV13, R5 bereits 100% durch Winter-Paket)
SV R5 nur in Vb. mit RC00</t>
    </r>
  </si>
  <si>
    <t>SVR5 Anpassung der Serienausstattung (100% Winter-Paket)</t>
  </si>
  <si>
    <t>SV13 Anpassung der Serienausstattung (100% Winter-Paket)</t>
  </si>
  <si>
    <t>Neue Polsterrestriktion eingefügt</t>
  </si>
  <si>
    <r>
      <t xml:space="preserve">Sensus Navigationssystem
- 3D-Navigation
- Zieleingabe durch natürliche Sprachsteuerung
- Dynamische Zielführung mit Echtzeit-Verkehrsinformationen*
- Local search* (Umgebungssuche nach Stichworten mit Informationen, Bewertungen und Fotos)
</t>
    </r>
    <r>
      <rPr>
        <strike/>
        <sz val="10"/>
        <color indexed="10"/>
        <rFont val="Arial"/>
        <family val="2"/>
      </rPr>
      <t>- Send-to-car* (Routenplanung via Internet)</t>
    </r>
    <r>
      <rPr>
        <sz val="10"/>
        <rFont val="Arial"/>
        <family val="2"/>
      </rPr>
      <t xml:space="preserve">
- Volvo Lifetime MapCare™ (kostenfreie Kartenaktualisierungen**)</t>
    </r>
  </si>
  <si>
    <t>Anpassung der Beschreibung</t>
  </si>
  <si>
    <t>Frontscheibenheizung</t>
  </si>
  <si>
    <t>Austauschoption für Xenium-Paket Pro</t>
  </si>
  <si>
    <t>Preise eingefügt</t>
  </si>
  <si>
    <t>Leder Komfortsitze
inkl. Staufach in der Mittelarmlehne hinten
Polsterung: Kastanienbraun
Innendesign: Anthrazit
Teppich: Anthrazit
Dachhimmel: Anthrazit</t>
  </si>
  <si>
    <t>Preisanpassung für SV12 und SV17</t>
  </si>
  <si>
    <t xml:space="preserve">Fehlerkorrektur für SV12 </t>
  </si>
  <si>
    <t>... In Verbindung mit Xenium-Paket Pro</t>
  </si>
  <si>
    <r>
      <rPr>
        <b/>
        <sz val="10"/>
        <color indexed="17"/>
        <rFont val="Arial"/>
        <family val="2"/>
      </rPr>
      <t>911</t>
    </r>
    <r>
      <rPr>
        <sz val="8"/>
        <rFont val="Arial"/>
        <family val="2"/>
      </rPr>
      <t xml:space="preserve">
R11C</t>
    </r>
  </si>
  <si>
    <t>19" Leichtmetallräder 5-Doppelspeichen R-DESIGN Diamantschnitt/Graphitoptik                     mit Bereifung 235/55 R19</t>
  </si>
  <si>
    <t>Code hinzugefügt (zuvor nur R11C)</t>
  </si>
  <si>
    <r>
      <rPr>
        <b/>
        <sz val="10"/>
        <color indexed="17"/>
        <rFont val="Arial"/>
        <family val="2"/>
      </rPr>
      <t>1209</t>
    </r>
    <r>
      <rPr>
        <sz val="10"/>
        <rFont val="Arial"/>
        <family val="2"/>
      </rPr>
      <t xml:space="preserve">
</t>
    </r>
    <r>
      <rPr>
        <sz val="8"/>
        <rFont val="Arial"/>
        <family val="2"/>
      </rPr>
      <t>R11D</t>
    </r>
  </si>
  <si>
    <t>Code hinzugefügt (zuvor nur R11D)</t>
  </si>
  <si>
    <t>Außenfarbe Black Stone</t>
  </si>
  <si>
    <r>
      <t xml:space="preserve">Anpassung der Verfügbarkeiten -&gt; </t>
    </r>
    <r>
      <rPr>
        <u/>
        <sz val="10"/>
        <rFont val="Arial"/>
        <family val="2"/>
      </rPr>
      <t>nicht</t>
    </r>
    <r>
      <rPr>
        <sz val="10"/>
        <rFont val="Arial"/>
        <family val="2"/>
      </rPr>
      <t xml:space="preserve"> in Verbindung mit dem </t>
    </r>
    <r>
      <rPr>
        <b/>
        <sz val="10"/>
        <rFont val="Arial"/>
        <family val="2"/>
      </rPr>
      <t>Motor B4 (Benziner, Engine K9)</t>
    </r>
  </si>
  <si>
    <t>Curve Speed Assist (CSA)  
Anpassung der Fahrzeuggeschwindigkeit vor Kurven anhand von Kartendaten**
(**nur in Verbindung mit Sensus Navigationssystem)</t>
  </si>
  <si>
    <r>
      <t xml:space="preserve">Notrad (Stahlfelge) </t>
    </r>
    <r>
      <rPr>
        <strike/>
        <sz val="10"/>
        <color indexed="10"/>
        <rFont val="Arial"/>
        <family val="2"/>
      </rPr>
      <t xml:space="preserve">mit Bereifung T125/80 R18 </t>
    </r>
    <r>
      <rPr>
        <sz val="10"/>
        <color indexed="8"/>
        <rFont val="Arial"/>
        <family val="2"/>
      </rPr>
      <t xml:space="preserve">
inkl. Wagenheber und Werkzeug</t>
    </r>
  </si>
  <si>
    <t>Engine B4 (Diesel) - Motorcode K5, Gearboxcode D</t>
  </si>
  <si>
    <t>Neuer Motor - Mildhybrid (ersetzt Motorcode A8, Gearboxcode D)
SOP 20w46, bestellbar ab 20w21
Preise eingefügt</t>
  </si>
  <si>
    <t>Anpassung der Serienausstattung (Fehlerkorrektur)</t>
  </si>
  <si>
    <r>
      <t xml:space="preserve">Pilot Assist
- Adaptive Geschwindigkeitsregelanlage
- Distanzwarner* 
- Spurführungsassistent bis zu Geschwindigkeiten von 130 km/h
</t>
    </r>
    <r>
      <rPr>
        <b/>
        <sz val="10"/>
        <color indexed="17"/>
        <rFont val="Arial"/>
        <family val="2"/>
      </rPr>
      <t>- Curve Speed Assist** (CSA) - Anpassung der Fahrzeuggeschwindigkeit vor Kurven anhand von Kartendaten</t>
    </r>
  </si>
  <si>
    <t xml:space="preserve">MwSt.-Absenkung auf 16 % - Bruttopreisänderungen - </t>
  </si>
  <si>
    <t>Anpassung des Motorenangebots: Dieselmotoren D3 und D4 wurden entfernt</t>
  </si>
  <si>
    <r>
      <t xml:space="preserve">Anpassung der Verfügbarkeit
</t>
    </r>
    <r>
      <rPr>
        <b/>
        <sz val="10"/>
        <color indexed="17"/>
        <rFont val="Arial"/>
        <family val="2"/>
      </rPr>
      <t>Nicht für Motor K5 Getriebe D (B4 FWD)</t>
    </r>
  </si>
  <si>
    <t>KW46 Produktion</t>
  </si>
  <si>
    <t>Funkfernbedienung mit Ledergehäuse</t>
  </si>
  <si>
    <r>
      <t xml:space="preserve">SV R5 Anpassung der Serienausstattung
</t>
    </r>
    <r>
      <rPr>
        <b/>
        <sz val="10"/>
        <color indexed="17"/>
        <rFont val="Arial"/>
        <family val="2"/>
      </rPr>
      <t>(nicht für Motor B4 Diesel FWD)</t>
    </r>
  </si>
  <si>
    <r>
      <t xml:space="preserve">SV 13 Anpassung der Serienausstattung
</t>
    </r>
    <r>
      <rPr>
        <b/>
        <sz val="10"/>
        <color indexed="17"/>
        <rFont val="Arial"/>
        <family val="2"/>
      </rPr>
      <t>(nicht für Motor B4 Diesel FWD)</t>
    </r>
  </si>
  <si>
    <t>Allgemeines</t>
  </si>
  <si>
    <t>Anpassung der Preisdarstellung analog zur Preisliste (Ausstattungslinien werden zeilenweise und Motoren spaltenweise aufgeführt)</t>
  </si>
  <si>
    <r>
      <t xml:space="preserve">Funkfernbedienung mit Ledergehäuse
</t>
    </r>
    <r>
      <rPr>
        <strike/>
        <sz val="8"/>
        <color indexed="10"/>
        <rFont val="Arial"/>
        <family val="2"/>
      </rPr>
      <t>(Nicht für Motor K5 (B4 Diesel FWD))</t>
    </r>
  </si>
  <si>
    <r>
      <t xml:space="preserve">Keyless Drive (elektronisches Zugangssystem)
mit sensorgesteuerter Heckklappe, </t>
    </r>
    <r>
      <rPr>
        <strike/>
        <sz val="10"/>
        <color indexed="10"/>
        <rFont val="Arial"/>
        <family val="2"/>
      </rPr>
      <t>wasserfestem Mikroschlüssel,</t>
    </r>
    <r>
      <rPr>
        <sz val="10"/>
        <rFont val="Arial"/>
        <family val="2"/>
      </rPr>
      <t xml:space="preserve"> beleuchteten Türgriffen und Bodenleuchten</t>
    </r>
  </si>
  <si>
    <t>NF02</t>
  </si>
  <si>
    <r>
      <t xml:space="preserve">Netztasche im Beifahrer-Fußraum
</t>
    </r>
    <r>
      <rPr>
        <strike/>
        <sz val="8"/>
        <color indexed="10"/>
        <rFont val="Arial"/>
        <family val="2"/>
      </rPr>
      <t>(Nicht für Motor K5 (B4 Diesel FWD))</t>
    </r>
  </si>
  <si>
    <t>NY03</t>
  </si>
  <si>
    <t>R-Design Textilfußmatten vorn und hinten</t>
  </si>
  <si>
    <t>Optionen</t>
  </si>
  <si>
    <r>
      <t xml:space="preserve">Klimaautomatik mit 4-Zonen-Temperaturregelung
Individuelle Klimatisierung für Fahrer, Beifahrer und Fondpassagiere links und rechts
inkl. Klimadisplay für den Fond </t>
    </r>
    <r>
      <rPr>
        <strike/>
        <sz val="10"/>
        <color indexed="10"/>
        <rFont val="Arial"/>
        <family val="2"/>
      </rPr>
      <t>und gekühltem Handschuhfach</t>
    </r>
  </si>
  <si>
    <r>
      <t xml:space="preserve">Handschuhfach abschließbar
</t>
    </r>
    <r>
      <rPr>
        <sz val="8"/>
        <rFont val="Arial"/>
        <family val="2"/>
      </rPr>
      <t>(Nicht für Motor K5 (B4 Diesel FWD))</t>
    </r>
  </si>
  <si>
    <r>
      <t xml:space="preserve">Netztasche im Beifahrer-Fußraum
</t>
    </r>
    <r>
      <rPr>
        <sz val="8"/>
        <rFont val="Arial"/>
        <family val="2"/>
      </rPr>
      <t>(Nicht für Motor K5 (B4 Diesel FWD))</t>
    </r>
  </si>
  <si>
    <r>
      <t xml:space="preserve">BOS Vmax Freischaltung </t>
    </r>
    <r>
      <rPr>
        <b/>
        <sz val="10"/>
        <rFont val="Arial"/>
        <family val="2"/>
      </rPr>
      <t>(intern)</t>
    </r>
  </si>
  <si>
    <r>
      <t xml:space="preserve">Neue Option - </t>
    </r>
    <r>
      <rPr>
        <b/>
        <sz val="10"/>
        <rFont val="Arial"/>
        <family val="2"/>
      </rPr>
      <t>auschließl. intern</t>
    </r>
  </si>
  <si>
    <t>Polster</t>
  </si>
  <si>
    <r>
      <t>Nappaleder Komfortsitze (</t>
    </r>
    <r>
      <rPr>
        <b/>
        <sz val="10"/>
        <color indexed="17"/>
        <rFont val="Arial"/>
        <family val="2"/>
      </rPr>
      <t>Vordersitze</t>
    </r>
    <r>
      <rPr>
        <sz val="10"/>
        <rFont val="Arial"/>
        <family val="2"/>
      </rPr>
      <t xml:space="preserve"> perforiert)
mit aktiver Belüftung und elektrisch einstellbaren Seitenwangen für Fahrer- und Beifahrersitz
inkl. Staufach in der Mittelarmlehne hinten</t>
    </r>
  </si>
  <si>
    <t>SVB2</t>
  </si>
  <si>
    <t>INSCRIPTION Sonderschutzfahrzeug</t>
  </si>
  <si>
    <t>Einführung neue Sales Version B2 - ausschließl. mit Engine B6 AWD (Benzin)  - Motorcode 06, Gearboxcode C</t>
  </si>
  <si>
    <r>
      <t xml:space="preserve">Geschwindigkeitsbegrenzung Vmax 210 km/h </t>
    </r>
    <r>
      <rPr>
        <b/>
        <sz val="10"/>
        <rFont val="Arial"/>
        <family val="2"/>
      </rPr>
      <t>(intern)</t>
    </r>
  </si>
  <si>
    <r>
      <t xml:space="preserve">Neue Option (Serie auf SVB2) - </t>
    </r>
    <r>
      <rPr>
        <b/>
        <sz val="10"/>
        <rFont val="Arial"/>
        <family val="2"/>
      </rPr>
      <t>auschließl. intern</t>
    </r>
  </si>
  <si>
    <t>Nur in Vb. mit SVB2</t>
  </si>
  <si>
    <r>
      <t xml:space="preserve">Base Car For Light Armoured </t>
    </r>
    <r>
      <rPr>
        <b/>
        <sz val="10"/>
        <rFont val="Arial"/>
        <family val="2"/>
      </rPr>
      <t>(intern)</t>
    </r>
  </si>
  <si>
    <r>
      <t xml:space="preserve">Neue Option (100% auf SVB2) - </t>
    </r>
    <r>
      <rPr>
        <b/>
        <sz val="10"/>
        <rFont val="Arial"/>
        <family val="2"/>
      </rPr>
      <t>auschließl. intern</t>
    </r>
  </si>
  <si>
    <t>Anhängerkupplung (semielektrisch)</t>
  </si>
  <si>
    <r>
      <t>Anpassung der Restriktion
Nicht in Vb. Mit A00463 (Zubehör)</t>
    </r>
    <r>
      <rPr>
        <b/>
        <sz val="10"/>
        <color indexed="17"/>
        <rFont val="Arial"/>
        <family val="2"/>
      </rPr>
      <t xml:space="preserve">
</t>
    </r>
    <r>
      <rPr>
        <sz val="10"/>
        <color indexed="17"/>
        <rFont val="Arial"/>
        <family val="2"/>
      </rPr>
      <t>SVB2 nur in Verb. mit 998300</t>
    </r>
    <r>
      <rPr>
        <b/>
        <sz val="10"/>
        <color indexed="17"/>
        <rFont val="Arial"/>
        <family val="2"/>
      </rPr>
      <t xml:space="preserve"> (intern)</t>
    </r>
  </si>
  <si>
    <t>Korrektur:
Nicht in Vb. mit SVB2</t>
  </si>
  <si>
    <r>
      <t>Korrektur
Nicht in Vb. Mit A00463 (Zubehör)</t>
    </r>
    <r>
      <rPr>
        <b/>
        <sz val="10"/>
        <color indexed="17"/>
        <rFont val="Arial"/>
        <family val="2"/>
      </rPr>
      <t xml:space="preserve">
</t>
    </r>
    <r>
      <rPr>
        <strike/>
        <sz val="10"/>
        <color indexed="10"/>
        <rFont val="Arial"/>
        <family val="2"/>
      </rPr>
      <t>SVB2 nur in Verb. mit 998300</t>
    </r>
    <r>
      <rPr>
        <b/>
        <strike/>
        <sz val="10"/>
        <color indexed="10"/>
        <rFont val="Arial"/>
        <family val="2"/>
      </rPr>
      <t xml:space="preserve"> (intern</t>
    </r>
    <r>
      <rPr>
        <b/>
        <sz val="10"/>
        <color indexed="17"/>
        <rFont val="Arial"/>
        <family val="2"/>
      </rPr>
      <t>)</t>
    </r>
  </si>
  <si>
    <t xml:space="preserve">Entfall der Option für SVB2 </t>
  </si>
  <si>
    <t>Notrad (Stahlfelge) 
inkl. Wagenheber und Werkzeug</t>
  </si>
  <si>
    <t>R11F</t>
  </si>
  <si>
    <t>SVB2 Anpassung der Serienausstattung</t>
  </si>
  <si>
    <t>KD18</t>
  </si>
  <si>
    <t>Sonderschutz</t>
  </si>
  <si>
    <t>P0011</t>
  </si>
  <si>
    <t xml:space="preserve">Preisanpassung für SVB2 (reduzierter Preis, da ohne Option 30, 117 und Austauschopt. 871) </t>
  </si>
  <si>
    <t>SVR5 Anpassung der Serienausstattung (Korrektur)</t>
  </si>
  <si>
    <r>
      <t xml:space="preserve">Keyless Drive (elektronisches Zugangssystem)
mit sensorgesteuerter Heckklappe, </t>
    </r>
    <r>
      <rPr>
        <sz val="10"/>
        <color indexed="17"/>
        <rFont val="Arial"/>
        <family val="2"/>
      </rPr>
      <t>wasserfestem Mikroschlüssel</t>
    </r>
    <r>
      <rPr>
        <sz val="10"/>
        <rFont val="Arial"/>
        <family val="2"/>
      </rPr>
      <t>, beleuchteten Türgriffen und Bodenleuchten</t>
    </r>
  </si>
  <si>
    <t>SV17 Anpassung der Serienausstattung (Korrektur)</t>
  </si>
  <si>
    <t>Anpassung der Optionsbeschreibung (Korrektur)</t>
  </si>
  <si>
    <r>
      <t xml:space="preserve">Sonderschutz
</t>
    </r>
    <r>
      <rPr>
        <b/>
        <sz val="10"/>
        <color indexed="17"/>
        <rFont val="Arial"/>
        <family val="2"/>
      </rPr>
      <t>(Das Fahrzeug ist mit 18mm Panzerglas, Stahl und Aramid gepanzert. Das verstärkte Verbundglas in allen Fenstern und die komplette Karosseriepanzerung sind diskret in das Design des Fahrzeuges integriert und bieten einen 360° Schutz aus verschiedenen Winkeln und Entfernungen – bei nur 300 kg Zusatzgewicht. Die mit Aramid und Stahl verstärkte Karosserie in Verbindung mit verstärkten Bremsen sorgen zusätzlich für noch mehr Schutz. Alle Sicherheitssysteme und Basisfunktionen Funktionalitäten werden wie gewohnt beibehalten. Und das mit 100 % Volvo Haftung und Gewährleistung.)</t>
    </r>
    <r>
      <rPr>
        <sz val="10"/>
        <rFont val="Arial"/>
        <family val="2"/>
      </rPr>
      <t xml:space="preserve">
</t>
    </r>
  </si>
  <si>
    <t>SVB2 Anpassung der Serienausstattung - ergänzende Beschreibung</t>
  </si>
  <si>
    <t>Folgende Änderungen werden bzgl. dem Wording eingeführt und sind rückwirkend ab Start MY21 gültig:</t>
  </si>
  <si>
    <t>Beispiel:</t>
  </si>
  <si>
    <t>Das Trim Level Naming wird nicht mehr Versal geschrieben</t>
  </si>
  <si>
    <t>"INSCRIPTION" wird zu "Inscription"</t>
  </si>
  <si>
    <t>Die Einlagen werden nicht mehr Versal geschrieben</t>
  </si>
  <si>
    <t>"URBAN GRID" wird zu "Urban Grid"</t>
  </si>
  <si>
    <t xml:space="preserve">Die Infotainmentoptionen werden nicht mehr Versal geschrieben </t>
  </si>
  <si>
    <t>"HIGH PERFORMANCE" wird zu "High Perfpormance"</t>
  </si>
  <si>
    <t>Generelle Abkürzungen bleiben in versaler Schrift</t>
  </si>
  <si>
    <t>USB, LED, usw.</t>
  </si>
  <si>
    <t>Das „R-Design“ im Feature-Naming wird zu „Sport“ geändert und die „Sport-Features“ werden immer mit Bindestrich geschrieben
(Ausnahmen: „Sportfahrwerk“ und "Polsterungen" ohne Zusatz)</t>
  </si>
  <si>
    <t>"R-Design Lederschalthebel" wird zu "Sport-Lederschalthebel", "R-Design Außenspiegel in hochglänzdendem Schwarz" wird zu "Sport-Außenspiegel in hochglänzdendem Schwarz",  "R-Design Textilfußmatten vorn und hinten" wird zu "Sport-Textilfußmatten vorn und hinten"</t>
  </si>
  <si>
    <t>Das "Polestar Engineered" im Feature-Naming bleibt unverändert</t>
  </si>
  <si>
    <t>"Polestar Engineered Domstrebe"</t>
  </si>
  <si>
    <t>Das "Cross Country" im Feature-Naming bleibt unverändert</t>
  </si>
  <si>
    <t>"Cross Country Frontschürze.."</t>
  </si>
  <si>
    <t>Farben werden ohne Trim Level Zusatz geschrieben</t>
  </si>
  <si>
    <t>"Inscription Crystal White Pearl" wird zu "Crystal White Pearl"</t>
  </si>
  <si>
    <t>Das Trim Level Naming wird aus allen Optionen entfernt</t>
  </si>
  <si>
    <t>"Inscription Textilfußmatten vorn und hinten" wird zu "Textilfußmatten vorn und hinten"</t>
  </si>
  <si>
    <t>Optionen mit Trim Level Schriftzug bleiben unverändert</t>
  </si>
  <si>
    <t>Cross Country Heckschürze mit eingeprägtem "Cross Country" Schriftzug</t>
  </si>
  <si>
    <t>Alle Felgen ohne Trim Level Zusatz werden am Ende mit "-Design" geschrieben</t>
  </si>
  <si>
    <t>18" Leichtmetallräder 5-Speichen-Design ...</t>
  </si>
  <si>
    <t>Alle Felgen mit dem Trim Level Zusatz "R-Design" werden durch "Sport-Design" ersetzt.</t>
  </si>
  <si>
    <t>"18" Leichtmetallräder 5-Speichen R-Design ..." wird zu "18" Leichtmetallräder 5-Speichen Sport-Design ..."</t>
  </si>
  <si>
    <t>Außenfarbe Bright Silver Metallic</t>
  </si>
  <si>
    <t>Fehlerkorrektur: Preis für SV B2</t>
  </si>
  <si>
    <r>
      <t xml:space="preserve">Sonderschutz 
(Das Fahrzeug ist mit 18mm Panzerglas, Stahl und Aramid gepanzert. Das verstärkte Verbundglas in allen Fenstern und die komplette Karosseriepanzerung sind diskret in das Design des Fahrzeuges integriert und bieten einen 360° Schutz aus verschiedenen Winkeln und Entfernungen – bei nur </t>
    </r>
    <r>
      <rPr>
        <strike/>
        <sz val="10"/>
        <color indexed="10"/>
        <rFont val="Arial"/>
        <family val="2"/>
      </rPr>
      <t>300</t>
    </r>
    <r>
      <rPr>
        <b/>
        <sz val="10"/>
        <color indexed="17"/>
        <rFont val="Arial"/>
        <family val="2"/>
      </rPr>
      <t xml:space="preserve"> 400 </t>
    </r>
    <r>
      <rPr>
        <sz val="10"/>
        <rFont val="Arial"/>
        <family val="2"/>
      </rPr>
      <t>kg Zusatzgewicht. Die mit Aramid und Stahl verstärkte Karosserie in Verbindung mit verstärkten Bremsen sorgt zusätzlich für noch mehr Schutz. Alle Sicherheitssysteme und Basisfunktionen werden wie gewohnt beibehalten. Und das mit 100 % Volvo Haftung und Gewährleistung.)</t>
    </r>
  </si>
  <si>
    <t>SVB2 Anpassung der Serienausstattung (Korrektur der Beschreibung)</t>
  </si>
  <si>
    <t>552</t>
  </si>
  <si>
    <r>
      <t xml:space="preserve">Infotainmentsystem Sensus Connect mit High Performance Sound
- 9"-Touchscreen (22,9-cm-Diagonale)
- 330 Watt Leistung
- 10 Lautsprecher
- 2 USB-Anschlüsse (kompatibel mit Apple iPod®/iPhone®/iPad®)
- Bluetooth®-Freisprecheinrichtung inkl. Audio-Streaming
- Internetzugang inkl. Internet-Radio und Apps (über gekoppeltes Smartphone)
- Sprachsteuerung
- Digitale Fahrzeug-Betriebsanleitung
</t>
    </r>
    <r>
      <rPr>
        <strike/>
        <sz val="10"/>
        <color indexed="10"/>
        <rFont val="Arial"/>
        <family val="2"/>
      </rPr>
      <t>- Connected Service Booking</t>
    </r>
  </si>
  <si>
    <t>SV12 Anpassung der Serienausstattung (Korrektur)</t>
  </si>
  <si>
    <r>
      <t xml:space="preserve">Infotainmentsystem Sensus Connect mit 
Premium Sound by Bowers &amp; Wilkins
- 9"-Touchscreen (22,9-cm-Diagonale)
- 1.460 Watt Leistung
- 15 Lautsprecher
- 15 Kanäle
- Doppellagiger (Aluminium) Nautilus™ Hochtöner 
- Continuum™-Membran Mitteltöner
- Tieftöner mit Karbon/Zellulose-Membran
- Fresh Air™ Subwoofer mit Mica-Membran
- 2 USB-Anschlüsse (kompatibel mit Apple iPod®/iPhone®/iPad®)
- Dirac Unison™ Soundoptimierung
- Bluetooth®-Freisprecheinrichtung inkl. Audio-Streaming
- Room Modes (Studio, Individual Stage, Jazz Club, Gothenburg Concert Hall)
- Internetzugang inkl. Internet-Radio und Apps (über gekoppeltes Smartphone)
- Sprachsteuerung
- Digitale Fahrzeug-Betriebsanleitung
</t>
    </r>
    <r>
      <rPr>
        <strike/>
        <sz val="10"/>
        <color indexed="10"/>
        <rFont val="Arial"/>
        <family val="2"/>
      </rPr>
      <t>- Connected Service Booking</t>
    </r>
  </si>
  <si>
    <r>
      <t xml:space="preserve">Infotainmentsystem Sensus Connect mit 
High Performance Sound Pro by Harman/Kardon
- 9"-Touchscreen (22,9-cm-Diagonale)
- 600 Watt Leistung
- 14 Lautsprecher
- Fresh Air™ Subwoofer
- Dirac Unison™ Soundoptimierung
- 2 USB-Anschlüsse (kompatibel mit Apple iPod®/iPhone®/iPad®)
- Bluetooth®-Freisprecheinrichtung inkl. Audio-Streaming
- Internetzugang inkl. Internet-Radio und Apps (über gekoppeltes Smartphone)
- Sprachsteuerung
- Digitale Fahrzeug-Betriebsanleitung
</t>
    </r>
    <r>
      <rPr>
        <strike/>
        <sz val="10"/>
        <color indexed="10"/>
        <rFont val="Arial"/>
        <family val="2"/>
      </rPr>
      <t>- Connected Service Booking</t>
    </r>
  </si>
  <si>
    <t>MY22</t>
  </si>
  <si>
    <t>Pack Only</t>
  </si>
  <si>
    <t>SV13, R5 Anpassung der Serienausstattung</t>
  </si>
  <si>
    <r>
      <rPr>
        <b/>
        <sz val="10"/>
        <rFont val="Arial"/>
        <family val="2"/>
      </rPr>
      <t>Driver Assistance</t>
    </r>
    <r>
      <rPr>
        <sz val="10"/>
        <rFont val="Arial"/>
        <family val="2"/>
      </rPr>
      <t xml:space="preserve">
- Adaptive Geschwindigkeitsregelanlage
- Emergency Stop Assist (automatisches Nothaltesystem bei Nichtbeachtung von Warnhinweisen infolge von ausbleibenden Lenk-, Brems- und Beschleunigungsaktivitäten des Fahrers inkl. Aktivierung der Warnblinkanlage und automatischer Bremsung bis zum Stillstand und Notruf über </t>
    </r>
    <r>
      <rPr>
        <b/>
        <sz val="10"/>
        <color rgb="FFFF0000"/>
        <rFont val="Arial"/>
        <family val="2"/>
      </rPr>
      <t>My Volvo</t>
    </r>
    <r>
      <rPr>
        <sz val="10"/>
        <rFont val="Arial"/>
        <family val="2"/>
      </rPr>
      <t>)
- Pilot Assist (Spurführungsassistent mit adaptiver Geschwindigkeitsregelanlage bis zu Geschwindigkeiten von 130 km/h)</t>
    </r>
  </si>
  <si>
    <t>Parkkamera mit 360° Surround View
inkl. Einparkhilfe vorn, seitlich und hinten mit automatischem Bremseingriff (hinten)</t>
  </si>
  <si>
    <t>Anpassung der Optionsbeschreibung
Vorher: Parkkamera mit 360° Surround View</t>
  </si>
  <si>
    <t>Anpassung der Restriktionen
Nicht in Vb. mit 691 oder 790</t>
  </si>
  <si>
    <t>SV12 nicht verfügbar</t>
  </si>
  <si>
    <t>Sensus Navigationssystem
- 3D-Navigation
- Zieleingabe durch natürliche Sprachsteuerung
- Dynamische Zielführung mit Echtzeit-Verkehrsinformationen*
- Local search* (Umgebungssuche nach Stichworten mit Informationen, Bewertungen und Fotos)
- Volvo Lifetime MapCare™ (kostenfreie Kartenaktualisierungen**)</t>
  </si>
  <si>
    <t>Optional verfügbar</t>
  </si>
  <si>
    <t>529
VP08</t>
  </si>
  <si>
    <r>
      <t>Einparkhilfe hinten</t>
    </r>
    <r>
      <rPr>
        <b/>
        <sz val="10"/>
        <color rgb="FF00B050"/>
        <rFont val="Arial"/>
        <family val="2"/>
      </rPr>
      <t xml:space="preserve"> mit automatischem Bremseingriff (hinten)</t>
    </r>
  </si>
  <si>
    <r>
      <rPr>
        <b/>
        <sz val="10"/>
        <rFont val="Arial"/>
        <family val="2"/>
      </rPr>
      <t>Driver Awareness</t>
    </r>
    <r>
      <rPr>
        <sz val="10"/>
        <rFont val="Arial"/>
        <family val="2"/>
      </rPr>
      <t xml:space="preserve">
- Blind Spot Information System (BLIS®) - Totwinkelassistent inkl. Spurwechsel-Warnung vor sich schnell nähernden Fahrzeugen inklusive Lenkeingriff bei Nichtbeachtung der Warnsignale 
- Cross Traffic Alert (CTA) - Querverkehrs-Warnung mit Bremseingriff - Warnung vor sich seitlich nähernden Fahrzeugen, Fahrradfahrern und Fußgängern beim rückwärtigen Ausparken inkl. Bremsung bis zum Stillstand bei Nichtbeachtung der Warnsignale
- Heckaufprallabschwächung - Präventivschutz bei drohenden Heckkollisionen durch schnelles Aufleuchten des Warnblinklichts, Festbremsen des Fahrzeugs und Straffen der Gurte</t>
    </r>
  </si>
  <si>
    <r>
      <t>Einparkhilfe vorn und hinten</t>
    </r>
    <r>
      <rPr>
        <b/>
        <sz val="10"/>
        <color rgb="FF00B050"/>
        <rFont val="Arial"/>
        <family val="2"/>
      </rPr>
      <t xml:space="preserve"> mit automatischem Bremseingriff (hinten)</t>
    </r>
  </si>
  <si>
    <t>Park Assist Pilot (intelligenter Einparkassistent)
inkl. Einparkhilfe vorn und hinten
Einparkassistent für Parklücken längs und quer zur Fahrtrichtung (jeweils links und rechts) sowie Ausparken aus Längsparklücken. Lenkeinschlag erfolgt durch den Assistenten, Anfahren und Bremsen erfolgen durch den Fahrer. Die Parklücke muß mindestens die 1,2-fache Länge des Fahrzeugs haben.</t>
  </si>
  <si>
    <t>SV12 Pack Only</t>
  </si>
  <si>
    <t>Infotainmentsystem Sensus Connect mit 
High Performance Sound Pro by Harman/Kardon
- 9"-Touchscreen (22,9-cm-Diagonale)
- 600 Watt Leistung
- 14 Lautsprecher
- Fresh Air™ Subwoofer
- Dirac Unison™ Soundoptimierung
- 2 USB-Anschlüsse (kompatibel mit Apple iPod®/iPhone®/iPad®)
- Bluetooth®-Freisprecheinrichtung inkl. Audio-Streaming
- Internetzugang inkl. Internet-Radio und Apps (über gekoppeltes Smartphone)
- Sprachsteuerung
- Digitale Fahrzeug-Betriebsanleitung
- Connected Service Booking</t>
  </si>
  <si>
    <t>Google Services (beinhaltet Google Maps, Google Assistant, Google Play Store und unbegrenztes Datenvolumen* für die ersten 4 Jahre
* beinhaltet Datenvolumen für Kartenaktualisierungen, App-Downloads und Streaming-Dienste</t>
  </si>
  <si>
    <t>MJ02</t>
  </si>
  <si>
    <t>Android Infotainmentsystem
- 9"-Touchscreen (22,9-cm-Diagonale)
- Bluetooth®-Freisprecheinrichtung inkl. Audiostreaming
- Digitale Fahrzeugbedienungsanleitung
- Digitaler Radioempfang (DAB+)
- Over-the-air Updates (OTA)</t>
  </si>
  <si>
    <t>18"-5-Y-Speichen-Design
mit Bereifung 235/60 R18</t>
  </si>
  <si>
    <t>19"-5-Doppelspeichen-Design Diamantschnitt/Graphitoptik
mit Bereifung 235/55 R19</t>
  </si>
  <si>
    <t>19"-10-Speichen-Design Diamantschnitt/Graphitoptik
mit Bereifung 235/55 R19</t>
  </si>
  <si>
    <t>20"-5-Doppelspeichen-Design Titanoptik
mit Bereifung 255/45 R20</t>
  </si>
  <si>
    <t>20"-8-Speichen-Design Diamantschnitt/Graphitoptik
mit Bereifung 255/45 R20</t>
  </si>
  <si>
    <t>21"-5-Dreierspeichen Sport-Design Diamantschnitt/Graphitoptik
mit Bereifung 255/40 R21</t>
  </si>
  <si>
    <t>19"-5-Doppelspeichen Sport-Design Diamantschnitt/Graphitoptik
mit Bereifung 235/55 R19</t>
  </si>
  <si>
    <t>18"-5-Speichen-Design
mit Bereifung 235/60 R18</t>
  </si>
  <si>
    <t>Neues Leichtmetallrad</t>
  </si>
  <si>
    <t>19"-5-Mehrspeichen-Design Diamantschnitt/Hochglanzschwarz
mit Bereifung 235/55 R19</t>
  </si>
  <si>
    <t>19"-5-Y-Speichen-Design Diamantschnitt/Hochglanzschwarz
mit Bereifung 235/55 R19</t>
  </si>
  <si>
    <t>R172</t>
  </si>
  <si>
    <t>19"-5-Doppelspeichen-Design Diamantschnitt/Hochglanzschwarz
mit Bereifung 235/55 R19</t>
  </si>
  <si>
    <t>20"-5-Y-Speichen-Design Diamantschnitt/Graphitoptik
mit Bereifung 255/45 R20</t>
  </si>
  <si>
    <t>20"-5-Mehrspeichen-Design Diamantschnitt/Hochglanzschwarz
mit Bereifung 255/45 R20</t>
  </si>
  <si>
    <t>21"-5-V-Speichen-Design Diamantschnitt/Hochglanzschwarz
mit Bereifung 255/40 R21</t>
  </si>
  <si>
    <t>21"-5-Doppelspeichen-Design Diamantschnitt/Hochgalnzschwarz
mit Bereifung 255/40 R21</t>
  </si>
  <si>
    <t>22"-10-Speichen-Design Diamantschnitt/Hochgalnzschwarz
mit Bereifung 265/35 R22</t>
  </si>
  <si>
    <r>
      <t xml:space="preserve">Anpassung Optionsbeschreibung
</t>
    </r>
    <r>
      <rPr>
        <strike/>
        <sz val="10"/>
        <color rgb="FFFF0000"/>
        <rFont val="Arial"/>
        <family val="2"/>
      </rPr>
      <t>Graphitoptik</t>
    </r>
    <r>
      <rPr>
        <sz val="10"/>
        <rFont val="Arial"/>
        <family val="2"/>
      </rPr>
      <t xml:space="preserve"> --&gt;</t>
    </r>
    <r>
      <rPr>
        <b/>
        <sz val="10"/>
        <color rgb="FF00B050"/>
        <rFont val="Arial"/>
        <family val="2"/>
      </rPr>
      <t xml:space="preserve"> Hochglanzschwarz</t>
    </r>
  </si>
  <si>
    <t>22"-5-Doppelspeichen-Design Diamantschnitt/Hochgalnzschwarz
mit Bereifung 265/35 R22</t>
  </si>
  <si>
    <t>18"-5-Doppelspeichen-Design Diamantschnitt/Hochglanzschwarz
mit Bereifung 235/60 R18</t>
  </si>
  <si>
    <t>P0007</t>
  </si>
  <si>
    <t>P0009</t>
  </si>
  <si>
    <r>
      <rPr>
        <strike/>
        <sz val="10"/>
        <color indexed="10"/>
        <rFont val="Arial"/>
        <family val="2"/>
      </rPr>
      <t>Xenium-Paket Pro</t>
    </r>
    <r>
      <rPr>
        <sz val="10"/>
        <rFont val="Arial"/>
        <family val="2"/>
      </rPr>
      <t xml:space="preserve">  </t>
    </r>
    <r>
      <rPr>
        <b/>
        <sz val="10"/>
        <color indexed="17"/>
        <rFont val="Arial"/>
        <family val="2"/>
      </rPr>
      <t>Xenium-Paket</t>
    </r>
  </si>
  <si>
    <t>Anpassung des Paketinhalts</t>
  </si>
  <si>
    <t>P0031</t>
  </si>
  <si>
    <t>Digital-Paket</t>
  </si>
  <si>
    <t>Luminous Sand Metallic</t>
  </si>
  <si>
    <t>Bursting Blue Metallic</t>
  </si>
  <si>
    <t>Maple Brown Metallic</t>
  </si>
  <si>
    <t>Verfügbar für SVR5</t>
  </si>
  <si>
    <t>Pebble Grey Metallic</t>
  </si>
  <si>
    <t>Neue Außenfarbe</t>
  </si>
  <si>
    <t>Thunder Grey Metallic</t>
  </si>
  <si>
    <t>Platinum Grey Metallic</t>
  </si>
  <si>
    <t>Silver Dawn Metallic</t>
  </si>
  <si>
    <r>
      <t>Leder</t>
    </r>
    <r>
      <rPr>
        <b/>
        <sz val="10"/>
        <color rgb="FF00B050"/>
        <rFont val="Arial"/>
        <family val="2"/>
      </rPr>
      <t>/Ledernachbildung</t>
    </r>
    <r>
      <rPr>
        <sz val="10"/>
        <rFont val="Arial"/>
        <family val="2"/>
      </rPr>
      <t xml:space="preserve"> Komfortsitze</t>
    </r>
  </si>
  <si>
    <t>Anpassung Polsterbeschreibung</t>
  </si>
  <si>
    <r>
      <t>Nappaleder</t>
    </r>
    <r>
      <rPr>
        <b/>
        <sz val="10"/>
        <color rgb="FF00B050"/>
        <rFont val="Arial"/>
        <family val="2"/>
      </rPr>
      <t>/Ledernachbildung</t>
    </r>
    <r>
      <rPr>
        <sz val="10"/>
        <rFont val="Arial"/>
        <family val="2"/>
      </rPr>
      <t xml:space="preserve"> Komfortsitze</t>
    </r>
  </si>
  <si>
    <t>xGxR</t>
  </si>
  <si>
    <r>
      <rPr>
        <b/>
        <sz val="10"/>
        <color rgb="FF00B050"/>
        <rFont val="Arial"/>
        <family val="2"/>
      </rPr>
      <t>Teil-</t>
    </r>
    <r>
      <rPr>
        <sz val="10"/>
        <rFont val="Arial"/>
        <family val="2"/>
      </rPr>
      <t>Leder/Mesh-Textil Sportsitze</t>
    </r>
  </si>
  <si>
    <t>Textil / T-Tech Komfortsitze
Polsterung: Anthrazit
Innendesign: Anthrazit
Teppich: Anthrazit
Dachhimmel: Hell Beige</t>
  </si>
  <si>
    <t>Textil / T-Tech Komfortsitze
Polsterung: City Weave
Innendesign: Hell Beige/Anthrazit
Teppich: Anthrazit
Dachhimmel: Hell Beige</t>
  </si>
  <si>
    <t>Leder/Ledernachbildung Komfortsitze
inkl. Staufach in der Mittelarmlehne hinten
Polsterung: Kastanienbraun
Innendesign: Anthrazit
Teppich: Anthrazit
Dachhimmel: Anthrazit</t>
  </si>
  <si>
    <t>Nappaleder/Ledernachbildung Komfortsitze (Vordersitze perforiert)
mit aktiver Belüftung und elektrisch einstellbaren Seitenwangen für Fahrer- und Beifahrersitz
inkl. Staufach in der Mittelarmlehne hinten
Polsterung: Kastanienbraun
Innendesign: Anthrazit
Teppich: Anthrazit
Dachhimmel: Anthrazit</t>
  </si>
  <si>
    <t>Nappaleder/Ledernachbildung Komfortsitze (Vordersitze perforiert)
mit aktiver Belüftung und elektrisch einstellbaren Seitenwangen für Fahrer- und Beifahrersitz
inkl. Staufach in der Mittelarmlehne hinten
Polsterung: Hell Beige
Innendesign: Hell Beige/Anthrazit
Teppich: Anthrazit
Dachhimmel: Anthrazit</t>
  </si>
  <si>
    <t>R7D0</t>
  </si>
  <si>
    <t>Textil / T-Tech Komfortsitze
Polsterung: City Weave Anthrazit
Innendesign: Anthrazit
Teppich: Anthrazit
Dachhimmel: Hell Beige</t>
  </si>
  <si>
    <t>Neues Polster</t>
  </si>
  <si>
    <r>
      <t xml:space="preserve">Anpassung der Restriktion
Nicht in Vb.mit 871
</t>
    </r>
    <r>
      <rPr>
        <b/>
        <sz val="10"/>
        <color rgb="FF00B050"/>
        <rFont val="Arial"/>
        <family val="2"/>
      </rPr>
      <t>SV12 nur in Vb. mit 1189</t>
    </r>
  </si>
  <si>
    <r>
      <t>Anpassung der Restriktion
Nur in Vb. mit</t>
    </r>
    <r>
      <rPr>
        <strike/>
        <sz val="10"/>
        <color rgb="FFFF0000"/>
        <rFont val="Arial"/>
        <family val="2"/>
      </rPr>
      <t xml:space="preserve"> 139 oder </t>
    </r>
    <r>
      <rPr>
        <sz val="10"/>
        <rFont val="Arial"/>
        <family val="2"/>
      </rPr>
      <t>790
Nicht in Vb. mit</t>
    </r>
    <r>
      <rPr>
        <strike/>
        <sz val="10"/>
        <color rgb="FFFF0000"/>
        <rFont val="Arial"/>
        <family val="2"/>
      </rPr>
      <t xml:space="preserve"> 870</t>
    </r>
    <r>
      <rPr>
        <sz val="10"/>
        <rFont val="Arial"/>
        <family val="2"/>
      </rPr>
      <t xml:space="preserve"> </t>
    </r>
    <r>
      <rPr>
        <b/>
        <sz val="10"/>
        <color rgb="FF00B050"/>
        <rFont val="Arial"/>
        <family val="2"/>
      </rPr>
      <t xml:space="preserve">139
</t>
    </r>
    <r>
      <rPr>
        <sz val="10"/>
        <rFont val="Arial"/>
        <family val="2"/>
      </rPr>
      <t xml:space="preserve">
Verfügbar im Parkassistenz-Paket</t>
    </r>
  </si>
  <si>
    <r>
      <t>Anpassung der Restriktion
Nur in Vb. mit 691
Nicht in Vb. mit 139,</t>
    </r>
    <r>
      <rPr>
        <strike/>
        <sz val="10"/>
        <color rgb="FFFF0000"/>
        <rFont val="Arial"/>
        <family val="2"/>
      </rPr>
      <t xml:space="preserve"> 870
</t>
    </r>
    <r>
      <rPr>
        <sz val="10"/>
        <rFont val="Arial"/>
        <family val="2"/>
      </rPr>
      <t xml:space="preserve">
Verfügbar im Parkassistenz-Paket</t>
    </r>
  </si>
  <si>
    <r>
      <t xml:space="preserve">Anpassung der Restriktion
</t>
    </r>
    <r>
      <rPr>
        <strike/>
        <sz val="10"/>
        <color rgb="FFFF0000"/>
        <rFont val="Arial"/>
        <family val="2"/>
      </rPr>
      <t>Nicht in Vb. mit 259</t>
    </r>
  </si>
  <si>
    <t>Harmonisierung des Wordings</t>
  </si>
  <si>
    <t>Hill Descent Control (HDC) - Bergabfahrassistent</t>
  </si>
  <si>
    <t>Anpassung der Beschreibung
Wording vorher: Bergabfahrhilfe Hill Descent Control (HDC)</t>
  </si>
  <si>
    <t>Hill Start Assist (HSA) - Berganfahrassistent</t>
  </si>
  <si>
    <t>Anpassung der Beschreibung
Wording vorher: Berganfahrassistent Hill Start Assist (HSA)</t>
  </si>
  <si>
    <t>Connected Safety (cloudbasierte Warnung vor rutschigen Fahrbahnverhältnissen und Fahrzeugen mit eingeschalteter Warnblinkanlage)</t>
  </si>
  <si>
    <t>Anpassung der Beschreibung
Wording vorher: Connected Safety - Cloudbasierte Warnung vor rutschigen Fahrbahnverhältnissen und Fahrzeugen mit eingeschalteter Warnblinkanlage</t>
  </si>
  <si>
    <t>Driver Alert - Aufmerksamkeitswarner</t>
  </si>
  <si>
    <t>Anpassung der Beschreibung
Wording vorher: Driver Alert (Aufmerksamkeitswarner)</t>
  </si>
  <si>
    <t>Festbremsautomatik (Festbremsmechanismus nach dem Auslösen der Airbags oder der Gurtstraffer, um Folgeunfälle zu verhindern)</t>
  </si>
  <si>
    <t>unter "Assistenzsysteme" eingefügt</t>
  </si>
  <si>
    <t>Oncoming Lane Mitigation (Präventiv-Schutzsystem bei Überfahren der Mittellinie und sich näherndem Gegenverkehr inkl. aktivem Lenkeingriff hin zur eigenen Fahrspur)</t>
  </si>
  <si>
    <t>Anpassung der Beschreibung
Wording vorher: Oncoming Lane Mitigation (Präventiv-Schutzsystem bei Überfahren der Mittellinie und sich näherndem Gegenverkehr inkl. Lenkeingriff hin zur eigenen Fahrspur)</t>
  </si>
  <si>
    <t>Run-off Road Protection (Präventiv-Schutzsystem bei unbeabsichtigten Verlassen der Straße oder drohenden Überschlägen inkl. Notruf über Volvo On Call und Türentriegelung)</t>
  </si>
  <si>
    <t>Anpassung der Beschreibung
Wording vorher: Run-off Road Protection (Präventiv-Schutzsystem bei unbeabsichtigten Verlassen der Straße oder drohenden Überschlägen inkl. Aktivierung der Gurtstraffer, Deaktivierung der Batterie (nur Plug-in Hybrid), Notruf über Volvo On Call und Türentriegelung)</t>
  </si>
  <si>
    <t>Sicherheit</t>
  </si>
  <si>
    <t xml:space="preserve">Anpassung der Beschreibung
Wording vorher: </t>
  </si>
  <si>
    <t xml:space="preserve">Aktiv-Sicherheitsgurte mit Gurtstraffer </t>
  </si>
  <si>
    <t>Anpassung der Beschreibung
Wording vorher: Aktiv-Sicherheitsgurte mit Gurtstraffer, Voraktivierung der Gurtstraffer nur in Verbindung mit IntelliSafe Surround</t>
  </si>
  <si>
    <t>Drive Mode (Fahrmoduseinstellungen für Motor, Getriebe, Lenkung, Bremsen und Fahrwerk*)</t>
  </si>
  <si>
    <t>Kategoriewechsel zu "Innenausstattung" (vorher: "Sicherheit")</t>
  </si>
  <si>
    <t xml:space="preserve">Elektronische Differentialsperre </t>
  </si>
  <si>
    <t>Anpassung der Beschreibung
Wording vorher: Elektronische Differentialsperre Corner Traction Control (CTC)</t>
  </si>
  <si>
    <t>Electronic Stability Controll (ESC) - Elektronische Stabilitätskontrolle</t>
  </si>
  <si>
    <t>Anpassung der Beschreibung
Wording vorher: ESC-Fahrdynamikregelung</t>
  </si>
  <si>
    <t>Intelligentes Fahrerinformationssystem (verzögert in Gefahrensituationen eingehende Anrufe oder Fahrzeuginformationen)</t>
  </si>
  <si>
    <t>Anpassung der Beschreibung
Wording vorher: IDIS Intelligentes Fahrerinformationssystem (verzögert in Gefahrensituationen eingehende Anrufe oder Fahrzeuginformationen)</t>
  </si>
  <si>
    <t>Reifendichtmittel mit 12-Volt-Kompressor (Höchstgeschwindigkeit max. 80 km/h)</t>
  </si>
  <si>
    <t>Anpassung der Beschreibung
Wording vorher: Reifendichtmittel mit 12 Volt-Kompressor (Höchstgeschwindigkeit max. 80 km/h)</t>
  </si>
  <si>
    <t>Start-Stopp-Technologie</t>
  </si>
  <si>
    <t>Anpassung der Beschreibung
Wording vorher: Start-/Stopp-Technologie</t>
  </si>
  <si>
    <t>Trailer Stability Assist (TSA) - Vorbereitung für Anhänger-Stabilisierungskontrolle</t>
  </si>
  <si>
    <t>Anpassung der Beschreibung 
Wording vorher: Vorbereitung für Anhänger-Stabilisierungskontrolle (TSA)</t>
  </si>
  <si>
    <t>Volvo On Call mit WiFi-Hotspot
inkl. integriertem Modem, Außenantenne und WiFi-Hotspot für mobile Endgeräte*
Umfang von Volvo On Call: Automatische Notruffunktion mit Übermittlung von Fahrzeugposition und -daten sowie Alarmierung des Volvo On Call Service Centers per Knopfdruck (10 Jahre Nutzungsdauer). Zusätzlich diverse Komfortdienste über die Smartphone App, wie Send-to-car, Fahrtenbuch oder Ver- und Entriegelung des Fahrzeugs. (3 Jahre Nutzungsdauer und auf Wunsch verlängerbar; inkl. Verlängerung der Notruffunktion).</t>
  </si>
  <si>
    <t>Kategoriewechsel zu "Sicherheit" (vorher: "Innenausstattung")</t>
  </si>
  <si>
    <t>Schleudertrauma-Schutzsystem WHIPS™ inkl. Durchtauchschutz auf allen Sitzplätzen und energieabsorbierender Sitzpolsterungen vorn</t>
  </si>
  <si>
    <t>Anpassung der Beschreibung
Wording vorher: WHIPS Schleudertrauma-Schutzsystem inkl. Durchtauchschutz auf allen Sitzplätzen und energieabsorbierende Sitzpolsterungen vorn</t>
  </si>
  <si>
    <t>Zentralverriegelung mit zwei Funkfernbedienungen und integrierten Notschlüsseln inkl. automatischer Verriegelung der Türen während der Fahrt (deaktivierbar)</t>
  </si>
  <si>
    <t>Anpassung der Beschreibung
Wording vorher: Zentralverriegelung mit zwei Funkfernbedienungen und integriertem Notschlüsseln inkl. automatischer Verriegelung der Türen während der Fahrt (deaktivierbar)</t>
  </si>
  <si>
    <t>Innenausstattung</t>
  </si>
  <si>
    <t>12-Volt-Anschluss vorn</t>
  </si>
  <si>
    <t>Anpassung der Beschreibung
Wording vorher: 12 Volt-Anschluss vorn</t>
  </si>
  <si>
    <t>Digitale Instrumentierung  Vollgrafisches 12,3"-Fahrerdisplay (31,2-cm-Diagonale) mit zwei variablen Rundinstrumenten und Infodisplay (z. B. für Navigations- Kartenansicht)</t>
  </si>
  <si>
    <t>Anpassung der Beschreibung
Wording vorher: 
Digitale Instrumentierung 
Vollgrafisches 31,2-cm-Fahrerdisplay (12,3"-Diagonale) mit zwei variablen Rundinstrumenten und Infodisplay (z.B. für Navigations-Kartenansicht)</t>
  </si>
  <si>
    <t>Komfortöffnung/-schließung der Seitenfenster und ggf. des Schiebedachs per Funkfernbedienung</t>
  </si>
  <si>
    <t>Anpassung der Beschreibung
Wording vorher: Komfortöffnung/-schließung der Seitenfenster und ggf. Schiebedach per Funkfernbedienung</t>
  </si>
  <si>
    <t>Lederschalthebel</t>
  </si>
  <si>
    <t>Option rausgenommen (Innenausstattung)</t>
  </si>
  <si>
    <t>RU05</t>
  </si>
  <si>
    <t>Lederlenkrad im 3-Speichen-Design (Anthrazit)</t>
  </si>
  <si>
    <t>Lendenwirbelstütze (2-Wege, elektrisch einstellbar) für Fahrer- und Beifahrersitz</t>
  </si>
  <si>
    <t>Anpassung der Beschreibung
Wording vorher: Lendenwirbelstürze (2-Wege einstellbar) für Fahrer- und Beifahrersitz</t>
  </si>
  <si>
    <t>Multifunktionstasten am Lenkrad</t>
  </si>
  <si>
    <t>Anpassung der Beschreibung
Wording vorher: Multifunktiontasten am Lenkrad in Schwarz</t>
  </si>
  <si>
    <t>Zwei USB-C-Schnittstellen an der Rückseite der Tunnelkonsole</t>
  </si>
  <si>
    <t>Anpassung der Beschreibung
Wording vorher: Zwei USB-C Schnittstellen an der Rückseite der Tunnelkonsole</t>
  </si>
  <si>
    <t>Außenausstattung</t>
  </si>
  <si>
    <t xml:space="preserve">Außenspiegel elektrisch einstellbar </t>
  </si>
  <si>
    <t>Anpassung der Beschreibung
Wording vorher: Außenspiegel elektrisch einstellbar (Fahrers- und Beifahrerseite mit Weitwinkeloptik)</t>
  </si>
  <si>
    <t>Frontgrill im Wasserfall-Design in Hochglanzschwarz</t>
  </si>
  <si>
    <t>Anpassung der Beschreibung
Wording vorher: Frontgrill im Wasserfall-Design in hochglänzendem Schwarz</t>
  </si>
  <si>
    <t>Dachreling in Hochglanzschwarz (integriert)</t>
  </si>
  <si>
    <t>Anpassung der Beschreibung
Wording vorher: Dachreling in hochglänzendem Schwarz (integriert)</t>
  </si>
  <si>
    <t>Fensterumrandung in Hochglanzschwarz</t>
  </si>
  <si>
    <t>Anpassung der Beschreibung
Wording vorher: Fensterumrandung in hochglänzendem Schwarz</t>
  </si>
  <si>
    <t>Fensterumrandung in Chrom</t>
  </si>
  <si>
    <r>
      <t xml:space="preserve">Anpassung der Beschreibung (auch in </t>
    </r>
    <r>
      <rPr>
        <b/>
        <sz val="10"/>
        <rFont val="Arial"/>
        <family val="2"/>
      </rPr>
      <t>Optionen</t>
    </r>
    <r>
      <rPr>
        <sz val="10"/>
        <rFont val="Arial"/>
        <family val="2"/>
      </rPr>
      <t>)
Wording vorher: Chromapplikationen an den Seitenfenfenstern</t>
    </r>
  </si>
  <si>
    <t>Sport-Außenspiegel in Hochglanzschwarz</t>
  </si>
  <si>
    <t>Anpassung der Beschreibung
Wording vorher: Sport-Außenspiegel in hochglänzendem Schwarz</t>
  </si>
  <si>
    <t xml:space="preserve">Sport-Frontgrill mit horizontalen Streben und Grilleinfassung in Hochglanzschwarz </t>
  </si>
  <si>
    <t xml:space="preserve">Anpassung der Beschreibung
Wording vorher: Sport-Frontgrill mit horizontalen Streben und Grilleinfassung in hochglänzendem Schwarz </t>
  </si>
  <si>
    <t>DI07/DI09</t>
  </si>
  <si>
    <t>Sport-Lederschalthebel</t>
  </si>
  <si>
    <t>Option rausgenommen (SV R5)</t>
  </si>
  <si>
    <r>
      <t>Sportlenkrad</t>
    </r>
    <r>
      <rPr>
        <strike/>
        <sz val="10"/>
        <color rgb="FFFF0000"/>
        <rFont val="Arial"/>
        <family val="2"/>
      </rPr>
      <t xml:space="preserve"> mit Multifunktionstasten in Hochglanzschwarz</t>
    </r>
  </si>
  <si>
    <t>Anpassung der Beschreibung
Wording vorher: Sport-Lederlenkrad mit Multifunktionstasten in hochglänzendem Schwarz</t>
  </si>
  <si>
    <t>Ambientebeleuchtung – Erweiterte Innenbeleuchtung mit:
- Ambientebeleuchtung (mehrfarbig) vorn und hinten
- Ausstiegsleuchten vorn und hinten
- beleuchtete Türbablagen und Türöffner vorn und hinten
- beleuchtete Getränkehalter vorn
- Fußraumbeleuchtung hinten
- Leseleuchten hinten
- Arbeitsleuchte an der Gepäckraumklappe</t>
  </si>
  <si>
    <r>
      <t xml:space="preserve">Anpassung der Beschreibung (auch in </t>
    </r>
    <r>
      <rPr>
        <b/>
        <sz val="10"/>
        <rFont val="Arial"/>
        <family val="2"/>
      </rPr>
      <t>Pakete &amp; Optionen</t>
    </r>
    <r>
      <rPr>
        <sz val="10"/>
        <rFont val="Arial"/>
        <family val="2"/>
      </rPr>
      <t>)
Wording vorher: Ambientebeleuchtung (erweitert)</t>
    </r>
  </si>
  <si>
    <t>TQ02</t>
  </si>
  <si>
    <t>Chromapplikationen am Fahrzeugheck</t>
  </si>
  <si>
    <t>Anpassung der Beschreibung
Wording vorher: Chromapplikationen am Heck</t>
  </si>
  <si>
    <t>RU02</t>
  </si>
  <si>
    <t>Lederlenkrad im 3-Speichen-Design (Anthrazit) mit Multifunktionstasten in hochglänzendem Schwarz</t>
  </si>
  <si>
    <t>Option rausgenommen (SV 13)</t>
  </si>
  <si>
    <t>Lendenwirbelstütze (4-Wege, elektrisch einstellbar) für Fahrer- und Beifahrersitz</t>
  </si>
  <si>
    <r>
      <t xml:space="preserve">Anpassung der Beschreibung (auch in </t>
    </r>
    <r>
      <rPr>
        <b/>
        <sz val="10"/>
        <rFont val="Arial"/>
        <family val="2"/>
      </rPr>
      <t>Pakete &amp; Optionen</t>
    </r>
    <r>
      <rPr>
        <sz val="10"/>
        <rFont val="Arial"/>
        <family val="2"/>
      </rPr>
      <t>)
Wording vorher: Lendenwirbelstürze (4-Wege elektrisch einstellbar) für Fahrer- und Beifahrersitz</t>
    </r>
  </si>
  <si>
    <t>Schalthebel aus schwedischem Kristallglas von Orrefors® (für Mild-Hybrid Motoren)</t>
  </si>
  <si>
    <t>Anpassung der Beschreibung
Wording vorher: Schalthebel aus schwedischem Kristallglas von Orrefors (für Mild-Hybrid Motoren)</t>
  </si>
  <si>
    <t>Akustikverglasung für die Seitenfenster (UV- und einbruchhemmende Verbundglasscheiben)</t>
  </si>
  <si>
    <r>
      <t>Anpassung der Beschreibung (</t>
    </r>
    <r>
      <rPr>
        <b/>
        <sz val="10"/>
        <rFont val="Arial"/>
        <family val="2"/>
      </rPr>
      <t>Optionen</t>
    </r>
    <r>
      <rPr>
        <sz val="10"/>
        <rFont val="Arial"/>
        <family val="2"/>
      </rPr>
      <t>)
"einbruchhemmende" statt "</t>
    </r>
    <r>
      <rPr>
        <u/>
        <sz val="10"/>
        <rFont val="Arial"/>
        <family val="2"/>
      </rPr>
      <t>E</t>
    </r>
    <r>
      <rPr>
        <sz val="10"/>
        <rFont val="Arial"/>
        <family val="2"/>
      </rPr>
      <t>inbruchhemmende"</t>
    </r>
  </si>
  <si>
    <r>
      <rPr>
        <strike/>
        <sz val="10"/>
        <color rgb="FFFF0000"/>
        <rFont val="Arial"/>
        <family val="2"/>
      </rPr>
      <t>Steckdose (</t>
    </r>
    <r>
      <rPr>
        <sz val="10"/>
        <rFont val="Arial"/>
        <family val="2"/>
      </rPr>
      <t>12-Volt-Anschluss im Gepäckraum</t>
    </r>
    <r>
      <rPr>
        <strike/>
        <sz val="10"/>
        <color rgb="FFFF0000"/>
        <rFont val="Arial"/>
        <family val="2"/>
      </rPr>
      <t>)</t>
    </r>
  </si>
  <si>
    <t>Auspuffanlage mit zwei verchromten Endrohren</t>
  </si>
  <si>
    <t>SR02</t>
  </si>
  <si>
    <t>Auspuffanlage mit zwei verchromten Endrohren in Trapezform in der Heckschürze integriert</t>
  </si>
  <si>
    <t>552
K502</t>
  </si>
  <si>
    <t>Audiosystem High Performance Sound
- 330 Watt Leistung
- 10 Lautsprecher</t>
  </si>
  <si>
    <t>Anpassung der Beschreibung
Wording vorher:
Infotainmentsystem Sensus Connect mit High Performance Sound
- 9"-Touchscreen (22,9-cm-Diagonale)
- 330 Watt Leistung
- 10 Lautsprecher
- 2 USB-Anschlüsse (kompatibel mit Apple iPod®/iPhone®/iPad®)
- Bluetooth®-Freisprecheinrichtung inkl. Audio-Streaming
- Internetzugang inkl. Internet-Radio und Apps (über gekoppeltes Smartphone)
- Sprachsteuerung
- Digitale Fahrzeug-Betriebsanleitung</t>
  </si>
  <si>
    <t>Audiosystem Premium Sound by Bowers &amp; Wilkins
- 1.460 Watt Leistung
- 15 Lautsprecher
- 15 Kanäle
- Doppellagiger (Aluminium) Nautilus™ Hochtöner 
- Continuum™-Membran Mitteltöner
- Tieftöner mit Karbon/Zellulose-Membran
- Fresh Air™ Subwoofer mit Mica-Membran
- Dirac Unison™ Soundoptimierung
- Room Modes (Studio, Individual Stage, Jazz Club, Gothenburg Concert Hall)</t>
  </si>
  <si>
    <t>Anpassung der Beschreibung
Wording vorher:
Infotainmentsystem Sensus Connect mit 
Premium Sound by Bowers &amp; Wilkins
- 9"-Touchscreen (22,9-cm-Diagonale)
- 1.460 Watt Leistung
- 15 Lautsprecher
- 15 Kanäle
- Doppellagiger (Aluminium) Nautilus™ Hochtöner 
- Continuum™-Membran Mitteltöner
- Tieftöner mit Karbon/Zellulose-Membran
- Fresh Air™ Subwoofer mit Mica-Membran
- 2 USB-Anschlüsse (kompatibel mit Apple iPod®/iPhone®/iPad®)
- Dirac Unison™ Soundoptimierung
- Bluetooth®-Freisprecheinrichtung inkl. Audio-Streaming
- Room Modes (Studio, Individual Stage, Jazz Club, Gothenburg Concert Hall)
- Internetzugang inkl. Internet-Radio und Apps (über gekoppeltes Smartphone)
- Sprachsteuerung
- Digitale Fahrzeug-Betriebsanleitung</t>
  </si>
  <si>
    <t>Audiosystem High Performance Sound Pro by Harman/Kardon
- 600 Watt Leistung
- 14 Lautsprecher
- Fresh Air™ Subwoofer
- Dirac Unison™ Soundoptimierung</t>
  </si>
  <si>
    <t>Anpassung der Beschreibung
Wording vorher:
Infotainmentsystem Sensus Connect mit 
High Performance Sound Pro by Harman/Kardon
- 9"-Touchscreen (22,9-cm-Diagonale)
- 600 Watt Leistung
- 14 Lautsprecher
- Fresh Air™ Subwoofer
- Dirac Unison™ Soundoptimierung
- 2 USB-Anschlüsse (kompatibel mit Apple iPod®/iPhone®/iPad®)
- Bluetooth®-Freisprecheinrichtung inkl. Audio-Streaming
- Internetzugang inkl. Internet-Radio und Apps (über gekoppeltes Smartphone)
- Sprachsteuerung
- Digitale Fahrzeug-Betriebsanleitung</t>
  </si>
  <si>
    <t>P0005</t>
  </si>
  <si>
    <t>Fahrerassistenz-Paket</t>
  </si>
  <si>
    <t>Anpassung des Paketnamens
Vorher: IntelliSafe-Paket Pro</t>
  </si>
  <si>
    <t>Anpassung der Serienausstattung
Wird zusammengefasst unter "Safety Assistance"</t>
  </si>
  <si>
    <t>Geschwindigkeitsbegrenzung (variabel)</t>
  </si>
  <si>
    <t xml:space="preserve">Geschwindigkeitsregelanlage  </t>
  </si>
  <si>
    <t>Lane Keeping Aid (LKA) - Aktiver Spurhalteassistent</t>
  </si>
  <si>
    <t>Road Edge Detection (System zum Schutz vor unbeabsichtigtem Verlassen der Fahrbahn durch Lenk- und Bremseingriffe)</t>
  </si>
  <si>
    <t>Road Sign Information (RSI) - Verkehrszeichnerkennung</t>
  </si>
  <si>
    <t>RL02</t>
  </si>
  <si>
    <t>Safety Assistance
- Automatisches Notbremssystem mit Erkennung von Fahrzeugen, Fahrradfahrern und Fußgängern
inkl. Kreuzungsbremsassistent und Notbremsassistent bei Gegenverkehr
- Connected Safety (cloudbasierte Warnung vor rutschigen Fahrbahnverhältnissen und Fahrzeugen mit eingeschalteter Warnblinkanlage)
- Driver Alert - Aufmerksamkeitswarner
- Distanzwarner (nur in Verbindung mit Head-up Display) 
- Geschwindigkeitsbegrenzer (variabel)
- Geschwindigkeitsregelanalage
- Lane Keeping Aid (LKA) - Aktiver Spurhalteassistent
- Oncoming Lane Mitigation (Präventiv-Schutzsystem bei Überfahren der Mittellinie und sich näherndem Gegenverkehr inkl. Lenkeingriff hin zur eigenen Fahrspur)
- Ready to Drive notification
- Road Edge Detection (System zum Schutz vor unbeabsichtigtem Verlassen der Fahrbahn durch Lenk- und Bremseingriffe)
- Road Sign Information (RSI) - Verkehrszeichenerkennung (nur in Verbindung mit Navigation)</t>
  </si>
  <si>
    <t>KB05</t>
  </si>
  <si>
    <r>
      <t xml:space="preserve">Digitale Instrumentierung </t>
    </r>
    <r>
      <rPr>
        <sz val="10"/>
        <color rgb="FF00B050"/>
        <rFont val="Arial"/>
        <family val="2"/>
      </rPr>
      <t xml:space="preserve">2. Gen. </t>
    </r>
    <r>
      <rPr>
        <sz val="10"/>
        <rFont val="Arial"/>
        <family val="2"/>
      </rPr>
      <t xml:space="preserve">
Vollgrafisches 12,3"-Fahrerdisplay (31,2-cm-Diagonale) mit zwei variablen Rundinstrumenten und Infodisplay (z. B. für Navigations- Kartenansicht)</t>
    </r>
  </si>
  <si>
    <r>
      <t xml:space="preserve">Neue Bemerkung
</t>
    </r>
    <r>
      <rPr>
        <sz val="10"/>
        <color rgb="FF00B050"/>
        <rFont val="Arial"/>
        <family val="2"/>
      </rPr>
      <t>In Vb. mit 645 mit Abbiegelicht</t>
    </r>
  </si>
  <si>
    <t>VB veröffentlicht</t>
  </si>
  <si>
    <t>Anpassung Optionen/Pakete/Polster/Farben/Räder</t>
  </si>
  <si>
    <t>Preisanpasung +250€</t>
  </si>
  <si>
    <t>SV13</t>
  </si>
  <si>
    <t>SV13 Motor 06</t>
  </si>
  <si>
    <t>Preisanpasung -50€</t>
  </si>
  <si>
    <t>SVB2 Motor 06</t>
  </si>
  <si>
    <t>SVR5</t>
  </si>
  <si>
    <t>Volvo On Call
Alarmierung des Volvo On Call Service-Centers per Knopfdruck sowie zusätzliche Komfortdienste über die Smartphone-App, wie Ver- und Entriegelung des Fahrzeugs sowie Direktstart der Vorklimatisierung des Innenraums</t>
  </si>
  <si>
    <t>Anpassung der Serienausstattung (Optionsbeschreibung)
vorher: Volvo On Call mit WiFi-Hotspot
inkl. integriertem Modem, Außenantenne und WiFi-Hotspot für mobile Endgeräte*
Umfang von Volvo On Call: Automatische Notruffunktion mit Übermittlung von Fahrzeugposition und -daten sowie Alarmierung des Volvo On Call Service Centers per Knopfdruck (10 Jahre Nutzungsdauer). Zusätzlich diverse Komfortdienste über die Smartphone App, wie Send-to-car, Fahrtenbuch oder Ver- und Entriegelung des Fahrzeugs. (3 Jahre Nutzungsdauer und auf Wunsch verlängerbar; inkl. Verlängerung der Notruffunktion).</t>
  </si>
  <si>
    <t>Anpassung der Beschreibung
vorher: Volvo On Call mit WiFi-Hotspot
inkl. integriertem Modem, Außenantenne und WiFi-Hotspot für mobile Endgeräte*
Umfang von Volvo On Call: Automatische Notruffunktion mit Übermittlung von Fahrzeugposition und -daten sowie Alarmierung des Volvo On Call Service Centers per Knopfdruck (10 Jahre Nutzungsdauer). Zusätzlich diverse Komfortdienste über die Smartphone App, wie Send-to-car, Fahrtenbuch oder Ver- und Entriegelung des Fahrzeugs. (3 Jahre Nutzungsdauer und auf Wunsch verlängerbar; inkl. Verlängerung der Notruffunktion).</t>
  </si>
  <si>
    <t>Entfall Außenfarbe</t>
  </si>
  <si>
    <t>TP02</t>
  </si>
  <si>
    <t>Dachreling aus Aluminium (integriert)</t>
  </si>
  <si>
    <t>TP04</t>
  </si>
  <si>
    <t>Dachreling in Schwarz (integriert)</t>
  </si>
  <si>
    <r>
      <t xml:space="preserve">Leder/Ledernachbildung Komfortsitze
inkl. </t>
    </r>
    <r>
      <rPr>
        <strike/>
        <sz val="10"/>
        <color rgb="FFFF0000"/>
        <rFont val="Arial"/>
        <family val="2"/>
      </rPr>
      <t>Staufach in der</t>
    </r>
    <r>
      <rPr>
        <sz val="10"/>
        <rFont val="Arial"/>
        <family val="2"/>
      </rPr>
      <t xml:space="preserve"> Mittelarmlehne hinten</t>
    </r>
  </si>
  <si>
    <r>
      <t xml:space="preserve">Nappaleder/Ledernachbildung Komfortsitze (Vordersitze perforiert)
mit aktiver Belüftung und elektrisch einstellbaren Seitenwangen für Fahrer- und Beifahrersitz
inkl. </t>
    </r>
    <r>
      <rPr>
        <strike/>
        <sz val="10"/>
        <color rgb="FFFF0000"/>
        <rFont val="Arial"/>
        <family val="2"/>
      </rPr>
      <t>Staufach in der</t>
    </r>
    <r>
      <rPr>
        <sz val="10"/>
        <rFont val="Arial"/>
        <family val="2"/>
      </rPr>
      <t xml:space="preserve"> Mittelarmlehne hinten</t>
    </r>
  </si>
  <si>
    <t>R4x1</t>
  </si>
  <si>
    <r>
      <t xml:space="preserve">Tailored Wool Sportsitze
inkl. </t>
    </r>
    <r>
      <rPr>
        <strike/>
        <sz val="10"/>
        <color rgb="FFFF0000"/>
        <rFont val="Arial"/>
        <family val="2"/>
      </rPr>
      <t>Staufach in der</t>
    </r>
    <r>
      <rPr>
        <sz val="10"/>
        <rFont val="Arial"/>
        <family val="2"/>
      </rPr>
      <t xml:space="preserve"> Mittelarmlehne hinten</t>
    </r>
  </si>
  <si>
    <t>RGxR</t>
  </si>
  <si>
    <r>
      <t>Teil-Leder/Mesh-Textil Sportsitze
inkl.</t>
    </r>
    <r>
      <rPr>
        <strike/>
        <sz val="10"/>
        <color rgb="FFFF0000"/>
        <rFont val="Arial"/>
        <family val="2"/>
      </rPr>
      <t xml:space="preserve"> Staufach in der</t>
    </r>
    <r>
      <rPr>
        <sz val="10"/>
        <rFont val="Arial"/>
        <family val="2"/>
      </rPr>
      <t xml:space="preserve"> Mittelarmlehne hinten</t>
    </r>
  </si>
  <si>
    <r>
      <t xml:space="preserve">Keyless Drive (elektronisches Zugangssystem)
mit sensorgesteuerter Heckklappe, </t>
    </r>
    <r>
      <rPr>
        <strike/>
        <sz val="10"/>
        <color rgb="FFFF0000"/>
        <rFont val="Arial"/>
        <family val="2"/>
      </rPr>
      <t>wasserfestem Mikroschlüssel,</t>
    </r>
    <r>
      <rPr>
        <sz val="10"/>
        <rFont val="Arial"/>
        <family val="2"/>
      </rPr>
      <t xml:space="preserve"> beleuchteten Türgriffen und Bodenleuchten</t>
    </r>
  </si>
  <si>
    <t xml:space="preserve">Alarmierung des Volvo On Call Service-Centers per Knopfdruck </t>
  </si>
  <si>
    <t>Serienpunkt für SV12 entfernt (SV12 nur e-Call)</t>
  </si>
  <si>
    <r>
      <t xml:space="preserve">Android Infotainmentsystem
- 9"-Touchscreen (22,9-cm-Diagonale)
- Bluetooth®-Freisprecheinrichtung inkl. Audiostreaming
- Digitale Fahrzeugbedienungsanleitung
- Digitaler Radioempfang (DAB+)
</t>
    </r>
    <r>
      <rPr>
        <strike/>
        <sz val="10"/>
        <color rgb="FFFF0000"/>
        <rFont val="Arial"/>
        <family val="2"/>
      </rPr>
      <t>- Over-the-air Updates (OTA)</t>
    </r>
    <r>
      <rPr>
        <sz val="10"/>
        <rFont val="Arial"/>
        <family val="2"/>
      </rPr>
      <t xml:space="preserve">
</t>
    </r>
    <r>
      <rPr>
        <sz val="10"/>
        <color rgb="FF00B050"/>
        <rFont val="Arial"/>
        <family val="2"/>
      </rPr>
      <t>- 2 USB-Anschlüsse (kompatibel mit Apple iPod®/iPhone®/iPad®)</t>
    </r>
  </si>
  <si>
    <t>SV11 Anpassung der Serienausstattung</t>
  </si>
  <si>
    <r>
      <t xml:space="preserve">Polsterung: Grau
Innendesign: </t>
    </r>
    <r>
      <rPr>
        <strike/>
        <sz val="10"/>
        <color rgb="FFFF0000"/>
        <rFont val="Arial"/>
        <family val="2"/>
      </rPr>
      <t>Grau/</t>
    </r>
    <r>
      <rPr>
        <sz val="10"/>
        <rFont val="Arial"/>
        <family val="2"/>
      </rPr>
      <t>Anthrazit
Teppich: Anthrazit
Dachhimmel: Anthrazit</t>
    </r>
  </si>
  <si>
    <r>
      <t xml:space="preserve">Polsterung: Hellgrau
Innendesign: </t>
    </r>
    <r>
      <rPr>
        <strike/>
        <sz val="10"/>
        <color rgb="FFFF0000"/>
        <rFont val="Arial"/>
        <family val="2"/>
      </rPr>
      <t>Hellgrau/</t>
    </r>
    <r>
      <rPr>
        <sz val="10"/>
        <rFont val="Arial"/>
        <family val="2"/>
      </rPr>
      <t>Anthrazit
Teppich: Anthrazit
Dachhimmel: Anthrazit</t>
    </r>
  </si>
  <si>
    <r>
      <t xml:space="preserve">19"-5-Doppelspeichen </t>
    </r>
    <r>
      <rPr>
        <b/>
        <sz val="10"/>
        <color rgb="FF00B050"/>
        <rFont val="Arial"/>
        <family val="2"/>
      </rPr>
      <t>Sport-</t>
    </r>
    <r>
      <rPr>
        <sz val="10"/>
        <rFont val="Arial"/>
        <family val="2"/>
      </rPr>
      <t>Design Diamantschnitt/Hochglanzschwarz
mit Bereifung 235/55 R19</t>
    </r>
  </si>
  <si>
    <r>
      <t xml:space="preserve">21"-5-Doppelspeichen </t>
    </r>
    <r>
      <rPr>
        <b/>
        <sz val="10"/>
        <color rgb="FF00B050"/>
        <rFont val="Arial"/>
        <family val="2"/>
      </rPr>
      <t>Sport-</t>
    </r>
    <r>
      <rPr>
        <sz val="10"/>
        <rFont val="Arial"/>
        <family val="2"/>
      </rPr>
      <t>Design Diamantschnitt/Hochglanzschwarz
mit Bereifung 255/40 R21</t>
    </r>
  </si>
  <si>
    <t>SV12 Optional verfügbar (zuvor n/a)</t>
  </si>
  <si>
    <r>
      <rPr>
        <i/>
        <sz val="10"/>
        <rFont val="Arial"/>
        <family val="2"/>
      </rPr>
      <t xml:space="preserve">Anpassung der Restriktion
</t>
    </r>
    <r>
      <rPr>
        <sz val="10"/>
        <rFont val="Arial"/>
        <family val="2"/>
      </rPr>
      <t xml:space="preserve">
</t>
    </r>
    <r>
      <rPr>
        <sz val="10"/>
        <color rgb="FF00B050"/>
        <rFont val="Arial"/>
        <family val="2"/>
      </rPr>
      <t xml:space="preserve">Nicht in Vb. mit 1028
</t>
    </r>
    <r>
      <rPr>
        <i/>
        <sz val="10"/>
        <color rgb="FF00B050"/>
        <rFont val="Arial"/>
        <family val="2"/>
      </rPr>
      <t xml:space="preserve">gilt nur im Produktionszeitraum von </t>
    </r>
    <r>
      <rPr>
        <b/>
        <i/>
        <sz val="10"/>
        <color rgb="FF00B050"/>
        <rFont val="Arial"/>
        <family val="2"/>
      </rPr>
      <t>2021w22 - 2021w39</t>
    </r>
  </si>
  <si>
    <r>
      <rPr>
        <i/>
        <sz val="10"/>
        <rFont val="Arial"/>
        <family val="2"/>
      </rPr>
      <t>Anpassung der Restriktionen</t>
    </r>
    <r>
      <rPr>
        <sz val="10"/>
        <rFont val="Arial"/>
        <family val="2"/>
      </rPr>
      <t xml:space="preserve">
Nicht in Vb. Mit A00463 (Zubehör)
</t>
    </r>
    <r>
      <rPr>
        <sz val="10"/>
        <color rgb="FF00B050"/>
        <rFont val="Arial"/>
        <family val="2"/>
      </rPr>
      <t xml:space="preserve">Nicht in Vb. mit 1000
</t>
    </r>
    <r>
      <rPr>
        <i/>
        <sz val="10"/>
        <color rgb="FF00B050"/>
        <rFont val="Arial"/>
        <family val="2"/>
      </rPr>
      <t xml:space="preserve">gilt nur im Produktionszeitraum von </t>
    </r>
    <r>
      <rPr>
        <b/>
        <i/>
        <sz val="10"/>
        <color rgb="FF00B050"/>
        <rFont val="Arial"/>
        <family val="2"/>
      </rPr>
      <t>2021w22 - 2021w39</t>
    </r>
  </si>
  <si>
    <t>Änderungen gültig ab SOP 21w22 (Beginn des Modelljahres MY22):</t>
  </si>
  <si>
    <r>
      <t xml:space="preserve">Drive Mode
Fahrmoduseinstellungen für Motor, Getriebe, Lenkung, Bremsen und Fahrwerk*:
Comfort, </t>
    </r>
    <r>
      <rPr>
        <strike/>
        <sz val="10"/>
        <color rgb="FFFF0000"/>
        <rFont val="Arial"/>
        <family val="2"/>
      </rPr>
      <t>Eco, Dynamic,</t>
    </r>
    <r>
      <rPr>
        <sz val="10"/>
        <rFont val="Arial"/>
        <family val="2"/>
      </rPr>
      <t xml:space="preserve"> Off Road**</t>
    </r>
    <r>
      <rPr>
        <strike/>
        <sz val="10"/>
        <color rgb="FFFF0000"/>
        <rFont val="Arial"/>
        <family val="2"/>
      </rPr>
      <t>, Individual</t>
    </r>
  </si>
  <si>
    <t>Driver Assistance
- Adaptive Geschwindigkeitsregelanlage
- Emergency Stop Assist (automatisches Nothaltesystem bei Nichtbeachtung von Warnhinweisen infolge von ausbleibenden Lenk-, Brems- und Beschleunigungsaktivitäten des Fahrers inkl. Aktivierung der Warnblinkanlage und automatischer Bremsung bis zum Stillstand und Notruf über Volvo On Call)
- Pilot Assist (Spurführungsassistent mit adaptiver Geschwindigkeitsregelanlage bis zu Geschwindigkeiten von 130 km/h)</t>
  </si>
  <si>
    <r>
      <t xml:space="preserve">Anpassung der Restriktion
</t>
    </r>
    <r>
      <rPr>
        <strike/>
        <sz val="10"/>
        <color rgb="FFFF0000"/>
        <rFont val="Arial"/>
        <family val="2"/>
      </rPr>
      <t>Nur in Vb. mit 603</t>
    </r>
  </si>
  <si>
    <t>Optional (zuvor Pack Only)</t>
  </si>
  <si>
    <t>Preis für Einzeloption eingefügt:
1.140,00 € (brutto)</t>
  </si>
  <si>
    <t>Driver Awareness
- Blind Spot Information System (BLIS®) - Totwinkelassistent inkl. Spurwechsel-Warnung vor sich schnell nähernden Fahrzeugen inklusive Lenkeingriff bei Nichtbeachtung der Warnsignale 
- Cross Traffic Alert (CTA) - Querverkehrs-Warnung mit Bremseingriff - Warnung vor sich seitlich nähernden Fahrzeugen, Fahrradfahrern und Fußgängern beim rückwärtigen Ausparken inkl. Bremsung bis zum Stillstand bei Nichtbeachtung der Warnsignale
- Heckaufprallabschwächung - Präventivschutz bei drohenden Heckkollisionen durch schnelles Aufleuchten des Warnblinklichts, Festbremsen des Fahrzeugs und Straffen der Gurte</t>
  </si>
  <si>
    <t>P0010</t>
  </si>
  <si>
    <t>Parkassistenz-Paket</t>
  </si>
  <si>
    <t>Angabe zur mögl. Austauschoption (139) entfernt</t>
  </si>
  <si>
    <r>
      <rPr>
        <i/>
        <sz val="10"/>
        <rFont val="Arial"/>
        <family val="2"/>
      </rPr>
      <t>Anpassung der Restriktion:</t>
    </r>
    <r>
      <rPr>
        <sz val="10"/>
        <rFont val="Arial"/>
        <family val="2"/>
      </rPr>
      <t xml:space="preserve">
Nur in Vb. mit 790
</t>
    </r>
    <r>
      <rPr>
        <strike/>
        <sz val="10"/>
        <color rgb="FFFF0000"/>
        <rFont val="Arial"/>
        <family val="2"/>
      </rPr>
      <t>Nicht in Vb. mit 139</t>
    </r>
  </si>
  <si>
    <r>
      <rPr>
        <i/>
        <sz val="10"/>
        <rFont val="Arial"/>
        <family val="2"/>
      </rPr>
      <t>Anpassung der Restriktion:</t>
    </r>
    <r>
      <rPr>
        <strike/>
        <sz val="10"/>
        <color rgb="FFFF0000"/>
        <rFont val="Arial"/>
        <family val="2"/>
      </rPr>
      <t xml:space="preserve">
</t>
    </r>
    <r>
      <rPr>
        <sz val="10"/>
        <rFont val="Arial"/>
        <family val="2"/>
      </rPr>
      <t>Nur in Vb. mit 691</t>
    </r>
    <r>
      <rPr>
        <strike/>
        <sz val="10"/>
        <color rgb="FFFF0000"/>
        <rFont val="Arial"/>
        <family val="2"/>
      </rPr>
      <t xml:space="preserve">
Nicht in Vb. mit 139</t>
    </r>
  </si>
  <si>
    <r>
      <t xml:space="preserve">Ambientebeleuchtung – Erweiterte Innenbeleuchtung mit:
- Ambientebeleuchtung (mehrfarbig) vorn und hinten
- Ausstiegsleuchten vorn und hinten
</t>
    </r>
    <r>
      <rPr>
        <sz val="10"/>
        <color theme="1"/>
        <rFont val="Arial"/>
        <family val="2"/>
      </rPr>
      <t>- Arbeitsleuchte an der Gepäckraumklappe</t>
    </r>
    <r>
      <rPr>
        <sz val="10"/>
        <color rgb="FF00B050"/>
        <rFont val="Arial"/>
        <family val="2"/>
      </rPr>
      <t xml:space="preserve">
</t>
    </r>
    <r>
      <rPr>
        <sz val="10"/>
        <rFont val="Arial"/>
        <family val="2"/>
      </rPr>
      <t xml:space="preserve">- beleuchtete Türablagen und Türöffner vorn und hinten
</t>
    </r>
    <r>
      <rPr>
        <strike/>
        <sz val="10"/>
        <color rgb="FFFF0000"/>
        <rFont val="Arial"/>
        <family val="2"/>
      </rPr>
      <t>- beleuchtete Getränkehaltern vorn</t>
    </r>
    <r>
      <rPr>
        <sz val="10"/>
        <rFont val="Arial"/>
        <family val="2"/>
      </rPr>
      <t xml:space="preserve">
- Fußraumbeleuchtung hinten
- Leseleuchten hinten</t>
    </r>
  </si>
  <si>
    <t>SVR5, SV13 Anpassung der Serienausstattung (Korrektur)</t>
  </si>
  <si>
    <r>
      <rPr>
        <strike/>
        <sz val="10"/>
        <color rgb="FFFF0000"/>
        <rFont val="Arial"/>
        <family val="2"/>
      </rPr>
      <t>Textil / T-Tech</t>
    </r>
    <r>
      <rPr>
        <sz val="10"/>
        <rFont val="Arial"/>
        <family val="2"/>
      </rPr>
      <t xml:space="preserve"> </t>
    </r>
    <r>
      <rPr>
        <sz val="10"/>
        <color rgb="FF00B050"/>
        <rFont val="Arial"/>
        <family val="2"/>
      </rPr>
      <t>Textil-Premium</t>
    </r>
    <r>
      <rPr>
        <sz val="10"/>
        <rFont val="Arial"/>
        <family val="2"/>
      </rPr>
      <t xml:space="preserve"> Komfortsitze</t>
    </r>
  </si>
  <si>
    <t>Anpassung der Beschreibung (Korrektur)</t>
  </si>
  <si>
    <r>
      <rPr>
        <strike/>
        <sz val="10"/>
        <color rgb="FFFF0000"/>
        <rFont val="Arial"/>
        <family val="2"/>
      </rPr>
      <t>Textil-Premium</t>
    </r>
    <r>
      <rPr>
        <sz val="10"/>
        <rFont val="Arial"/>
        <family val="2"/>
      </rPr>
      <t xml:space="preserve"> </t>
    </r>
    <r>
      <rPr>
        <sz val="10"/>
        <color rgb="FF00B050"/>
        <rFont val="Arial"/>
        <family val="2"/>
      </rPr>
      <t>Premium-Textil</t>
    </r>
    <r>
      <rPr>
        <sz val="10"/>
        <rFont val="Arial"/>
        <family val="2"/>
      </rPr>
      <t xml:space="preserve"> Komfortsitze</t>
    </r>
  </si>
  <si>
    <t>Pack Only (zuvor n/a)</t>
  </si>
  <si>
    <t>Wieder verfügbar (zuvor n/a)</t>
  </si>
  <si>
    <r>
      <t xml:space="preserve">Angabe zur mögl. Austauschoption </t>
    </r>
    <r>
      <rPr>
        <sz val="10"/>
        <color rgb="FF00B050"/>
        <rFont val="Arial"/>
        <family val="2"/>
      </rPr>
      <t xml:space="preserve">(139) </t>
    </r>
    <r>
      <rPr>
        <sz val="10"/>
        <rFont val="Arial"/>
        <family val="2"/>
      </rPr>
      <t>wieder hinzugefügt</t>
    </r>
  </si>
  <si>
    <r>
      <rPr>
        <i/>
        <sz val="10"/>
        <rFont val="Arial"/>
        <family val="2"/>
      </rPr>
      <t>Anpassung der Restriktion:</t>
    </r>
    <r>
      <rPr>
        <sz val="10"/>
        <rFont val="Arial"/>
        <family val="2"/>
      </rPr>
      <t xml:space="preserve">
Nur in Vb. mit 790
</t>
    </r>
    <r>
      <rPr>
        <sz val="10"/>
        <color rgb="FF00B050"/>
        <rFont val="Arial"/>
        <family val="2"/>
      </rPr>
      <t>Nicht in Vb. mit 139</t>
    </r>
  </si>
  <si>
    <r>
      <rPr>
        <i/>
        <sz val="10"/>
        <rFont val="Arial"/>
        <family val="2"/>
      </rPr>
      <t>Anpassung der Restriktion:</t>
    </r>
    <r>
      <rPr>
        <strike/>
        <sz val="10"/>
        <color rgb="FFFF0000"/>
        <rFont val="Arial"/>
        <family val="2"/>
      </rPr>
      <t xml:space="preserve">
</t>
    </r>
    <r>
      <rPr>
        <sz val="10"/>
        <rFont val="Arial"/>
        <family val="2"/>
      </rPr>
      <t>Nur in Vb. mit 691</t>
    </r>
    <r>
      <rPr>
        <strike/>
        <sz val="10"/>
        <color rgb="FFFF0000"/>
        <rFont val="Arial"/>
        <family val="2"/>
      </rPr>
      <t xml:space="preserve">
</t>
    </r>
    <r>
      <rPr>
        <sz val="10"/>
        <color rgb="FF00B050"/>
        <rFont val="Arial"/>
        <family val="2"/>
      </rPr>
      <t>Nicht in Vb. mit 139</t>
    </r>
  </si>
  <si>
    <t>Adaptives Luftfahrwerk mit Four-C-Technologie
(Continuously Controlled Chassis Concept)
mit einstellbaren Modi Comfort, Off Road*
inkl. Niveauregulierungsautomatik und Einstiegs-/Heckabsenkung (4/5 cm)</t>
  </si>
  <si>
    <r>
      <rPr>
        <i/>
        <sz val="10"/>
        <rFont val="Arial"/>
        <family val="2"/>
      </rPr>
      <t>Anpassung der Restriktion:</t>
    </r>
    <r>
      <rPr>
        <sz val="10"/>
        <rFont val="Arial"/>
        <family val="2"/>
      </rPr>
      <t xml:space="preserve">
</t>
    </r>
    <r>
      <rPr>
        <strike/>
        <sz val="10"/>
        <color rgb="FFFF0000"/>
        <rFont val="Arial"/>
        <family val="2"/>
      </rPr>
      <t>Nur in Vb. mit 603</t>
    </r>
    <r>
      <rPr>
        <sz val="10"/>
        <rFont val="Arial"/>
        <family val="2"/>
      </rPr>
      <t xml:space="preserve">
Nicht in Vb. mit 691 oder 790</t>
    </r>
  </si>
  <si>
    <t>Optional verfügbar (zuvor Pack Only)</t>
  </si>
  <si>
    <t>MY22 KW47</t>
  </si>
  <si>
    <r>
      <t xml:space="preserve">Safety Assistance
- Automatisches Notbremssystem mit Erkennung von Fahrzeugen, Fahrradfahrern, </t>
    </r>
    <r>
      <rPr>
        <strike/>
        <sz val="10"/>
        <color rgb="FFFF0000"/>
        <rFont val="Arial"/>
        <family val="2"/>
      </rPr>
      <t>und</t>
    </r>
    <r>
      <rPr>
        <sz val="10"/>
        <rFont val="Arial"/>
        <family val="2"/>
      </rPr>
      <t xml:space="preserve"> Fußgängern </t>
    </r>
    <r>
      <rPr>
        <sz val="10"/>
        <color rgb="FF00B050"/>
        <rFont val="Arial"/>
        <family val="2"/>
      </rPr>
      <t>und Großtieren</t>
    </r>
    <r>
      <rPr>
        <sz val="10"/>
        <rFont val="Arial"/>
        <family val="2"/>
      </rPr>
      <t xml:space="preserve">
inkl. Kreuzungsbremsassistent und Notbremsassistent bei Gegenverkehr
- Connected Safety (cloudbasierte Warnung vor rutschigen Fahrbahnverhältnissen und Fahrzeugen mit eingeschalteter Warnblinkanlage)
- Driver Alert - Aufmerksamkeitswarner
- Distanzwarner (nur in Verbindung mit Head-up Display) 
- Geschwindigkeitsbegrenzer (variabel)
- Geschwindigkeitsregelanalage
- Lane Keeping Aid (LKA) - Aktiver Spurhalteassistent
- Oncoming Lane Mitigation (Präventiv-Schutzsystem bei Überfahren der Mittellinie und sich näherndem Gegenverkehr inkl. Lenkeingriff hin zur eigenen Fahrspur)
- Ready to Drive notification
- Road Edge Detection (System zum Schutz vor unbeabsichtigtem Verlassen der Fahrbahn durch Lenk- und Bremseingriffe)
- Road Sign Information (RSI) - Verkehrszeichenerkennung (nur in Verbindung mit Navigation)</t>
    </r>
  </si>
  <si>
    <r>
      <t xml:space="preserve">Ambientebeleuchtung – Erweiterte Innenbeleuchtung mit:
- Ambientebeleuchtung </t>
    </r>
    <r>
      <rPr>
        <strike/>
        <sz val="10"/>
        <color rgb="FFFF0000"/>
        <rFont val="Arial"/>
        <family val="2"/>
      </rPr>
      <t>(mehrfarbig)</t>
    </r>
    <r>
      <rPr>
        <sz val="10"/>
        <rFont val="Arial"/>
        <family val="2"/>
      </rPr>
      <t xml:space="preserve"> vorn und hinten
- Ausstiegsleuchten vorn und hinten
</t>
    </r>
    <r>
      <rPr>
        <sz val="10"/>
        <color theme="1"/>
        <rFont val="Arial"/>
        <family val="2"/>
      </rPr>
      <t>- Arbeitsleuchte an der Gepäckraumklappe</t>
    </r>
    <r>
      <rPr>
        <sz val="10"/>
        <color rgb="FF00B050"/>
        <rFont val="Arial"/>
        <family val="2"/>
      </rPr>
      <t xml:space="preserve">
</t>
    </r>
    <r>
      <rPr>
        <sz val="10"/>
        <rFont val="Arial"/>
        <family val="2"/>
      </rPr>
      <t>- beleuchtete Türablagen und Türöffner vorn und hinten
- Fußraumbeleuchtung hinten
- Leseleuchten hinten</t>
    </r>
  </si>
  <si>
    <t>SVR5, SV13, SVB2 Anpassung der Serienausstattung (Korrektur)</t>
  </si>
  <si>
    <t>Neuaufbau des VB XC60 zu Modelljahr 23 - 22w22</t>
  </si>
  <si>
    <t>ALLGEMEINES</t>
  </si>
  <si>
    <t>G2</t>
  </si>
  <si>
    <t xml:space="preserve"> Essential</t>
  </si>
  <si>
    <t>Neue SV -  Essential</t>
  </si>
  <si>
    <t>G7</t>
  </si>
  <si>
    <t xml:space="preserve"> Core</t>
  </si>
  <si>
    <t>Neue Namensgebung von " Inscription Expression" zu " Core"</t>
  </si>
  <si>
    <t>V5</t>
  </si>
  <si>
    <t xml:space="preserve"> Plus - Dark</t>
  </si>
  <si>
    <t>Neue Namensgebung von " R-Design" zu " Plus - Dark"</t>
  </si>
  <si>
    <t>G3</t>
  </si>
  <si>
    <t xml:space="preserve"> Plus - Bright</t>
  </si>
  <si>
    <t>Neue Namensgebung von " Inscription" zu " Plus - Bright"</t>
  </si>
  <si>
    <t>VA</t>
  </si>
  <si>
    <t xml:space="preserve"> Ultimate - Dark</t>
  </si>
  <si>
    <t>Neue SV -  Ultimate - Dark</t>
  </si>
  <si>
    <t>G8</t>
  </si>
  <si>
    <t xml:space="preserve"> Ultimate - Bright</t>
  </si>
  <si>
    <t>Neue SV -  Ultimate - Bright</t>
  </si>
  <si>
    <t>Preise</t>
  </si>
  <si>
    <t>Getriebe</t>
  </si>
  <si>
    <t>Entfall der Bezeichnung "Geartronic™"</t>
  </si>
  <si>
    <t>Motor B6 AWD (06)</t>
  </si>
  <si>
    <t>Entfall des Motors</t>
  </si>
  <si>
    <t>Motor B5 (L1,C)</t>
  </si>
  <si>
    <t>Motor B5 (D) AWD (K2,C)</t>
  </si>
  <si>
    <t>Nicht Verfügbar für SV R5 &amp; 13</t>
  </si>
  <si>
    <t>Motor B4 (D) AWD (K5,D)</t>
  </si>
  <si>
    <t>Nicht Verfügbar für SV RA, 18</t>
  </si>
  <si>
    <t>18"-5-Doppelspeichen-Design Diamantschnitt/Hochglanzschwarz</t>
  </si>
  <si>
    <t>Entfall der Felge</t>
  </si>
  <si>
    <t>19"-5-Y-Speichen-Design Diamantschnitt/Hochglanzschwarz</t>
  </si>
  <si>
    <t>20"-5-Y-Speichen-Design Diamantschnitt/Graphitoptik</t>
  </si>
  <si>
    <t>19"-5-Doppelspeichen Sport-Design Diamantschnitt/Hochglanzschwarz</t>
  </si>
  <si>
    <t>20"-5 Mehrspeichen-Design Diamantschnitt/Hochglanzschwarz</t>
  </si>
  <si>
    <t>Neue Felge</t>
  </si>
  <si>
    <t>21"-5-Doppelspeichen Sport-Design Diamantschnitt/Hochglanzschwarz</t>
  </si>
  <si>
    <t>20"-5-Y-Speichen Sport-Design Diamantschnitt/Hochglanzschwarz</t>
  </si>
  <si>
    <t>19"-5-Y-Speichen Sport-Design Diamantschnitt/Hochglanzschwarz</t>
  </si>
  <si>
    <t>22"-5-Doppelspeichen-Design Diamantschnitt/Hochglanzschwarz</t>
  </si>
  <si>
    <t>Anpassung der Verfügbarkeiten für die SV 18/RA</t>
  </si>
  <si>
    <t>21"-5-V-Speichen-Design Diamantschnitt/Hochglanzschwarz</t>
  </si>
  <si>
    <t>Anpassung der Verfügbarkeiten für die SV 13,18
Anpassung Reifendimension</t>
  </si>
  <si>
    <t>19"-5-Mehrspeichen-Design Diamantschnitt/Hochglanzschwarz</t>
  </si>
  <si>
    <t>UA00</t>
  </si>
  <si>
    <t>Leder/Ledernachbildung Komfortsitze</t>
  </si>
  <si>
    <t>Anpassung Einlage Drift Wood für alle SV</t>
  </si>
  <si>
    <t>Polsterung entfallen</t>
  </si>
  <si>
    <t>Tailored Wool Sportsitze</t>
  </si>
  <si>
    <t>Teil-Leder/Mesh-Textil Sportsitze</t>
  </si>
  <si>
    <t>Optional ab SV R5/13</t>
  </si>
  <si>
    <t>Premium-Textil Komfortsitze</t>
  </si>
  <si>
    <t>Serie für SV 12, 17</t>
  </si>
  <si>
    <t>RC00</t>
  </si>
  <si>
    <t>Nappaleder/Ledernachbildung Komfortsitze</t>
  </si>
  <si>
    <t>Optional ab SV R5/13
Anpassung Einlage Linear Lime</t>
  </si>
  <si>
    <t>U710</t>
  </si>
  <si>
    <t>Neue Polsterung</t>
  </si>
  <si>
    <t>UC00</t>
  </si>
  <si>
    <t>Faben</t>
  </si>
  <si>
    <t xml:space="preserve">Black Stone </t>
  </si>
  <si>
    <t>Neue Farbe hinzugefügt</t>
  </si>
  <si>
    <t>Bright Dusk Metallic</t>
  </si>
  <si>
    <t>Ice White</t>
  </si>
  <si>
    <t>Farbe entfernt</t>
  </si>
  <si>
    <t>Anpassung der Verfügbarkeiten der Farben für die SV G2, G7, V5, G3, VA, G8, P5</t>
  </si>
  <si>
    <t>Anpassung der Verfügbarkeiten der Farben für die SV G2, G7, V5, G3, VA, G8</t>
  </si>
  <si>
    <t>Anpassung der Verfügbarkeiten der Farben für die SV G2, G7, V5, G3, VA, G8
Anpassung Restriktion</t>
  </si>
  <si>
    <t>Crystal White Pearl</t>
  </si>
  <si>
    <t>Pakete</t>
  </si>
  <si>
    <t>Paket entfallen</t>
  </si>
  <si>
    <t>P0004</t>
  </si>
  <si>
    <t>Verfügbar für SV 17, 13, R5
Anpassung Restriktionen</t>
  </si>
  <si>
    <t>Verfügbar für SV 12
Anpassung Restriktionen</t>
  </si>
  <si>
    <t>P0001</t>
  </si>
  <si>
    <t>Sitzkomfort-Paket</t>
  </si>
  <si>
    <t>Verfügbar für SV 17
Anpassung Restriktionen</t>
  </si>
  <si>
    <t>P0008</t>
  </si>
  <si>
    <t>Erweiterung des Paketes um Opt. 752
Anpassung Restriktionen</t>
  </si>
  <si>
    <t>Fahrer Assisten Paket</t>
  </si>
  <si>
    <t>Klimaautomatik mit 4-Zonen-Temperaturregelung
Individuelle Klimatisierung für Fahrer, Beifahrer und Fondpassagiere links und rechts inkl. Klimadisplay für den Fond</t>
  </si>
  <si>
    <t>Serie ab SV 18, RA</t>
  </si>
  <si>
    <t xml:space="preserve">LED-Nebelscheinwerfer </t>
  </si>
  <si>
    <t>Anpassung Restiktion</t>
  </si>
  <si>
    <t>Pack Only
Serie ab 18/RA</t>
  </si>
  <si>
    <t>Kindersicherung für die hinteren Türen (elektrisch)</t>
  </si>
  <si>
    <t>Serie</t>
  </si>
  <si>
    <t>Serie ab SV 18, RA
Anpassung Restiktion</t>
  </si>
  <si>
    <t>Pack Only
Serie ab 18/RA
Anpassung Restiktion</t>
  </si>
  <si>
    <t>Nicht Verfügbar für SV 12, 17
Anpassung Restiktion</t>
  </si>
  <si>
    <t>Nicht Verfügbar für SV 12, 17
Pack Only für SV 17
Serie für SV ab 13/R5
Anpassung Restiktion</t>
  </si>
  <si>
    <t>Optional nur für 18, RA
Anpassung Restiktion</t>
  </si>
  <si>
    <t>Nicht Verfügbar für SV12
Anpassung Restiktion</t>
  </si>
  <si>
    <t>Nicht in Verbindung mit Xenium-Paket
Optional nur für 18, RA</t>
  </si>
  <si>
    <t>Wieder verfügbar</t>
  </si>
  <si>
    <t>Airbag für die Beifahrerseite (vorn) abschaltbar</t>
  </si>
  <si>
    <t>Nicht Verfügbar für SV12</t>
  </si>
  <si>
    <t>Einparkhilfe vorn und hinten mit automatischem Bremseingriff (hinten)</t>
  </si>
  <si>
    <t>Serie ab SV 17</t>
  </si>
  <si>
    <t>Serie für 17, 13, 18</t>
  </si>
  <si>
    <t>Optional für SV 17, 13, R5</t>
  </si>
  <si>
    <t>Ambientebeleuchtung – Erweiterte Innenbeleuchtung mit:
- Ambientebeleuchtung vorn und hinten
- Ausstiegsleuchten vorn und hinten
- beleuchtete Türbablagen und Türöffner vorn und hinten
- Fußraumbeleuchtung hinten
- Leseleuchten hinten
- Arbeitsleuchte an der Gepäckraumklappe</t>
  </si>
  <si>
    <t>Keyless Drive (elektronisches Zugangssystem)
mit sensorgesteuerter Heckklappe, beleuchteten Türgriffen und Bodenleuch</t>
  </si>
  <si>
    <t>Optional für SV 18/RA
Anpassung Restiktion</t>
  </si>
  <si>
    <t>Serie ab SV 18/RA
Nicht Verfügbar für 12, 17
Anpassung Restiktion</t>
  </si>
  <si>
    <t>Serie ab SV 17
Nicht Verfügbar für SV 12</t>
  </si>
  <si>
    <t>Nicht Verfügbar für SV 12, 17, 13, R5</t>
  </si>
  <si>
    <t>Pack Olny für SV17
Nicht Verfügbar für SV 12
Anpassung Restiktion</t>
  </si>
  <si>
    <r>
      <t>Digital Services*
- Google Services (beinhaltet Google Maps, Google Assistant, Google Play Store und unbegrenztes Datenvolumen**)
- Volvo On Call (beinhaltet u.a. die Alarmierung des Volvo On Call Service-Centers per Knopfdruck sowie zusätzliche Komfortdienste über die Smartphone-App, wie Ver- und Entriegelung des Fahrzeugs und Direktstart der Vorklimatisierung des Innenraums)
* In Vb. mit der Ausstattungslinie "Essential" 1 Jahr kostenloses Test-/Probeabo und auf Wunsch um 3 Jahre verlängerbar. In Vb. mit den Ausstattungslinien "Core", "Plus" und "Ultimate" serienmäßig mit einer Laufzeit von 4 Jahren.</t>
    </r>
    <r>
      <rPr>
        <sz val="10"/>
        <color rgb="FFFF0000"/>
        <rFont val="Arial"/>
        <family val="2"/>
      </rPr>
      <t xml:space="preserve"> </t>
    </r>
    <r>
      <rPr>
        <sz val="10"/>
        <color theme="6"/>
        <rFont val="Arial"/>
        <family val="2"/>
      </rPr>
      <t>Die Google Services werden von Google LLC bereitgestellt. Der Mobile Daten Service wird von der Deutsche Telekom AG angeboten. Bitte beachten Sie vor dem Beginn der Nutzung den jeweiligen Allgemeinen Geschäftsbedingungen akzeptieren müssen.</t>
    </r>
    <r>
      <rPr>
        <sz val="10"/>
        <rFont val="Arial"/>
        <family val="2"/>
      </rPr>
      <t xml:space="preserve">
** beinhaltet Datenvolumen für Kartenaktualisierungen, App-Downloads und Streaming-Dienste</t>
    </r>
  </si>
  <si>
    <t>Anpassung Beschreibung</t>
  </si>
  <si>
    <t>XDSP03</t>
  </si>
  <si>
    <t>Verlängerung Digital Services + 3 Jahre*
- Google Services (beinhaltet Google Maps, Google Assistant, Google Play Store und unbegrenztes Datenvolumen**)
*Die Google Services werden von Google LLC bereitgestellt. Der Mobile Daten Service wird von der Deutsche Telekom AG angeboten. Bitte beachten Sie vor dem Beginn der Nutzung den jeweiligen Allgemeinen Geschäftsbedingungen akzeptieren müssen.
** beinhaltet Datenvolumen für Kartenaktualisierungen, App-Downloads und Streaming-Dienste</t>
  </si>
  <si>
    <t>L302</t>
  </si>
  <si>
    <r>
      <t>Kindersicherung (</t>
    </r>
    <r>
      <rPr>
        <strike/>
        <sz val="10"/>
        <rFont val="Arial"/>
        <family val="2"/>
      </rPr>
      <t xml:space="preserve">manuell </t>
    </r>
    <r>
      <rPr>
        <sz val="10"/>
        <rFont val="Arial"/>
        <family val="2"/>
      </rPr>
      <t>elektrisch für die hinteren Türen)</t>
    </r>
  </si>
  <si>
    <t>Anpasssung der Beschreibung</t>
  </si>
  <si>
    <t>Neu in der Serienausstattung SV12</t>
  </si>
  <si>
    <t>VP09
691</t>
  </si>
  <si>
    <t>Serie ab SV17</t>
  </si>
  <si>
    <t>2G08
790</t>
  </si>
  <si>
    <t>L902
896</t>
  </si>
  <si>
    <t>1265
R18B</t>
  </si>
  <si>
    <t>19"-5-Y-Speichen Sport-Design Diamantschnitt/Hochglanzschwarz
mit Bereifung 235/55 R19</t>
  </si>
  <si>
    <t>Anpassung Serienbereifung</t>
  </si>
  <si>
    <t>RA00</t>
  </si>
  <si>
    <t>Anpassungs Polsterung</t>
  </si>
  <si>
    <t>Keyless Start (elektronisches Motorstartsystem)</t>
  </si>
  <si>
    <t>Entfallen</t>
  </si>
  <si>
    <t>Android Infotainmentsystem
- 9"-Touchscreen (22,9-cm-Diagonale)
- Bluetooth®-Freisprecheinrichtung inkl. Audiostreaming
- Digitale Fahrzeugbedienungsanleitung
- Digitaler Radioempfang (DAB+)
- 2 USB-C-Anschlüsse (kompatibel mit Apple iPod®/iPhone®/iPad®)</t>
  </si>
  <si>
    <t>N502</t>
  </si>
  <si>
    <t>Mittelarmlehne hinten (klappbar) mit Getränkehaltern</t>
  </si>
  <si>
    <t>Parkkamera mit 360° Surround</t>
  </si>
  <si>
    <t>Nicht in Vb. Mit Parkassistenz-Paket</t>
  </si>
  <si>
    <t>B4 (D) K5 D</t>
  </si>
  <si>
    <t>Preisanpassung Für SV 13, R5</t>
  </si>
  <si>
    <t>Anpassung der Austauschoptionen</t>
  </si>
  <si>
    <t>Entfall der Motorbezeichnung</t>
  </si>
  <si>
    <t>Option entfallen</t>
  </si>
  <si>
    <t>Drive Mode
Fahrmoduseinstellungen für Motor, Getriebe, Lenkung, Bremsen und Fahrwerk*:
Comfort, Off Road</t>
  </si>
  <si>
    <t>Option vorerst entfallen
finaler Status TBC</t>
  </si>
  <si>
    <t>vorerst entfallen aus der Serienausstattung
Finaler Status TBC</t>
  </si>
  <si>
    <t>Run-off Road Protection (Präventiv-Schutzsystem bei unbeabsichtigtem Verlassen der Straße oder drohenden Überschlägen inkl. Notruf über Volvo On Call und Türentriegelung)</t>
  </si>
  <si>
    <r>
      <t>Digital Services*
- Google Services (beinhaltet Google Maps, Google Assistant, Google Play Store und unbegrenztes Datenvolumen**)
- Volvo On Call (beinhaltet u.a. die Alarmierung des Volvo On Call Service-Centers per Knopfdruck sowie zusätzliche Komfortdienste über die Volvo Cars App</t>
    </r>
    <r>
      <rPr>
        <strike/>
        <sz val="10"/>
        <color rgb="FFFF0000"/>
        <rFont val="Arial"/>
        <family val="2"/>
      </rPr>
      <t>, wie Ver- und Entriegelung des Fahrzeugs und Direktstart der Vorklimatisierung des Innenraums</t>
    </r>
    <r>
      <rPr>
        <sz val="10"/>
        <rFont val="Arial"/>
        <family val="2"/>
      </rPr>
      <t>)
* In Vb. mit der Ausstattungslinie "Essential" 1 Jahr kostenloses Test-/Probeabo und auf Wunsch um 3 Jahre verlängerbar. In Vb. mit den Ausstattungslinien "Core", "Plus" und "Ultimate" serienmäßig mit einer Laufzeit von 4 Jahren. Die Google Services werden von Google LLC bereitgestellt. Der Mobile Daten Service wird von der Deutsche Telekom AG angeboten. Bitte beachten Sie vor dem Beginn der Nutzung die jeweiligen Allgemeinen Geschäftsbedingungen zu akzeptieren.
** beinhaltet Datenvolumen für Kartenaktualisierungen, App-Downloads und Streaming-Dienste</t>
    </r>
  </si>
  <si>
    <t>Anpassung der Beschreibung
Finaler Status TBC</t>
  </si>
  <si>
    <r>
      <t>Volvo On Call
Alarmierung des Volvo On Call Service-Centers per Knopfdruck sowie zusätzliche Komfortdienste über die Volvo Cars App</t>
    </r>
    <r>
      <rPr>
        <strike/>
        <sz val="10"/>
        <color rgb="FFFF0000"/>
        <rFont val="Arial"/>
        <family val="2"/>
      </rPr>
      <t>, wie Ver- und Entriegelung des Fahrzeugs sowie Direktstart der Vorklimatisierung des Innenraums</t>
    </r>
  </si>
  <si>
    <t>Anpassung der Beschreibung
Finaler Status TBC
Serie ab SV 12</t>
  </si>
  <si>
    <t>Wieder in der Serienausstattung 
Serie ab SV12</t>
  </si>
  <si>
    <t>Nicht verfügbar als Austauschoption im Parkassistenz-Paket</t>
  </si>
  <si>
    <t>246 K5 12 0 D 1 19</t>
  </si>
  <si>
    <t xml:space="preserve">XC60 B4 Diesel FWD Essential </t>
  </si>
  <si>
    <t>Variante entfallen</t>
  </si>
  <si>
    <t>An den Verteiler kommuniziert</t>
  </si>
  <si>
    <t>1187
R17D</t>
  </si>
  <si>
    <t>21"-5-Doppelspeichen Sport-Design Diamantschnitt/Hochglanzschwarz
mit Bereifung 255/40 R21</t>
  </si>
  <si>
    <t>1203
R171</t>
  </si>
  <si>
    <t>1264
R18C</t>
  </si>
  <si>
    <t>20"-5-Y-Speichen Sport-Design Diamantschnitt/Hochglanzschwarz
mit Bereifung 255/45 R20</t>
  </si>
  <si>
    <t>Preisanpassung für SV G2. G7</t>
  </si>
  <si>
    <t>Anpasssung Restriktion</t>
  </si>
  <si>
    <r>
      <t xml:space="preserve">Nappaleder/Ledernachbildung Komfortsitze (Vordersitze perforiert)
mit aktiver Belüftung und elektrisch einstellbaren Seitenwangen für Fahrer- und Beifahrersitz inkl. Mittelarmlehne hinten und </t>
    </r>
    <r>
      <rPr>
        <sz val="10"/>
        <color rgb="FF92D050"/>
        <rFont val="Arial"/>
        <family val="2"/>
      </rPr>
      <t>Schalthebel aus schwedischem Kristallglas von Orrefors®</t>
    </r>
  </si>
  <si>
    <r>
      <t xml:space="preserve">Teil-Leder/Mesh-Textil Sportsitze
inkl. Mittelarmlehne hinten, </t>
    </r>
    <r>
      <rPr>
        <sz val="10"/>
        <color rgb="FF92D050"/>
        <rFont val="Arial"/>
        <family val="2"/>
      </rPr>
      <t>Sport-Lenkrad und Schalthebel aus schwedischem Kristallglas von Orrefors®</t>
    </r>
  </si>
  <si>
    <t>3.12.</t>
  </si>
  <si>
    <t xml:space="preserve">Änderung der Restriktionen </t>
  </si>
  <si>
    <r>
      <rPr>
        <sz val="8"/>
        <color rgb="FF00B050"/>
        <rFont val="Arial"/>
        <family val="2"/>
      </rPr>
      <t>Für SV 18, RA nur in Vb. mit RC00, RC20, UC00</t>
    </r>
    <r>
      <rPr>
        <sz val="8"/>
        <rFont val="Arial"/>
        <family val="2"/>
      </rPr>
      <t xml:space="preserve">
Nicht in Vb. mit RA00, RG0R, UA00</t>
    </r>
  </si>
  <si>
    <r>
      <rPr>
        <i/>
        <sz val="10"/>
        <rFont val="Arial"/>
        <family val="2"/>
      </rPr>
      <t>Anpassung der Restriktion (Fehlerkorrektur)</t>
    </r>
    <r>
      <rPr>
        <sz val="10"/>
        <rFont val="Arial"/>
        <family val="2"/>
      </rPr>
      <t xml:space="preserve">
</t>
    </r>
    <r>
      <rPr>
        <sz val="10"/>
        <color rgb="FF00B050"/>
        <rFont val="Arial"/>
        <family val="2"/>
      </rPr>
      <t>Nicht in Vb. mit den Polstern U710, UA00, UC00</t>
    </r>
  </si>
  <si>
    <t>Textil Komfortsitze
Polsterung: Hell Beige/Grau
Innendesign: Hell Beige/Grau
Teppich: Anthrazit
Dachhimmel: Hell Beige</t>
  </si>
  <si>
    <r>
      <rPr>
        <i/>
        <sz val="10"/>
        <rFont val="Arial"/>
        <family val="2"/>
      </rPr>
      <t>Anpassung der Restriktion (Fehlerkorrektur)</t>
    </r>
    <r>
      <rPr>
        <sz val="10"/>
        <rFont val="Arial"/>
        <family val="2"/>
      </rPr>
      <t xml:space="preserve">
</t>
    </r>
    <r>
      <rPr>
        <sz val="10"/>
        <color rgb="FF00B050"/>
        <rFont val="Arial"/>
        <family val="2"/>
      </rPr>
      <t>Nicht in Vb. mit Außenfarbe 736 (Bright Dusk Metallic)</t>
    </r>
  </si>
  <si>
    <t>Leder/Ledernachbildung Komfortsitze
inkl. Mittelarmlehne hinten
Polsterung: Hell Beige
Innendesign: Hell Beige/Anthrazit
Teppich: Anthrazit
Dachhimmel: Hell Beige</t>
  </si>
  <si>
    <t>Nappaleder/Ledernachbildung Komfortsitze (Vordersitze perforiert)
mit aktiver Belüftung und elektrisch einstellbaren Seitenwangen für Fahrer- und Beifahrersitz
inkl. Mittelarmlehne hinten und Schalthebel aus schwedischem Kristallglas von Orrefors®
Polsterung: Hell Beige
Innendesign: Hell Beige/Anthrazit
Teppich: Anthrazit
Dachhimmel: Hell Beige</t>
  </si>
  <si>
    <t>Benzin</t>
  </si>
  <si>
    <t>SV 12 Motor K9</t>
  </si>
  <si>
    <t>Essential B4</t>
  </si>
  <si>
    <t>Preisanpassung + 1.200,00 € (brutto) - Änderung
zuvor: 47.800,00 € (brutto)
geändert in: 49.000,00 € (brutto)</t>
  </si>
  <si>
    <t>Gültig ab 01.02.2022</t>
  </si>
  <si>
    <t>SV 17 Motor K9</t>
  </si>
  <si>
    <t>Core B4</t>
  </si>
  <si>
    <t>Preisanpassung + 1.200,00 € (brutto) - Änderung
zuvor: 50.300,00 € (brutto)
geändert in: 51.500,00 € (brutto)</t>
  </si>
  <si>
    <t>SVR5 Motor K9</t>
  </si>
  <si>
    <t>Plus Dark B4</t>
  </si>
  <si>
    <t>Preisanpassung + 1.200,00 € (brutto) - Änderung
zuvor: 54.800,00 € (brutto)
geändert in: 56.000,00 € (brutto)</t>
  </si>
  <si>
    <t>SVR5 Motor L1</t>
  </si>
  <si>
    <t>Plus Dark B5 AWD</t>
  </si>
  <si>
    <t>Preisanpassung + 1.200,00 € (brutto) - Änderung
zuvor: 61.900,00 € (brutto)
geändert in: 63.100,00 € (brutto)</t>
  </si>
  <si>
    <t>SV13 Motor K9</t>
  </si>
  <si>
    <t>Plus Bright B4</t>
  </si>
  <si>
    <t>SV13 Motor L1</t>
  </si>
  <si>
    <t>Plus Bright B5 AWD</t>
  </si>
  <si>
    <t>SVRA Motor L1</t>
  </si>
  <si>
    <t>Ultimate Dark B5 AWD</t>
  </si>
  <si>
    <t>Preisanpassung + 1.200,00 € (brutto) - Änderung
zuvor: 69.450,00 € (brutto)
geändert in: 70.650,00 € (brutto)</t>
  </si>
  <si>
    <t>SV18 Motor L1</t>
  </si>
  <si>
    <t>Diesel</t>
  </si>
  <si>
    <t>SV 17 Motor K5 D</t>
  </si>
  <si>
    <t>Preisanpassung + 1.200,00 € (brutto) - Änderung
zuvor: 52.700,00 € (brutto)
geändert in: 53.900,00 € (brutto)</t>
  </si>
  <si>
    <t>SV 17 Motor K5 C</t>
  </si>
  <si>
    <t>Core B4 AWD</t>
  </si>
  <si>
    <t>Preisanpassung + 1.200,00 € (brutto) - Änderung
zuvor: 55.050,00 € (brutto)
geändert in: 56.250,00 € (brutto)</t>
  </si>
  <si>
    <t>SVR5 Motor K5 D</t>
  </si>
  <si>
    <t>Preisanpassung + 1.200,00 € (brutto) - Änderung
zuvor: 57.200,00 € (brutto)
geändert in: 58.400,00 € (brutto)</t>
  </si>
  <si>
    <t>SVR5 Motor K5 C</t>
  </si>
  <si>
    <t>Plus Dark B4 AWD</t>
  </si>
  <si>
    <t>Preisanpassung + 1.200,00 € (brutto) - Änderung
zuvor: 59.550,00 € (brutto)
geändert in: 60.750,00 € (brutto)</t>
  </si>
  <si>
    <t>SV13 Motor K5 D</t>
  </si>
  <si>
    <t>SV13 Motor K5 C</t>
  </si>
  <si>
    <t>Plus Bright B4 AWD</t>
  </si>
  <si>
    <t>SVRA Motor K5 C</t>
  </si>
  <si>
    <t>Ultimate Dark B4 AWD</t>
  </si>
  <si>
    <t>Preisanpassung + 1.200,00 € (brutto) - Änderung
zuvor: 67.100,00 € (brutto)
geändert in: 68.300,00 € (brutto)</t>
  </si>
  <si>
    <t>SVRA Motor K2</t>
  </si>
  <si>
    <t>Preisanpassung + 1.200,00 € (brutto) - Änderung
zuvor: 71.650,00 € (brutto)
geändert in: 72.850,00 € (brutto)</t>
  </si>
  <si>
    <t>SV18 Motor K5 C</t>
  </si>
  <si>
    <t>Ultimate Bright B4 AWD</t>
  </si>
  <si>
    <t>SV18 Motor K2</t>
  </si>
  <si>
    <t>Ultimate Bright B5 AWD</t>
  </si>
  <si>
    <t>Anpassung der Restriktion:
"Nicht in Vb. mit 691 und 790
Nur in Vb. Mit 603"</t>
  </si>
  <si>
    <t>R7D0, U710 zusammengefasst als Premium-Textil Komfortsitze</t>
  </si>
  <si>
    <r>
      <t xml:space="preserve">Polsterung: </t>
    </r>
    <r>
      <rPr>
        <sz val="8"/>
        <color rgb="FF92D050"/>
        <rFont val="Arial"/>
        <family val="2"/>
      </rPr>
      <t>City Weave Grau</t>
    </r>
    <r>
      <rPr>
        <sz val="8"/>
        <rFont val="Arial"/>
        <family val="2"/>
      </rPr>
      <t xml:space="preserve">
Innendesign: Hell Beige/Grau
Teppich: Anthrazit
Dachhimmel: Hell Beige</t>
    </r>
  </si>
  <si>
    <t>Anpassung der Beschreibung - Korrektur</t>
  </si>
  <si>
    <t>Variantenpreise</t>
  </si>
  <si>
    <t>Aufhebung des Embargos
Preise sind gültig ab 01.02.2022</t>
  </si>
  <si>
    <t>KI04</t>
  </si>
  <si>
    <r>
      <t xml:space="preserve">Driver Assistance
- Adaptive Geschwindigkeitsregelanlage
- Emergency Stop Assist (automatisches Nothaltesystem bei Nichtbeachtung von Warnhinweisen infolge von ausbleibenden Lenk-, Brems- und Beschleunigungsaktivitäten des Fahrers inkl. Aktivierung der Warnblinkanlage und automatischer Bremsung bis zum Stillstand </t>
    </r>
    <r>
      <rPr>
        <strike/>
        <sz val="10"/>
        <color rgb="FFFF0000"/>
        <rFont val="Arial"/>
        <family val="2"/>
      </rPr>
      <t>und Notruf über Volvo On Call</t>
    </r>
    <r>
      <rPr>
        <sz val="10"/>
        <rFont val="Arial"/>
        <family val="2"/>
      </rPr>
      <t>)
- Pilot Assist (Spurführungsassistent mit adaptiver Geschwindigkeitsregelanlage bis zu Geschwindigkeiten von 130 km/h)</t>
    </r>
  </si>
  <si>
    <t>Geänderte Darstellung - Auflistung unter Serienausstattung
Serie ab Ultimate</t>
  </si>
  <si>
    <t>KG03</t>
  </si>
  <si>
    <t>Adaptive Cruise Control</t>
  </si>
  <si>
    <t>Entfernt aus der Serienausstattung - Teil von Driver Assistance</t>
  </si>
  <si>
    <t>SV B2</t>
  </si>
  <si>
    <t>Plus Bright Sonderschutzfahrzeug (5-Sitzer)</t>
  </si>
  <si>
    <t>Wiedereinführung Sales Version B2 - ausschließlich mit Motor B6 AWD (Benzin) - Motorcode 06, Gearbox C</t>
  </si>
  <si>
    <t>Eng 06</t>
  </si>
  <si>
    <t>B6 AWD (Benzin) - 8-Gang Automatikgetriebe</t>
  </si>
  <si>
    <t>Wiedereinführung Motor B6 AWD (Benzin) - Motorcode 06, Gearbox C (nur in Vb. Mit SVB2)</t>
  </si>
  <si>
    <r>
      <t xml:space="preserve">998609
</t>
    </r>
    <r>
      <rPr>
        <b/>
        <sz val="10"/>
        <rFont val="Arial"/>
        <family val="2"/>
      </rPr>
      <t>auschließl. intern</t>
    </r>
  </si>
  <si>
    <t>Base Car For Light Armoured</t>
  </si>
  <si>
    <r>
      <t xml:space="preserve">SVB2 Neue Option - </t>
    </r>
    <r>
      <rPr>
        <sz val="10"/>
        <color rgb="FFFF0000"/>
        <rFont val="Arial"/>
        <family val="2"/>
      </rPr>
      <t xml:space="preserve">ausschließl. intern </t>
    </r>
  </si>
  <si>
    <r>
      <t xml:space="preserve">998300
</t>
    </r>
    <r>
      <rPr>
        <b/>
        <sz val="10"/>
        <rFont val="Arial"/>
        <family val="2"/>
      </rPr>
      <t>auschließl. intern</t>
    </r>
  </si>
  <si>
    <t xml:space="preserve">BOS Vmax Freischaltung </t>
  </si>
  <si>
    <r>
      <rPr>
        <i/>
        <sz val="10"/>
        <rFont val="Arial"/>
        <family val="2"/>
      </rPr>
      <t>Anpassung der Restriktion</t>
    </r>
    <r>
      <rPr>
        <b/>
        <sz val="10"/>
        <rFont val="Arial"/>
        <family val="2"/>
      </rPr>
      <t xml:space="preserve">
</t>
    </r>
    <r>
      <rPr>
        <sz val="10"/>
        <rFont val="Arial"/>
        <family val="2"/>
      </rPr>
      <t xml:space="preserve">Nicht in Vb. mit SVB2 - </t>
    </r>
    <r>
      <rPr>
        <sz val="10"/>
        <color indexed="10"/>
        <rFont val="Arial"/>
        <family val="2"/>
      </rPr>
      <t>ausschließl. intern</t>
    </r>
  </si>
  <si>
    <r>
      <t xml:space="preserve">998084
</t>
    </r>
    <r>
      <rPr>
        <b/>
        <sz val="10"/>
        <rFont val="Arial"/>
        <family val="2"/>
      </rPr>
      <t>auschließl. intern</t>
    </r>
  </si>
  <si>
    <t xml:space="preserve">Geschwindigkeitsbegrenzung Vmax 210 km/h </t>
  </si>
  <si>
    <t>Optional für Plus (R5/13) &amp; Ultimate (RA/18)
Zuvor optional für Ultimate (RA/18)</t>
  </si>
  <si>
    <t>MC02</t>
  </si>
  <si>
    <r>
      <rPr>
        <strike/>
        <sz val="10"/>
        <color rgb="FFFF0000"/>
        <rFont val="Arial"/>
        <family val="2"/>
      </rPr>
      <t>CleanZone Luftqualitätssystem</t>
    </r>
    <r>
      <rPr>
        <sz val="10"/>
        <rFont val="Arial"/>
        <family val="2"/>
      </rPr>
      <t xml:space="preserve"> </t>
    </r>
    <r>
      <rPr>
        <sz val="10"/>
        <color rgb="FF92D050"/>
        <rFont val="Arial"/>
        <family val="2"/>
      </rPr>
      <t>Luftreinigungssystem</t>
    </r>
    <r>
      <rPr>
        <sz val="10"/>
        <rFont val="Arial"/>
        <family val="2"/>
      </rPr>
      <t xml:space="preserve"> mit Aktivkohlefilter, automatischer Umluftschaltung und Vorbelüftung des Innenraums bei Fahrzeugentriegelung</t>
    </r>
  </si>
  <si>
    <t>MC05 + MG02
(1074)</t>
  </si>
  <si>
    <r>
      <t xml:space="preserve">
</t>
    </r>
    <r>
      <rPr>
        <sz val="10"/>
        <color rgb="FF92D050"/>
        <rFont val="Arial"/>
        <family val="2"/>
      </rPr>
      <t xml:space="preserve">Erweitertes </t>
    </r>
    <r>
      <rPr>
        <strike/>
        <sz val="10"/>
        <color rgb="FFFF0000"/>
        <rFont val="Arial"/>
        <family val="2"/>
      </rPr>
      <t>CleanZone Luftqualitätssystem</t>
    </r>
    <r>
      <rPr>
        <sz val="10"/>
        <color rgb="FF92D050"/>
        <rFont val="Arial"/>
        <family val="2"/>
      </rPr>
      <t xml:space="preserve"> Luftreinigungssystem mit Feinstaubfilterung nach Luftqualitätsstandard PM2,5 </t>
    </r>
  </si>
  <si>
    <r>
      <t xml:space="preserve">Verlängerung Digital Services + 3 Jahre*
- Google Services (beinhaltet Google Maps, Google Assistant, Google Play Store und unbegrenztes Datenvolumen**)
</t>
    </r>
    <r>
      <rPr>
        <sz val="10"/>
        <color rgb="FF92D050"/>
        <rFont val="Arial"/>
        <family val="2"/>
      </rPr>
      <t>-Volvo On Call (beinhaltet u.a. die Alarmierung des Volvo On Call Service-Centers per Knopfdruck sowie zusätzliche Komfortdienste über die Volvo Cars App)</t>
    </r>
    <r>
      <rPr>
        <sz val="10"/>
        <rFont val="Arial"/>
        <family val="2"/>
      </rPr>
      <t xml:space="preserve">
*Die Google Services werden von Google LLC bereitgestellt. Der Mobile Daten Service wird von der Deutsche Telekom AG angeboten. Bitte beachten Sie vor dem Beginn der Nutzung die jeweiligen Allgemeinen Geschäftsbedingungen zu akzeptieren.
** beinhaltet Datenvolumen für Kartenaktualisierungen, App-Downloads und Streaming-Dienste</t>
    </r>
  </si>
  <si>
    <t>Anpassung der Optionsbeschreibung - Korrektur</t>
  </si>
  <si>
    <t>Geänderte Darstellung
Optionen werden nicht mehr unter dem Reiter "Optionen" aufgeführt
Aufgeführte Optionen sind Teil der Serienausstattung</t>
  </si>
  <si>
    <t>Digitale Instrumentierung 2. Gen. 
Vollgrafisches 12,3"-Fahrerdisplay (31,2-cm-Diagonale) mit zwei variablen Rundinstrumenten und Infodisplay (z. B. für Navigations- Kartenansicht)</t>
  </si>
  <si>
    <t>Volvo On Call
Alarmierung des Volvo On Call Service-Centers per Knopfdruck sowie zusätzliche Komfortdienste über die Volvo Cars App, wie Ver- und Entriegelung des Fahrzeugs sowie Direktstart der Vorklimatisierung des Innenraums</t>
  </si>
  <si>
    <t>12-Volt-Anschluss im Gepäckraum</t>
  </si>
  <si>
    <t>Einparkhilfe hinten mit automatischem Bremseingriff (hinten)</t>
  </si>
  <si>
    <t xml:space="preserve">Erweitertes Luftreinigungssystem mit Feinstaubfilterung nach Luftqualitätsstandard PM2,5 </t>
  </si>
  <si>
    <t>Digital Services*
- Google Services (beinhaltet Google Maps, Google Assistant, Google Play Store und unbegrenztes Datenvolumen**)
- Volvo On Call (beinhaltet u.a. die Alarmierung des Volvo On Call Service-Centers per Knopfdruck sowie zusätzliche Komfortdienste über die Volvo Cars App, wie Ver- und Entriegelung des Fahrzeugs und Direktstart der Vorklimatisierung des Innenraums)
* In Vb. mit der Ausstattungslinie "Essential" 1 Jahr kostenloses Test-/Probeabo und auf Wunsch um 3 Jahre verlängerbar. In Vb. mit den Ausstattungslinien "Core", "Plus" und "Ultimate" serienmäßig mit einer Laufzeit von 4 Jahren. Die Google Services werden von Google LLC bereitgestellt. Der Mobile Daten Service wird von der Deutsche Telekom AG angeboten. Bitte beachten Sie vor dem Beginn der Nutzung die jeweiligen Allgemeinen Geschäftsbedingungen zu akzeptieren.
** beinhaltet Datenvolumen für Kartenaktualisierungen, App-Downloads und Streaming-Dienste</t>
  </si>
  <si>
    <r>
      <t xml:space="preserve">Alarmanlage
mit Bewegungs-/Neigungssensor, Sicherheitsschließung </t>
    </r>
    <r>
      <rPr>
        <strike/>
        <sz val="10"/>
        <color rgb="FFFF0000"/>
        <rFont val="Arial"/>
        <family val="2"/>
      </rPr>
      <t>und Private Locking (separate Kofferraumverriegelung)</t>
    </r>
  </si>
  <si>
    <t>Alle Varianten Preise</t>
  </si>
  <si>
    <r>
      <rPr>
        <i/>
        <sz val="10"/>
        <rFont val="Arial"/>
        <family val="2"/>
      </rPr>
      <t xml:space="preserve">Preisanpassung </t>
    </r>
    <r>
      <rPr>
        <b/>
        <i/>
        <sz val="10"/>
        <rFont val="Arial"/>
        <family val="2"/>
      </rPr>
      <t>+ 3.200,00 €</t>
    </r>
    <r>
      <rPr>
        <i/>
        <sz val="10"/>
        <rFont val="Arial"/>
        <family val="2"/>
      </rPr>
      <t xml:space="preserve"> (brutto) - Änderung</t>
    </r>
  </si>
  <si>
    <t>Preise gültig ab 01.04.2022</t>
  </si>
  <si>
    <t>Preispassung + 90,00€ - Änderung</t>
  </si>
  <si>
    <t>TR07</t>
  </si>
  <si>
    <t xml:space="preserve">Chromzierleiste im Türschwellerbereich </t>
  </si>
  <si>
    <t>Serienausstattung ergänzende Information (Korrektur) - SV13</t>
  </si>
  <si>
    <t>Neuaufbau des VB XC60 zu Modelljahr 24 - 23w17</t>
  </si>
  <si>
    <t>24613K9D</t>
  </si>
  <si>
    <t>Plus Bright B4 8-Gang Automatikgetriebe</t>
  </si>
  <si>
    <t>Entfallen in MY24</t>
  </si>
  <si>
    <t>24613L1C</t>
  </si>
  <si>
    <t>Plus Bright B5 AWD 8-Gang Automatikgetriebe</t>
  </si>
  <si>
    <t>24618L1C</t>
  </si>
  <si>
    <t>Ultimate Bright B5 AWD 8-Gang Automatikgetriebe</t>
  </si>
  <si>
    <t>24617K5C</t>
  </si>
  <si>
    <t>Core B4 AWD 8-Gang Automatikgetriebe</t>
  </si>
  <si>
    <t>24613K5D</t>
  </si>
  <si>
    <t>24613K5C</t>
  </si>
  <si>
    <t>Plus Bright B4 AWD 8-Gang Automatikgetriebe</t>
  </si>
  <si>
    <t>24618K5C</t>
  </si>
  <si>
    <t>Ultimate Bright B4 AWD 8-Gang Automatikgetriebe</t>
  </si>
  <si>
    <t>K2 C</t>
  </si>
  <si>
    <t>Motor B5 AWD 8-Gang Automatikgetriebe</t>
  </si>
  <si>
    <t>Motor entfallen in MY24</t>
  </si>
  <si>
    <t>246RAK5D</t>
  </si>
  <si>
    <t>Ultimate Dark B4 8-Gang Automatikgetriebe</t>
  </si>
  <si>
    <t>Neu in MY24</t>
  </si>
  <si>
    <t>Optionsübergreifend</t>
  </si>
  <si>
    <t xml:space="preserve">Neue Kategorisierung der Optionen und Pack-Only Optionen </t>
  </si>
  <si>
    <t>SV 13</t>
  </si>
  <si>
    <t>Plus Birght</t>
  </si>
  <si>
    <t>SV entfallen in MY24</t>
  </si>
  <si>
    <t>SV 18</t>
  </si>
  <si>
    <t>Ultimate Bright</t>
  </si>
  <si>
    <t>NM02 (11)</t>
  </si>
  <si>
    <t>Sitzheizung vorne</t>
  </si>
  <si>
    <r>
      <rPr>
        <u/>
        <sz val="10"/>
        <rFont val="Arial"/>
        <family val="2"/>
      </rPr>
      <t>Geänderte Darstellung:</t>
    </r>
    <r>
      <rPr>
        <sz val="10"/>
        <rFont val="Arial"/>
        <family val="2"/>
      </rPr>
      <t xml:space="preserve">
Aufnahme unter dem Reiter "Serienausstattung"
100% Winter-Paket ab SVR5</t>
    </r>
    <r>
      <rPr>
        <sz val="11"/>
        <color theme="1"/>
        <rFont val="Calibri"/>
        <family val="2"/>
        <scheme val="minor"/>
      </rPr>
      <t/>
    </r>
  </si>
  <si>
    <r>
      <rPr>
        <u/>
        <sz val="10"/>
        <rFont val="Arial"/>
        <family val="2"/>
      </rPr>
      <t>Geänderte Darstellung:</t>
    </r>
    <r>
      <rPr>
        <sz val="10"/>
        <rFont val="Arial"/>
        <family val="2"/>
      </rPr>
      <t xml:space="preserve">
Aufnahme unter dem Reiter "Serienausstattung"
100% Winter-Paket ab SVR5</t>
    </r>
  </si>
  <si>
    <t>KE02 (1189)</t>
  </si>
  <si>
    <r>
      <t>Digital Services*
- Google Services (beinhaltet Google Maps, Google Assistant, Google Play Store und unbegrenztes Datenvolumen**)
- Volvo On Call (beinhaltet u.a. die Alarmierung des Volvo On Call Service-Centers per Knopfdruck sowie zusätzliche Komfortdienste über die Volvo Cars App, wie Ver- und Entriegelung des Fahrzeugs und Direktstart der Vorklimatisierung des Innenraums)
*</t>
    </r>
    <r>
      <rPr>
        <strike/>
        <sz val="10"/>
        <color rgb="FFFF0000"/>
        <rFont val="Arial"/>
        <family val="2"/>
      </rPr>
      <t xml:space="preserve"> In Vb. mit der Ausstattungslinie "Essential" 1 Jahr kostenloses Test-/Probeabo und auf Wunsch um 3 Jahre verlängerbar.</t>
    </r>
    <r>
      <rPr>
        <sz val="10"/>
        <rFont val="Arial"/>
        <family val="2"/>
      </rPr>
      <t xml:space="preserve"> In Vb. mit den Ausstattungslinien </t>
    </r>
    <r>
      <rPr>
        <sz val="10"/>
        <color rgb="FF00B050"/>
        <rFont val="Arial"/>
        <family val="2"/>
      </rPr>
      <t>"Essential"</t>
    </r>
    <r>
      <rPr>
        <sz val="10"/>
        <rFont val="Arial"/>
        <family val="2"/>
      </rPr>
      <t>, "Core", "Plus" und "Ultimate" serienmäßig mit einer Laufzeit von 4 Jahren. Die Google Services werden von Google LLC bereitgestellt. Der Mobile Daten Service wird von der Deutsche Telekom AG angeboten. Bitte beachten Sie vor dem Beginn der Nutzung die jeweiligen Allgemeinen Geschäftsbedingungen zu akzeptieren.
** beinhaltet Datenvolumen für Kartenaktualisierungen, App-Downloads und Streaming-Dienste</t>
    </r>
  </si>
  <si>
    <t>Optional für Essential
Serie für SV17, B2</t>
  </si>
  <si>
    <r>
      <t xml:space="preserve">Preisanpassung:
</t>
    </r>
    <r>
      <rPr>
        <sz val="10"/>
        <color rgb="FFFF0000"/>
        <rFont val="Arial"/>
        <family val="2"/>
      </rPr>
      <t>MY23: 1.110€</t>
    </r>
    <r>
      <rPr>
        <sz val="10"/>
        <rFont val="Arial"/>
        <family val="2"/>
      </rPr>
      <t xml:space="preserve">
</t>
    </r>
    <r>
      <rPr>
        <sz val="10"/>
        <color rgb="FF00B050"/>
        <rFont val="Arial"/>
        <family val="2"/>
      </rPr>
      <t>MY24: 1.070€</t>
    </r>
  </si>
  <si>
    <t>Verlängerung Digital Services + 3 Jahre*
- Google Services (beinhaltet Google Maps, Google Assistant, Google Play Store und unbegrenztes Datenvolumen**)
-Volvo On Call (beinhaltet u.a. die Alarmierung des Volvo On Call Service-Centers per Knopfdruck sowie zusätzliche Komfortdienste über die Volvo Cars App)
*Die Google Services werden von Google LLC bereitgestellt. Der Mobile Daten Service wird von der Deutsche Telekom AG angeboten. Bitte beachten Sie vor dem Beginn der Nutzung die jeweiligen Allgemeinen Geschäftsbedingungen zu akzeptieren.
** beinhaltet Datenvolumen für Kartenaktualisierungen, App-Downloads und Streaming-Dienste</t>
  </si>
  <si>
    <t>Farben</t>
  </si>
  <si>
    <t>Vapour Grey</t>
  </si>
  <si>
    <t>Neue Basisfarbe in MY24</t>
  </si>
  <si>
    <r>
      <rPr>
        <u/>
        <sz val="10"/>
        <rFont val="Arial"/>
        <family val="2"/>
      </rPr>
      <t>Preisanpassung:</t>
    </r>
    <r>
      <rPr>
        <sz val="10"/>
        <rFont val="Arial"/>
        <family val="2"/>
      </rPr>
      <t xml:space="preserve">
MY23: </t>
    </r>
    <r>
      <rPr>
        <sz val="10"/>
        <color rgb="FFFF0000"/>
        <rFont val="Arial"/>
        <family val="2"/>
      </rPr>
      <t>1.340€</t>
    </r>
    <r>
      <rPr>
        <sz val="10"/>
        <rFont val="Arial"/>
        <family val="2"/>
      </rPr>
      <t xml:space="preserve">
MY24: </t>
    </r>
    <r>
      <rPr>
        <sz val="10"/>
        <color rgb="FF00B050"/>
        <rFont val="Arial"/>
        <family val="2"/>
      </rPr>
      <t>990€</t>
    </r>
  </si>
  <si>
    <t>1186
R17C</t>
  </si>
  <si>
    <t>20"-5 Mehrspeichen-Design Diamantschnitt/Hochglanzschwarz
mit Bereifung 255/45 R20</t>
  </si>
  <si>
    <t>Entfallen für SV 13, 18</t>
  </si>
  <si>
    <r>
      <rPr>
        <sz val="10"/>
        <rFont val="Arial"/>
        <family val="2"/>
      </rPr>
      <t xml:space="preserve">19"-5-Y-Speichen Sport-Design Diamantschnitt/Hochglanzschwarz
mit </t>
    </r>
    <r>
      <rPr>
        <sz val="10"/>
        <color rgb="FF00B050"/>
        <rFont val="Arial"/>
        <family val="2"/>
      </rPr>
      <t>Ganzjahresbereifung</t>
    </r>
    <r>
      <rPr>
        <sz val="10"/>
        <rFont val="Arial"/>
        <family val="2"/>
      </rPr>
      <t xml:space="preserve"> 235/55 R19
Größe: 7,5 x 19"
Reifenkategorie: A</t>
    </r>
  </si>
  <si>
    <r>
      <rPr>
        <u/>
        <sz val="10"/>
        <rFont val="Arial"/>
        <family val="2"/>
      </rPr>
      <t>Anpassung der Bereifung:</t>
    </r>
    <r>
      <rPr>
        <sz val="10"/>
        <rFont val="Arial"/>
        <family val="2"/>
      </rPr>
      <t xml:space="preserve">
MY23 "V (Michelin) Sommerbereifung"
MY24 "Michelin HAS EU All season tyres"</t>
    </r>
  </si>
  <si>
    <t xml:space="preserve">1065
</t>
  </si>
  <si>
    <t>All season tires CbV</t>
  </si>
  <si>
    <t>Intern: Entfallen in MY24</t>
  </si>
  <si>
    <r>
      <t xml:space="preserve">20"-5-Y-Speichen Sport-Design Diamantschnitt/Hochglanzschwarz
</t>
    </r>
    <r>
      <rPr>
        <sz val="10"/>
        <color theme="0" tint="-0.34998626667073579"/>
        <rFont val="Arial"/>
        <family val="2"/>
      </rPr>
      <t>mit Bereifung 255/45 R20
Größe: 8,0 x 20"
Reifenkategorie: A</t>
    </r>
  </si>
  <si>
    <t>Nicht verfügbar für Motor B5 AWD 8-Gang Automatikgetriebe (K2 C)</t>
  </si>
  <si>
    <r>
      <t xml:space="preserve">21"-5-Doppelspeichen Sport-Design Diamantschnitt/Hochglanzschwarz
</t>
    </r>
    <r>
      <rPr>
        <sz val="10"/>
        <color theme="0" tint="-0.34998626667073579"/>
        <rFont val="Arial"/>
        <family val="2"/>
      </rPr>
      <t>mit Bereifung 255/40 R21
Größe: 8,5 x 21"
Reifenkategorie: B</t>
    </r>
  </si>
  <si>
    <t>800143
R150</t>
  </si>
  <si>
    <r>
      <t xml:space="preserve">22"-5-Doppelspeichen-Design Diamantschnitt/Hochglanzschwarz
</t>
    </r>
    <r>
      <rPr>
        <sz val="10"/>
        <color theme="0" tint="-0.34998626667073579"/>
        <rFont val="Arial"/>
        <family val="2"/>
      </rPr>
      <t>mit Bereifung 265/35 R22
Größe: 9,0 x 22"
Reifenkategorie: B</t>
    </r>
  </si>
  <si>
    <t>MY24 Embargo bis auf Widerruf</t>
  </si>
  <si>
    <r>
      <t xml:space="preserve">Digital Services*
- Google Services (beinhaltet Google Maps, Google Assistant, Google Play Store und unbegrenztes Datenvolumen**)
- Volvo On Call (beinhaltet u.a. die Alarmierung des Volvo On Call Service-Centers per Knopfdruck sowie zusätzliche Komfortdienste über die Volvo Cars App, wie Ver- und Entriegelung des Fahrzeugs und Direktstart der Vorklimatisierung des Innenraums)
* </t>
    </r>
    <r>
      <rPr>
        <strike/>
        <sz val="10"/>
        <color rgb="FFFF0000"/>
        <rFont val="Arial"/>
        <family val="2"/>
      </rPr>
      <t>In Vb. mit den Ausstattungslinien "Essential", "Core", "Plus" und "Ultimate"</t>
    </r>
    <r>
      <rPr>
        <sz val="10"/>
        <rFont val="Arial"/>
        <family val="2"/>
      </rPr>
      <t xml:space="preserve"> Serienmäßig mit einer Laufzeit von 4 Jahren. Die Google Services werden von Google LLC bereitgestellt. Der Mobile Daten Service wird von der Deutsche Telekom AG angeboten. Bitte beachten Sie vor dem Beginn der Nutzung die jeweiligen Allgemeinen Geschäftsbedingungen zu akzeptieren.
** beinhaltet Datenvolumen für Kartenaktualisierungen, App-Downloads und Streaming-Dienste</t>
    </r>
  </si>
  <si>
    <t>Motor K9, SV12</t>
  </si>
  <si>
    <t>B4 (Benzin) Essential</t>
  </si>
  <si>
    <r>
      <rPr>
        <i/>
        <sz val="10"/>
        <rFont val="Arial"/>
        <family val="2"/>
      </rPr>
      <t>Anpassung des Basispreises + 900 € (Korrektur)</t>
    </r>
    <r>
      <rPr>
        <sz val="10"/>
        <rFont val="Arial"/>
        <family val="2"/>
      </rPr>
      <t xml:space="preserve">
zuvor: 52.200,00 € (brutto)
neu: 53.100,00 € (brutto)</t>
    </r>
  </si>
  <si>
    <t>Motor K5, Getriebe D, SVRA</t>
  </si>
  <si>
    <t>B4 (Diesel) Ultimate Dark</t>
  </si>
  <si>
    <r>
      <rPr>
        <i/>
        <sz val="10"/>
        <rFont val="Arial"/>
        <family val="2"/>
      </rPr>
      <t>Anpassung des Basispreises (Korrektur)</t>
    </r>
    <r>
      <rPr>
        <sz val="10"/>
        <rFont val="Arial"/>
        <family val="2"/>
      </rPr>
      <t xml:space="preserve">
zuvor: 61.600,00 € (brutto)
neu: 69.150,00 € (brutto)</t>
    </r>
  </si>
  <si>
    <t>Anpassung der Serienausstattung - bereits Teil der Beschreibung der serienmäßigen Digital Services</t>
  </si>
  <si>
    <r>
      <rPr>
        <sz val="10"/>
        <color rgb="FF00B050"/>
        <rFont val="Arial"/>
        <family val="2"/>
      </rPr>
      <t>Premium-</t>
    </r>
    <r>
      <rPr>
        <sz val="10"/>
        <rFont val="Arial"/>
        <family val="2"/>
      </rPr>
      <t>Textil Komfortsitze</t>
    </r>
  </si>
  <si>
    <t>SV12, SV17 Anpassung der Serienausstattung (Korrektur)</t>
  </si>
  <si>
    <r>
      <rPr>
        <i/>
        <sz val="10"/>
        <rFont val="Arial"/>
        <family val="2"/>
      </rPr>
      <t>SVR5,SVRA, SVB2 Anpassung des Einzeloptionspreises (Korrektur)</t>
    </r>
    <r>
      <rPr>
        <sz val="10"/>
        <rFont val="Arial"/>
        <family val="2"/>
      </rPr>
      <t xml:space="preserve">
zuvor: 280,00 € (brutto)
neu: 0,00 € (brutto)</t>
    </r>
  </si>
  <si>
    <t>1070
R13E</t>
  </si>
  <si>
    <t>18"-5-Speichen-Design
mit Bereifung 235/60 R18
Größe: 7,5 x 18"
Reifenkategorie: A</t>
  </si>
  <si>
    <r>
      <rPr>
        <i/>
        <sz val="10"/>
        <rFont val="Arial"/>
        <family val="2"/>
      </rPr>
      <t>Anpassung der Motorverfügbarkeit</t>
    </r>
    <r>
      <rPr>
        <sz val="10"/>
        <rFont val="Arial"/>
        <family val="2"/>
      </rPr>
      <t xml:space="preserve">
Benzin: B4,</t>
    </r>
    <r>
      <rPr>
        <strike/>
        <sz val="10"/>
        <color rgb="FFFF0000"/>
        <rFont val="Arial"/>
        <family val="2"/>
      </rPr>
      <t xml:space="preserve"> B5 AWD</t>
    </r>
    <r>
      <rPr>
        <sz val="10"/>
        <rFont val="Arial"/>
        <family val="2"/>
      </rPr>
      <t xml:space="preserve">
Diesel: B4, </t>
    </r>
    <r>
      <rPr>
        <strike/>
        <sz val="10"/>
        <color rgb="FFFF0000"/>
        <rFont val="Arial"/>
        <family val="2"/>
      </rPr>
      <t>B4 AWD</t>
    </r>
  </si>
  <si>
    <t>21"-5-Doppelspeichen Sport-Design Diamantschnitt/Hochglanzschwarz
mit Bereifung 255/40 R21
Größe: 8,5 x 21"
Reifenkategorie: B</t>
  </si>
  <si>
    <r>
      <rPr>
        <i/>
        <sz val="10"/>
        <rFont val="Arial"/>
        <family val="2"/>
      </rPr>
      <t>Anpassung der Motorverfügbarkeit</t>
    </r>
    <r>
      <rPr>
        <sz val="10"/>
        <rFont val="Arial"/>
        <family val="2"/>
      </rPr>
      <t xml:space="preserve">
Benzin: </t>
    </r>
    <r>
      <rPr>
        <sz val="10"/>
        <color rgb="FF00B050"/>
        <rFont val="Arial"/>
        <family val="2"/>
      </rPr>
      <t>B4</t>
    </r>
    <r>
      <rPr>
        <sz val="10"/>
        <rFont val="Arial"/>
        <family val="2"/>
      </rPr>
      <t>, B5 AWD
Diesel: B4, B4 AWD</t>
    </r>
  </si>
  <si>
    <t>22"-5-Doppelspeichen-Design Diamantschnitt/Hochglanzschwarz
mit Bereifung 265/35 R22
Größe: 9,0 x 22"
Reifenkategorie: B</t>
  </si>
  <si>
    <r>
      <rPr>
        <i/>
        <sz val="10"/>
        <rFont val="Arial"/>
        <family val="2"/>
      </rPr>
      <t>Anpassung der Motorverfügbarkeit</t>
    </r>
    <r>
      <rPr>
        <sz val="10"/>
        <rFont val="Arial"/>
        <family val="2"/>
      </rPr>
      <t xml:space="preserve">
Benzin: B5 AWD
Diesel: </t>
    </r>
    <r>
      <rPr>
        <sz val="10"/>
        <color rgb="FF00B050"/>
        <rFont val="Arial"/>
        <family val="2"/>
      </rPr>
      <t>B4</t>
    </r>
    <r>
      <rPr>
        <sz val="10"/>
        <rFont val="Arial"/>
        <family val="2"/>
      </rPr>
      <t>, B4 AWD</t>
    </r>
  </si>
  <si>
    <r>
      <t>19"-5-</t>
    </r>
    <r>
      <rPr>
        <strike/>
        <sz val="10"/>
        <color rgb="FFFF0000"/>
        <rFont val="Arial"/>
        <family val="2"/>
      </rPr>
      <t>Y</t>
    </r>
    <r>
      <rPr>
        <sz val="10"/>
        <rFont val="Arial"/>
        <family val="2"/>
      </rPr>
      <t xml:space="preserve"> </t>
    </r>
    <r>
      <rPr>
        <sz val="10"/>
        <color rgb="FF00B050"/>
        <rFont val="Arial"/>
        <family val="2"/>
      </rPr>
      <t>V</t>
    </r>
    <r>
      <rPr>
        <sz val="10"/>
        <rFont val="Arial"/>
        <family val="2"/>
      </rPr>
      <t>-Speichen Sport-Design Diamantschnitt/Hochglanzschwarz
mit Ganzjahresbereifung 235/55 R19
Größe: 7,5 x 19"
Reifenkategorie: A</t>
    </r>
  </si>
  <si>
    <r>
      <t>Digital Services*
- Google Services (beinhaltet Google Maps, Google Assistant, Google Play Store und unbegrenztes Datenvolumen**)
- Volvo On Call (beinhaltet u.a. die Alarmierung des Volvo On Call Service-Centers per Knopfdruck sowie zusätzliche Komfortdienste über die Volvo Cars App</t>
    </r>
    <r>
      <rPr>
        <strike/>
        <sz val="10"/>
        <color rgb="FFFF0000"/>
        <rFont val="Arial"/>
        <family val="2"/>
      </rPr>
      <t>, wie Ver- und Entriegelung des Fahrzeugs und Direktstart der Vorklimatisierung des Innenraums</t>
    </r>
    <r>
      <rPr>
        <sz val="10"/>
        <rFont val="Arial"/>
        <family val="2"/>
      </rPr>
      <t xml:space="preserve">)
* </t>
    </r>
    <r>
      <rPr>
        <sz val="10"/>
        <color rgb="FF00B050"/>
        <rFont val="Arial"/>
        <family val="2"/>
      </rPr>
      <t xml:space="preserve">Der Fahrzeugpreis beinhaltet den Zugang zur Nutzung der Digital Services für einen Zeitraum von 4 Jahren: Google Assistant, Google Maps, Google Play Store, die Volvo Car App remote Funktionen und Datenvolumen für die genannten Dienste. Nach Ablauf des Erstabonnements wird Ihnen angeboten, die Digital Services in Ihrem Fahrzeug als separates Abonnement zu verlängern oder ein Abonnement neu abzuschließen, für das Sie fortlaufende Abonnementgebühren bezahlen müssen, wenn Sie weiterhin die Digital Services nutzen möchten. </t>
    </r>
    <r>
      <rPr>
        <sz val="10"/>
        <rFont val="Arial"/>
        <family val="2"/>
      </rPr>
      <t xml:space="preserve">Die Google Services werden von Google LLC bereitgestellt. Der Mobile Daten Service wird von der Deutsche Telekom AG angeboten. </t>
    </r>
    <r>
      <rPr>
        <sz val="10"/>
        <color rgb="FF00B050"/>
        <rFont val="Arial"/>
        <family val="2"/>
      </rPr>
      <t>Bitte beachten Sie, dass Sie vor der Nutzung die jeweiligen allgemeinen Geschäftsbedingungen akzeptieren müssten.</t>
    </r>
    <r>
      <rPr>
        <sz val="10"/>
        <rFont val="Arial"/>
        <family val="2"/>
      </rPr>
      <t xml:space="preserve">
** beinhaltet Datenvolumen für Kartenaktualisierungen, App-Downloads und Streaming-Dienste</t>
    </r>
  </si>
  <si>
    <t>Anpassung der Fußnote der Digital Services</t>
  </si>
  <si>
    <t>Aufhebung MY24 Embargo</t>
  </si>
  <si>
    <r>
      <rPr>
        <sz val="10"/>
        <rFont val="Arial"/>
        <family val="2"/>
      </rPr>
      <t xml:space="preserve">18"-5-Speichen-Design
mit </t>
    </r>
    <r>
      <rPr>
        <sz val="10"/>
        <color rgb="FF00B050"/>
        <rFont val="Arial"/>
        <family val="2"/>
      </rPr>
      <t>Ganzjahresbereifung</t>
    </r>
    <r>
      <rPr>
        <sz val="10"/>
        <rFont val="Arial"/>
        <family val="2"/>
      </rPr>
      <t xml:space="preserve"> 235/60 R18
Größe: 7,5 x 18"
Reifenkategorie: A</t>
    </r>
  </si>
  <si>
    <t>Anpassung der Bereifung auf Ganzjahresbereifung (Korrektur)</t>
  </si>
  <si>
    <t>K504 (1033)</t>
  </si>
  <si>
    <t>Harmon Kardon</t>
  </si>
  <si>
    <t>Wording geändert von "Audiosystem High Performance Sound Pro by Harman/Kardon" zu "Audiosystem Premium Sound by Harman Kardon®"</t>
  </si>
  <si>
    <t>Black Edition</t>
  </si>
  <si>
    <t>Hinzufügen der gesamten Edition</t>
  </si>
  <si>
    <t>Preisanpassung Essential +400,- €
Legal requirement: Kamera</t>
  </si>
  <si>
    <t>Serienausstattung Essential</t>
  </si>
  <si>
    <t>Rückfahrkamera hinzugefügt</t>
  </si>
  <si>
    <t xml:space="preserve">Business-Pakete </t>
  </si>
  <si>
    <t>hinzugefügt</t>
  </si>
  <si>
    <t>R9</t>
  </si>
  <si>
    <t>Plus Black Edition
246 SVR9</t>
  </si>
  <si>
    <t>Einführung neue Ausstattungslinie
SOP 23w46</t>
  </si>
  <si>
    <t>RE</t>
  </si>
  <si>
    <t>Ultimate Black Edition
246 SVRE</t>
  </si>
  <si>
    <t>Einführung neue Ausstattungslinie</t>
  </si>
  <si>
    <t>Sport-Textilfußmatten (vorn und hinten)</t>
  </si>
  <si>
    <t>Entfernt für SV R9 &amp; R5</t>
  </si>
  <si>
    <t>RU0B</t>
  </si>
  <si>
    <t>Lederfreies Dreispeichenlenkrad</t>
  </si>
  <si>
    <t>Neue Featurecode für SV R9</t>
  </si>
  <si>
    <t>T00D
T202</t>
  </si>
  <si>
    <t>Volvo Logo &amp; Schriftzug in Hochglanzschwarz
Modell- &amp; Motoremblem in Hochglanzschwarz</t>
  </si>
  <si>
    <t>Anpassung der Beschreibung für SV R9</t>
  </si>
  <si>
    <t>Schalthebel aus schwedischem Kristallglas von Orrefors®</t>
  </si>
  <si>
    <t>GR0A</t>
  </si>
  <si>
    <t>Hinzugefügt für SV R9</t>
  </si>
  <si>
    <t>TF01</t>
  </si>
  <si>
    <r>
      <t xml:space="preserve">Ladekantenschutz im Gepäckraum aus </t>
    </r>
    <r>
      <rPr>
        <strike/>
        <sz val="10"/>
        <color rgb="FFFF0000"/>
        <rFont val="Arial"/>
        <family val="2"/>
      </rPr>
      <t>Kunststoff</t>
    </r>
    <r>
      <rPr>
        <sz val="10"/>
        <rFont val="Arial"/>
        <family val="2"/>
      </rPr>
      <t xml:space="preserve"> Edelstahl</t>
    </r>
  </si>
  <si>
    <t>Anpassung der Beschreibung für SV 12 - Korrektur</t>
  </si>
  <si>
    <t>TF02</t>
  </si>
  <si>
    <t>Ladekantenschutz im Gepäckraum aus Edelstahl</t>
  </si>
  <si>
    <t>Hinzugefügt für Plus - Korrektur</t>
  </si>
  <si>
    <t>Entfernt für SV R5 - Korrektur</t>
  </si>
  <si>
    <t>VE</t>
  </si>
  <si>
    <t>Recharge Ultimate Black Edition
246 SVVE</t>
  </si>
  <si>
    <t xml:space="preserve"> SV 12</t>
  </si>
  <si>
    <t>Essential B4 (K9) Benzin
246 SV 12</t>
  </si>
  <si>
    <t>Preisanpassung Essential zurück genommen, da erst ab 23kw46
daraus resultierend Anpassug der Aufpreise
53.100€</t>
  </si>
  <si>
    <t>2G02
790</t>
  </si>
  <si>
    <t>Änderung Rückfahrkamera zurückgenommen -&gt; erst asb 23kw46 Serienausstattung für Essential
Entfernt bei Serienausstattung Essential -&gt; ergänzt bei Serienausstattung Core</t>
  </si>
  <si>
    <t>Neues Paket nur in Vb. mit Motor K5</t>
  </si>
  <si>
    <t>P0012</t>
  </si>
  <si>
    <t>Nur Intern</t>
  </si>
  <si>
    <r>
      <t xml:space="preserve">Audiosystem Premium Sound by Bowers &amp; Wilkins®
- </t>
    </r>
    <r>
      <rPr>
        <strike/>
        <sz val="10"/>
        <color rgb="FFFF0000"/>
        <rFont val="Arial"/>
        <family val="2"/>
      </rPr>
      <t>1.460</t>
    </r>
    <r>
      <rPr>
        <sz val="10"/>
        <rFont val="Arial"/>
        <family val="2"/>
      </rPr>
      <t xml:space="preserve"> </t>
    </r>
    <r>
      <rPr>
        <sz val="10"/>
        <color rgb="FF00B050"/>
        <rFont val="Arial"/>
        <family val="2"/>
      </rPr>
      <t>1.410</t>
    </r>
    <r>
      <rPr>
        <sz val="10"/>
        <rFont val="Arial"/>
        <family val="2"/>
      </rPr>
      <t xml:space="preserve"> Watt Leistung
- 15 Lautsprecher
- 15 Kanäle
- Doppellagiger (Aluminium) Nautilus™ Hochtöner 
- Continuum™-Membran Mitteltöner
- Tieftöner mit Karbon/Zellulose-Membran
- Fresh Air™ Subwoofer mit Mica-Membran
- Dirac Unison™ Soundoptimierung
- Room Modes (Studio, Individual Stage, Jazz Club, Gothenburg Concert Hall)</t>
    </r>
  </si>
  <si>
    <t>Anpassung der Wattleistung auf 1.410 Watt  - Korrektur gültig ab 23w17</t>
  </si>
  <si>
    <t>Korrektur: Paketinhalt P0005 reduziert sich um 603
Neuer Paketinhalt: 132</t>
  </si>
  <si>
    <r>
      <t xml:space="preserve">Driver Assistance
- Adaptive Geschwindigkeitsregelanlage
- Emergency Stop Assist (automatisches Nothaltesystem bei Nichtbeachtung von Warnhinweisen infolge von ausbleibenden Lenk-, Brems- und Beschleunigungsaktivitäten des Fahrers inkl. Aktivierung der Warnblinkanlage und automatischer Bremsung bis zum Stillstand </t>
    </r>
    <r>
      <rPr>
        <strike/>
        <sz val="8"/>
        <color rgb="FFFF0000"/>
        <rFont val="Arial"/>
        <family val="2"/>
      </rPr>
      <t>und Notruf über Volvo On Cal</t>
    </r>
    <r>
      <rPr>
        <sz val="8"/>
        <rFont val="Arial"/>
        <family val="2"/>
      </rPr>
      <t>l)
- Pilot Assist (Spurführungsassistent mit adaptiver Geschwindigkeitsregelanlage bis zu Geschwindigkeiten von 130 km/h)</t>
    </r>
  </si>
  <si>
    <r>
      <t xml:space="preserve">Korrektur Preis: </t>
    </r>
    <r>
      <rPr>
        <strike/>
        <sz val="10"/>
        <color rgb="FFFF0000"/>
        <rFont val="Arial"/>
        <family val="2"/>
      </rPr>
      <t>1.300,-€</t>
    </r>
    <r>
      <rPr>
        <sz val="10"/>
        <color theme="0"/>
        <rFont val="Arial"/>
        <family val="2"/>
      </rPr>
      <t xml:space="preserve">  </t>
    </r>
    <r>
      <rPr>
        <sz val="10"/>
        <color rgb="FF92D050"/>
        <rFont val="Arial"/>
        <family val="2"/>
      </rPr>
      <t>710,-€</t>
    </r>
  </si>
  <si>
    <t>Business Paket</t>
  </si>
  <si>
    <t>Korrektur: Paketinhalt P0011 reduziert sich um 603
Neuer Paketinhalt: 16, 65, 645, 132, 179, 1033</t>
  </si>
  <si>
    <t>Audiosystem Premium Sound by Harman Kardon®
- 600 Watt Leistung
- 14 Lautsprecher
- Fresh Air™ Subwoofer
- Dirac Unison™ Soundoptimierung</t>
  </si>
  <si>
    <r>
      <t xml:space="preserve">Korrektur Preis: </t>
    </r>
    <r>
      <rPr>
        <strike/>
        <sz val="10"/>
        <color rgb="FFFF0000"/>
        <rFont val="Arial"/>
        <family val="2"/>
      </rPr>
      <t>1.250,-€</t>
    </r>
    <r>
      <rPr>
        <sz val="10"/>
        <color theme="0"/>
        <rFont val="Arial"/>
        <family val="2"/>
      </rPr>
      <t xml:space="preserve">  </t>
    </r>
    <r>
      <rPr>
        <sz val="10"/>
        <color rgb="FF92D050"/>
        <rFont val="Arial"/>
        <family val="2"/>
      </rPr>
      <t>660,-€</t>
    </r>
  </si>
  <si>
    <t>P0041</t>
  </si>
  <si>
    <t>Driver Awareness-Paket</t>
  </si>
  <si>
    <t>Neues Paket ab KW28</t>
  </si>
  <si>
    <r>
      <t xml:space="preserve">Preis: </t>
    </r>
    <r>
      <rPr>
        <sz val="10"/>
        <color rgb="FF92D050"/>
        <rFont val="Arial"/>
        <family val="2"/>
      </rPr>
      <t>590,-€</t>
    </r>
  </si>
  <si>
    <t>360° Kamera</t>
  </si>
  <si>
    <t>Korrektur Restriktion nur in Verbindung mit 603 entfernt</t>
  </si>
  <si>
    <r>
      <t xml:space="preserve">Restriktion </t>
    </r>
    <r>
      <rPr>
        <sz val="10"/>
        <color rgb="FF92D050"/>
        <rFont val="Arial"/>
        <family val="2"/>
      </rPr>
      <t>nur in Verbindung mit P0041</t>
    </r>
    <r>
      <rPr>
        <sz val="10"/>
        <rFont val="Arial"/>
        <family val="2"/>
      </rPr>
      <t xml:space="preserve"> hinzugefügt</t>
    </r>
  </si>
  <si>
    <t>Anpassung der Restiktion</t>
  </si>
  <si>
    <t>XVORLA</t>
  </si>
  <si>
    <t>Vorlauffahrzeug</t>
  </si>
  <si>
    <t>Interne Option</t>
  </si>
  <si>
    <t>Anpassung der Restriktion (Korrektur)</t>
  </si>
  <si>
    <r>
      <t xml:space="preserve">Adaptives Luftfahrwerk mit Four-C-Technologie
(Continuously Controlled Chassis Concept)
</t>
    </r>
    <r>
      <rPr>
        <strike/>
        <sz val="10"/>
        <color rgb="FFFF0000"/>
        <rFont val="Arial"/>
        <family val="2"/>
      </rPr>
      <t>mit einstellbaren Modi Comfort, Eco, Dynamic, Off Road</t>
    </r>
    <r>
      <rPr>
        <sz val="10"/>
        <rFont val="Arial"/>
        <family val="2"/>
      </rPr>
      <t xml:space="preserve">
inkl. Niveauregulierungsautomatik und Einstiegs-/Heckabsenkung (</t>
    </r>
    <r>
      <rPr>
        <strike/>
        <sz val="10"/>
        <color rgb="FFFF0000"/>
        <rFont val="Arial"/>
        <family val="2"/>
      </rPr>
      <t>4/5 cm</t>
    </r>
    <r>
      <rPr>
        <sz val="10"/>
        <rFont val="Arial"/>
        <family val="2"/>
      </rPr>
      <t xml:space="preserve"> </t>
    </r>
    <r>
      <rPr>
        <sz val="10"/>
        <color rgb="FF00B050"/>
        <rFont val="Arial"/>
        <family val="2"/>
      </rPr>
      <t>-2cm/+4cm</t>
    </r>
    <r>
      <rPr>
        <sz val="10"/>
        <rFont val="Arial"/>
        <family val="2"/>
      </rPr>
      <t>)</t>
    </r>
  </si>
  <si>
    <t>Volvo XC60</t>
  </si>
  <si>
    <t>Benziner</t>
  </si>
  <si>
    <r>
      <t xml:space="preserve">EUR inkl. 19% MwSt.
</t>
    </r>
    <r>
      <rPr>
        <sz val="10"/>
        <rFont val="Arial"/>
        <family val="2"/>
      </rPr>
      <t>EUR ohne MwSt.</t>
    </r>
  </si>
  <si>
    <t>Motor</t>
  </si>
  <si>
    <t>B4</t>
  </si>
  <si>
    <t>B5 AWD</t>
  </si>
  <si>
    <t xml:space="preserve">B6 AWD </t>
  </si>
  <si>
    <t>8-Gang Automatikgetriebe</t>
  </si>
  <si>
    <t>Leistung kW (PS)</t>
  </si>
  <si>
    <t>145 (197)</t>
  </si>
  <si>
    <t>184 (250)</t>
  </si>
  <si>
    <t>220 (300)</t>
  </si>
  <si>
    <t xml:space="preserve"> Essential
246 SV 12</t>
  </si>
  <si>
    <t>-</t>
  </si>
  <si>
    <t xml:space="preserve"> Core
246 SV 17</t>
  </si>
  <si>
    <t xml:space="preserve"> Plus
</t>
  </si>
  <si>
    <r>
      <rPr>
        <b/>
        <sz val="8"/>
        <rFont val="Arial"/>
        <family val="2"/>
      </rPr>
      <t xml:space="preserve"> Dark</t>
    </r>
    <r>
      <rPr>
        <sz val="8"/>
        <rFont val="Arial"/>
        <family val="2"/>
      </rPr>
      <t xml:space="preserve">
</t>
    </r>
    <r>
      <rPr>
        <sz val="6"/>
        <rFont val="Arial"/>
        <family val="2"/>
      </rPr>
      <t>246 SVR5</t>
    </r>
  </si>
  <si>
    <r>
      <t xml:space="preserve">Black Edtion
</t>
    </r>
    <r>
      <rPr>
        <sz val="6"/>
        <rFont val="Arial"/>
        <family val="2"/>
      </rPr>
      <t>246 SVR9</t>
    </r>
  </si>
  <si>
    <t>SOP 23w46</t>
  </si>
  <si>
    <t xml:space="preserve"> Ultimate</t>
  </si>
  <si>
    <r>
      <t xml:space="preserve"> </t>
    </r>
    <r>
      <rPr>
        <b/>
        <sz val="8"/>
        <rFont val="Arial"/>
        <family val="2"/>
      </rPr>
      <t>Dark</t>
    </r>
    <r>
      <rPr>
        <sz val="8"/>
        <rFont val="Arial"/>
        <family val="2"/>
      </rPr>
      <t xml:space="preserve">
</t>
    </r>
    <r>
      <rPr>
        <sz val="6"/>
        <rFont val="Arial"/>
        <family val="2"/>
      </rPr>
      <t>246 SVRA</t>
    </r>
  </si>
  <si>
    <r>
      <t xml:space="preserve">Black Edtion
</t>
    </r>
    <r>
      <rPr>
        <sz val="6"/>
        <rFont val="Arial"/>
        <family val="2"/>
      </rPr>
      <t>246 SVRE</t>
    </r>
  </si>
  <si>
    <r>
      <rPr>
        <b/>
        <sz val="8"/>
        <rFont val="Arial"/>
        <family val="2"/>
      </rPr>
      <t>Bright</t>
    </r>
    <r>
      <rPr>
        <sz val="8"/>
        <rFont val="Arial"/>
        <family val="2"/>
      </rPr>
      <t xml:space="preserve">
</t>
    </r>
    <r>
      <rPr>
        <sz val="6"/>
        <rFont val="Arial"/>
        <family val="2"/>
      </rPr>
      <t>246 SV18</t>
    </r>
  </si>
  <si>
    <t xml:space="preserve"> Plus Bright Sonderschutzfahrzeug
 246 SV B2</t>
  </si>
  <si>
    <t>Motor-Codes</t>
  </si>
  <si>
    <t>Getriebe-Codes</t>
  </si>
  <si>
    <t>D</t>
  </si>
  <si>
    <t>C</t>
  </si>
  <si>
    <t>B4 AWD</t>
  </si>
  <si>
    <r>
      <rPr>
        <b/>
        <sz val="8"/>
        <rFont val="Arial"/>
        <family val="2"/>
      </rPr>
      <t>Bright</t>
    </r>
    <r>
      <rPr>
        <sz val="8"/>
        <rFont val="Arial"/>
        <family val="2"/>
      </rPr>
      <t xml:space="preserve">
</t>
    </r>
    <r>
      <rPr>
        <sz val="6"/>
        <rFont val="Arial"/>
        <family val="2"/>
      </rPr>
      <t>246 SV13</t>
    </r>
  </si>
  <si>
    <t>*Preise sind nicht final</t>
  </si>
  <si>
    <t>Intern:</t>
  </si>
  <si>
    <t>Motorisierung</t>
  </si>
  <si>
    <t>8-Gang
Automatikgetriebe</t>
  </si>
  <si>
    <t>8-Gang
Automatikgetriebe (AWD)</t>
  </si>
  <si>
    <t>B4 AWD, B5 AWD, B6 AWD</t>
  </si>
  <si>
    <t>Aufpreise: Benziner</t>
  </si>
  <si>
    <t>Aufpreise: Diesel</t>
  </si>
  <si>
    <t>Volvo XC60 - Serienausstattung</t>
  </si>
  <si>
    <t>Feature Code</t>
  </si>
  <si>
    <t>Essential</t>
  </si>
  <si>
    <r>
      <t xml:space="preserve">Assistenzsysteme*
</t>
    </r>
    <r>
      <rPr>
        <sz val="6"/>
        <rFont val="Arial"/>
        <family val="2"/>
      </rPr>
      <t>*Weitere Informationen zu den Assistenzsystemen finden Sie auf Seite xxx</t>
    </r>
  </si>
  <si>
    <t>RD02</t>
  </si>
  <si>
    <t>Safety Assistance
- Automatisches Notbremssystem mit Erkennung von Fahrzeugen, Fahrradfahrern, Fußgängern und Großtieren
inkl. Kreuzungsbremsassistent und Notbremsassistent bei Gegenverkehr
- Connected Safety (cloudbasierte Warnung vor rutschigen Fahrbahnverhältnissen und Fahrzeugen mit eingeschalteter Warnblinkanlage)
- Driver Alert - Aufmerksamkeitswarner
- Distanzwarner (nur in Verbindung mit Head-up Display) 
- Geschwindigkeitsbegrenzer (variabel)
- Geschwindigkeitsregelanlage
- Lane Keeping Aid (LKA) - Aktiver Spurhalteassistent
- Oncoming Lane Mitigation (Präventiv-Schutzsystem bei Überfahren der Mittellinie und sich näherndem Gegenverkehr inkl. Lenkeingriff hin zur eigenen Fahrspur)
- Ready to Drive notification
- Road Edge Detection (System zum Schutz vor unbeabsichtigtem Verlassen der Fahrbahn durch Lenk- und Bremseingriffe)
- Road Sign Information (RSI) - Verkehrszeichenerkennung (nur in Verbindung mit Navigation)</t>
  </si>
  <si>
    <t>Airbags für Fahrer und Beifahrer mit zweistufigem Auslösesystem, Knieairbag für Fahrer, Seitenairbags für Fahrer und Beifahrer und Kopf-/Schulterairbags für alle Insassen</t>
  </si>
  <si>
    <t>Allradantrieb (AWD) über elektronisch gesteuerte Lamellenkupplung (5. Generation) mit Instant Traction™ (für ausgewählte Motoren verfügbar)</t>
  </si>
  <si>
    <t xml:space="preserve">Anti-Blockier-System (ABS) </t>
  </si>
  <si>
    <t>Blinkleuchten (LED) in Außenspiegeln integriert</t>
  </si>
  <si>
    <t>Geschwindigkeitsabhängige Servolenkung</t>
  </si>
  <si>
    <t>Kindersicherung (elektrisch für die hinteren Türen)</t>
  </si>
  <si>
    <t>JB0A</t>
  </si>
  <si>
    <t>LED-Scheinwerfer "Thors Hammer" mit Fernlichtassistent und integriertem LED-Tagfahrlicht</t>
  </si>
  <si>
    <t>Nebelschlussleuchte</t>
  </si>
  <si>
    <t>RS02</t>
  </si>
  <si>
    <t>Notfall-Bremsleuchten (bei starker Verzögerung schnelles Aufleuchten der Bremsleuchten; bei Geschwindigkeiten unter 10 km/h automatische Aktivierung der Warnblinkanlage)</t>
  </si>
  <si>
    <t>Panikfunktion (in Funkfernbedienung integriert)</t>
  </si>
  <si>
    <t>Parkbremse (elektrisch)</t>
  </si>
  <si>
    <t>Regensensor</t>
  </si>
  <si>
    <t>R603</t>
  </si>
  <si>
    <t>Reifendruckkontrollsystem (mit reifenindividueller Druckverlustmeldung)</t>
  </si>
  <si>
    <t>Sicherheitsbremssystem mit Scheibenbremsen rundum (innenbelüftet), automatischer Bremssystemvorspannung, Bremsassistent und automatischer Haltefunktion</t>
  </si>
  <si>
    <t>Sicherheitslenksäule (adaptiv)</t>
  </si>
  <si>
    <t>Tankeinfüllstutzen mit Fehlbetankungsschutz</t>
  </si>
  <si>
    <t>PI03/TS02</t>
  </si>
  <si>
    <t>Verbandskasten und Warndreieck</t>
  </si>
  <si>
    <t>Verzurrösen im Gepäckraum (klappbar)</t>
  </si>
  <si>
    <t>KJ03</t>
  </si>
  <si>
    <t>Warnton/-anzeige bei nicht angelegten Sicherheitsgurten (für alle Sitzplätze)</t>
  </si>
  <si>
    <t>Wegfahrsperre</t>
  </si>
  <si>
    <r>
      <t>Digital Services*
- Google Services (beinhaltet Google Maps, Google Assistant, Google Play Store und unbegrenztes Datenvolumen**)
- Volvo On Call (beinhaltet u.a. die Alarmierung des Volvo On Call Service-Centers per Knopfdruck sowie zusätzliche Komfortdienste über die Volvo Cars App</t>
    </r>
    <r>
      <rPr>
        <strike/>
        <sz val="8"/>
        <color rgb="FFFF0000"/>
        <rFont val="Arial"/>
        <family val="2"/>
      </rPr>
      <t>, wie Ver- und Entriegelung des Fahrzeugs und Direktstart der Vorklimatisierung des Innenraums</t>
    </r>
    <r>
      <rPr>
        <sz val="8"/>
        <color rgb="FFFF0000"/>
        <rFont val="Arial"/>
        <family val="2"/>
      </rPr>
      <t>)</t>
    </r>
    <r>
      <rPr>
        <sz val="8"/>
        <rFont val="Arial"/>
        <family val="2"/>
      </rPr>
      <t xml:space="preserve">
* Der Fahrzeugpreis beinhaltet den Zugang zur Nutzung der Digital Services für einen Zeitraum von 4 Jahren: Google Assistant, Google Maps, Google Play Store, die Volvo Car App remote Funktionen und Datenvolumen für die genannten Dienste. Nach Ablauf des Erstabonnements wird Ihnen angeboten, die Digital Services in Ihrem Fahrzeug als separates Abonnement zu verlängern oder ein Abonnement neu abzuschließen, für das Sie fortlaufende Abonnementgebühren bezahlen müssen, wenn Sie weiterhin die Digital Services nutzen möchten. Die Google Services werden von Google LLC bereitgestellt. Der Mobile Daten Service wird von der Deutsche Telekom AG angeboten. Bitte beachten Sie, dass Sie vor der Nutzung die jeweiligen allgemeinen Geschäftsbedingungen akzeptieren müssten.
** beinhaltet Datenvolumen für Kartenaktualisierungen, App-Downloads und Streaming-Dienste</t>
    </r>
  </si>
  <si>
    <r>
      <t>Volvo On Call
Alarmierung des Volvo On Call Service-Centers per Knopfdruck sowie zusätzliche Komfortdienste über die Volvo Cars App</t>
    </r>
    <r>
      <rPr>
        <strike/>
        <sz val="8"/>
        <color rgb="FFFF0000"/>
        <rFont val="Arial"/>
        <family val="2"/>
      </rPr>
      <t>, wie Ver- und Entriegelung des Fahrzeugs sowie Direktstart der Vorklimatisierung des Innenraums</t>
    </r>
  </si>
  <si>
    <t>Audiosystem High Performance Sound
- 220 Watt Leistung
- 10 Lautsprecher</t>
  </si>
  <si>
    <t xml:space="preserve">Außentemperaturanzeige  </t>
  </si>
  <si>
    <t>Beschlagsensor zur automatischen Aktivierung der Defrosterfunktion</t>
  </si>
  <si>
    <t>Bordcomputer mit Fahrzeugkontrollfunktionen</t>
  </si>
  <si>
    <t>Luftreinigungssystem mit Aktivkohlefilter, automatischer Umluftschaltung und Vorbelüftung des Innenraums bei Fahrzeugentriegelung</t>
  </si>
  <si>
    <t>19
KB05</t>
  </si>
  <si>
    <t>Drive Mode (Fahrmoduseinstellungen für Motor, Getriebe, Lenkung, Bremsen und Fahrwerk*)
* Fahrmoduseinstellung für das Fahrwerk nur in Verbindung mit dem adaptivem Luftfahrwerk mit Four-C-Technologie</t>
  </si>
  <si>
    <t>Einstiegsleisten aus Aluminium mit Volvo Schriftzug vorn</t>
  </si>
  <si>
    <t>NI01 / NJ01</t>
  </si>
  <si>
    <t>Fahrer- und Beifahrersitz höheneinstellbar (elektrisch) inkl. manueller Neigungseinstellung für den Fahrersitz</t>
  </si>
  <si>
    <t>Fensterheber vorn und hinten elektrisch mit Auto-Down und Auto-Up Funktion</t>
  </si>
  <si>
    <t>Gurthöheneinstellung vorn</t>
  </si>
  <si>
    <t>Haken im Gepäckraum (Zur Befestigung von Einkaufstaschen)</t>
  </si>
  <si>
    <t>PD03</t>
  </si>
  <si>
    <t>Innenraumbeleuchtung (Dachhimmel, Leseleuchten vorn, Ambientebeleuchtung vorn, Fußraum vorn, Ablagefach hinter Mittelkonsole, Handschuhfach und Gepäckraum)</t>
  </si>
  <si>
    <t>ISOFIX-Aufnahmen für die äußeren Fondsitze</t>
  </si>
  <si>
    <t>ED01+EE02</t>
  </si>
  <si>
    <r>
      <t xml:space="preserve">Klimaautomatik mit getrennter Temperaturregelung für Fahrer und Beifahrer und zusätzlichen Belüftungsdüsen für die Fondsitze (in B-Säule integriert)
</t>
    </r>
    <r>
      <rPr>
        <strike/>
        <sz val="8"/>
        <color rgb="FFFF0000"/>
        <rFont val="Arial"/>
        <family val="2"/>
      </rPr>
      <t>inkl. Vorbelüftung und Nachheizen des Innenraums bei abgeschaltetem Motor per Volvo On Call Smartphone App oder Menü</t>
    </r>
  </si>
  <si>
    <t>PQ02</t>
  </si>
  <si>
    <t>Ladebox unter dem Laderaumboden</t>
  </si>
  <si>
    <t>Ladekantenschutz im Gepäckraum aus Kunststoff</t>
  </si>
  <si>
    <t>PK03</t>
  </si>
  <si>
    <t xml:space="preserve">Laderaumrollo  </t>
  </si>
  <si>
    <t>NV03</t>
  </si>
  <si>
    <t>Lenkrad höhen- und längseinstellbar</t>
  </si>
  <si>
    <t>PB02</t>
  </si>
  <si>
    <t>Make-up-Spiegel für Fahrer und Beifahrer (beleuchtet)</t>
  </si>
  <si>
    <t>Mittelarmlehne vorn mit integriertem Staufach und Getränkehaltern</t>
  </si>
  <si>
    <t>Rücksitze im Verhältnis 40/60 oder komplett umlegbar mit Durchladefunktion</t>
  </si>
  <si>
    <t>KK05</t>
  </si>
  <si>
    <t>K904/918</t>
  </si>
  <si>
    <r>
      <t xml:space="preserve">1070
</t>
    </r>
    <r>
      <rPr>
        <sz val="6"/>
        <rFont val="Arial"/>
        <family val="2"/>
      </rPr>
      <t>R13E</t>
    </r>
  </si>
  <si>
    <t>18"-5-Speichen-Design mit Ganzjahresbereifung 235/60 R18</t>
  </si>
  <si>
    <t>167/K702</t>
  </si>
  <si>
    <t>Außenspiegel und Heckscheibe beheizbar (automatisch)</t>
  </si>
  <si>
    <t xml:space="preserve">Colorverglasung  </t>
  </si>
  <si>
    <t xml:space="preserve">Dachantenne (Finne)  </t>
  </si>
  <si>
    <t>Dachkantenspoiler</t>
  </si>
  <si>
    <t>Core (zusätzlich bzw. abweichend zu Essential)</t>
  </si>
  <si>
    <t>Keyless Drive (elektronisches Zugangssystem)
mit sensorgesteuerter Heckklappe, beleuchteten Türgriffen und Bodenleuchen</t>
  </si>
  <si>
    <r>
      <t>Plus Dark</t>
    </r>
    <r>
      <rPr>
        <sz val="11"/>
        <rFont val="Arial"/>
        <family val="2"/>
      </rPr>
      <t xml:space="preserve"> (zusätzlich bzw. abweichend von Core) </t>
    </r>
  </si>
  <si>
    <t>SVR9</t>
  </si>
  <si>
    <r>
      <t>Plus Black Edition</t>
    </r>
    <r>
      <rPr>
        <sz val="11"/>
        <rFont val="Arial"/>
        <family val="2"/>
      </rPr>
      <t xml:space="preserve"> (zusätzlich bzw. abweichend von Core) </t>
    </r>
  </si>
  <si>
    <t>Designelemente</t>
  </si>
  <si>
    <t>19"-5-Y-Speichen Sport-Design Diamantschnitt/Hochglanzschwarz
mit Ganzjahresbereifung 235/55 R19</t>
  </si>
  <si>
    <t>R19A</t>
  </si>
  <si>
    <t>21"-5-Doppelspeichen-Design Black Edition</t>
  </si>
  <si>
    <t>FH01</t>
  </si>
  <si>
    <t>NC04</t>
  </si>
  <si>
    <t>Dekoreinlage in Metal Mesh</t>
  </si>
  <si>
    <t>RU0A (1181)</t>
  </si>
  <si>
    <t>TJ02</t>
  </si>
  <si>
    <t>Sportliche Front- und Heckschürze</t>
  </si>
  <si>
    <t>SVR5 /  SVR9</t>
  </si>
  <si>
    <t>Plus - Funktionale Ausstattung (zusätzlich zu bzw. abweichend von Core)</t>
  </si>
  <si>
    <t>PD02 (879)</t>
  </si>
  <si>
    <t>Ambientebeleuchtung – Erweiterte Innenbeleuchtung mit:
- Ambientebeleuchtung vorn und hinten
- Arbeitsleuchte an der Gepäckraumklappe
- Ausstiegsleuchten vorn und hinten
- beleuchtete Türablagen und Türöffner vorn und hinten
- Fußraumbeleuchtung hinten
- Leseleuchten hinten</t>
  </si>
  <si>
    <t>PU02 (1101)</t>
  </si>
  <si>
    <t>NI02 (47)</t>
  </si>
  <si>
    <t>Elektrisch einstellbarer Fahrersitz mit Memoryfunktion für Fahrersitz- und Außenspiegeleinstellung (in Funkfernbedienung gespeichert)</t>
  </si>
  <si>
    <t>NJ02 (10/385)</t>
  </si>
  <si>
    <t>Elektrisch einstellbarer Beifahrersitz mit Memoryfunktion</t>
  </si>
  <si>
    <t>NV02 (212)</t>
  </si>
  <si>
    <t>100% Winter-Paket</t>
  </si>
  <si>
    <t>SVRA / SVRE</t>
  </si>
  <si>
    <r>
      <t>Ultimate Dark/ Black Edition</t>
    </r>
    <r>
      <rPr>
        <sz val="11"/>
        <rFont val="Arial"/>
        <family val="2"/>
      </rPr>
      <t xml:space="preserve"> (zusätzlich bzw. abweichend von Plus) </t>
    </r>
  </si>
  <si>
    <t>20"-5-Y-Speichen Sport-Design Diamantschnitt/Hochglanzschwarz
mit Bereifung 255/45 R20
Nur in VB. Mit RA</t>
  </si>
  <si>
    <t>21"-5-Doppelspeichen-Design Black Edition
Nur in Vb. Mit RE</t>
  </si>
  <si>
    <t>JG02 (65)</t>
  </si>
  <si>
    <t>KH02 (117)</t>
  </si>
  <si>
    <t>Head Up Display</t>
  </si>
  <si>
    <r>
      <t xml:space="preserve">Driver Assistance
- Adaptive Geschwindigkeitsregelanlage
- Emergency Stop Assist (automatisches Nothaltesystem bei Nichtbeachtung von Warnhinweisen infolge von ausbleibenden Lenk-, Brems- und Beschleunigungsaktivitäten des Fahrers inkl. Aktivierung der Warnblinkanlage und automatischer Bremsung bis zum Stillstand </t>
    </r>
    <r>
      <rPr>
        <strike/>
        <sz val="8"/>
        <rFont val="Arial"/>
        <family val="2"/>
      </rPr>
      <t>und Notruf über Volvo On Call</t>
    </r>
    <r>
      <rPr>
        <sz val="8"/>
        <rFont val="Arial"/>
        <family val="2"/>
      </rPr>
      <t>)
- Pilot Assist (Spurführungsassistent mit adaptiver Geschwindigkeitsregelanlage bis zu Geschwindigkeiten von 130 km/h)</t>
    </r>
  </si>
  <si>
    <t>Audiosystem Premium Sound by Harman Kardon®</t>
  </si>
  <si>
    <t>Driver Awareness</t>
  </si>
  <si>
    <t>NE05 (1075)</t>
  </si>
  <si>
    <t>ED02 (5)</t>
  </si>
  <si>
    <t>Klimaautomatik mit 4-Zonen-Temperaturregelung</t>
  </si>
  <si>
    <t>JT02 (16)</t>
  </si>
  <si>
    <t>EV02 (30)</t>
  </si>
  <si>
    <t>Panorama Glas-Schiebedach mit Hebefunktion
mit integriertem, stufenlos einstellbarem Sonnenschutz (elektrisch)</t>
  </si>
  <si>
    <t>Plus Bright Sonderschutzfahrzeug - Funktionale Ausstattung (zusätzlich zu bzw. abweichend von Plus Bright)</t>
  </si>
  <si>
    <r>
      <t xml:space="preserve">1186
</t>
    </r>
    <r>
      <rPr>
        <sz val="6"/>
        <rFont val="Arial"/>
        <family val="2"/>
      </rPr>
      <t>R17C</t>
    </r>
  </si>
  <si>
    <t>20"-5-Mehrspeichen-Design Diamantschnitt/Hochglanzschwarz mit Bereifung 255/45 R20</t>
  </si>
  <si>
    <r>
      <t xml:space="preserve">Geschwindigkeitsbegrenzung Vmax 210 km/h </t>
    </r>
    <r>
      <rPr>
        <b/>
        <sz val="8"/>
        <rFont val="Arial"/>
        <family val="2"/>
      </rPr>
      <t>- ausschließl. intern</t>
    </r>
  </si>
  <si>
    <t>Sonderschutz 
(Das Fahrzeug ist mit 18mm Panzerglas, Stahl und Aramid gepanzert. Das verstärkte Verbundglas in allen Fenstern und die komplette Karosseriepanzerung sind diskret in das Design des Fahrzeuges integriert und bieten einen 360° Schutz aus verschiedenen Winkeln und Entfernungen – bei nur ca. 400 kg Zusatzgewicht. Die mit Aramid und Stahl verstärkte Karosserie in Verbindung mit verstärkten Bremsen sorgt zusätzlich für noch mehr Schutz. Alle Sicherheitssysteme und Basisfunktionen werden wie gewohnt beibehalten. Und das mit 100 % Volvo Haftung und Gewährleistung.)</t>
  </si>
  <si>
    <t>Momentum</t>
  </si>
  <si>
    <t>Assistenzsysteme*</t>
  </si>
  <si>
    <t>Bergabfahrhilfe Hill Descent Control (HDC)</t>
  </si>
  <si>
    <t>Berganfahrassistent Hill Start Assist (HSA)</t>
  </si>
  <si>
    <t>Connected Safety - Cloudbasierte Warnung vor rutschigen Fahrbahnverhältnissen und Fahrzeugen mit eingeschalteter Warnblinkanlage</t>
  </si>
  <si>
    <t>Driver Alert (Aufmerksamkeitswarner)</t>
  </si>
  <si>
    <t>Oncoming Lane Mitigation (Präventiv-Schutzsystem bei Überfahren der Mittellinie und sich näherndem Gegenverkehr inkl. Lenkeingriff hin zur eigenen Fahrspur)</t>
  </si>
  <si>
    <t>Run-off Road Protection (Präventiv-Schutzsystem bei unbeabsichtigten Verlassen der Straße oder drohenden Überschlägen inkl. Aktivierung der Gurtstraffer, Deaktivierung der Batterie (nur Plug-in Hybrid), Notruf über Volvo On Call und Türentriegelung)</t>
  </si>
  <si>
    <t>* Weitere Informationen zu den Assistenzsystemen finden Sie auf Seite XYZ - XYZ</t>
  </si>
  <si>
    <t>Aktiv-Sicherheitsgurte mit Gurtstraffer, Voraktivierung der Gurtstraffer nur in Verbindung mit IntelliSafe Surround</t>
  </si>
  <si>
    <t>* Fahrmoduseinstellung für das Fahrwerk nur in Verbindung mit dem adaptivem Luftfahrwerk mit Four-C-Technologie</t>
  </si>
  <si>
    <t>Einparkhilfe hinten</t>
  </si>
  <si>
    <t>Elektronische Differentialsperre Corner Traction Control (CTC)</t>
  </si>
  <si>
    <t>ESC-Fahrdynamikregelung</t>
  </si>
  <si>
    <t>IDIS Intelligentes Fahrerinformationssystem (verzögert in Gefahrensituationen eingehende Anrufe oder Fahrzeuginformationen)</t>
  </si>
  <si>
    <t>Kindersicherung (manuell für die hinteren Türen)</t>
  </si>
  <si>
    <t>Reifendichtmittel mit 12 Volt-Kompressor (Höchstgeschwindigkeit max. 80 km/h)</t>
  </si>
  <si>
    <t>Start-/Stopp-Technologie</t>
  </si>
  <si>
    <t>Vorbereitung für Anhänger-Stabilisierungskontrolle (TSA)</t>
  </si>
  <si>
    <t>WHIPS Schleudertrauma-Schutzsystem inkl. Durchtauchschutz auf allen Sitzplätzen und energieabsorbierende Sitzpolsterungen vorn</t>
  </si>
  <si>
    <t>Zentralverriegelung mit zwei Funkfernbedienungen und integriertem Notschlüsseln inkl. automatischer Verriegelung der Türen während der Fahrt (deaktivierbar)</t>
  </si>
  <si>
    <t>Sicherheit und Fahrdynamik</t>
  </si>
  <si>
    <t>Airbags für Fahrer und Beifahrer mit zweistufigem Auslösesystem, Knieairbag für Fahrer, Seitenairbags für Fahrer und Beifahrer und Kopf-/Schulterairbags (IC) für alle Insassen</t>
  </si>
  <si>
    <t>Allradantrieb (AWD) über elektronisch gesteuerte Lamellenkupplung (5. Generation) mit Instant Traction™ (Motor T5 AWD, T6 AWD, D4 AWD, D5 AWD)</t>
  </si>
  <si>
    <t>Anti-Blockier-System (ABS) mit elektronischer Bremskraftverteilung (EBV)</t>
  </si>
  <si>
    <t>Aktiv-Sicherheitsgurte mit Gurtstraffer, Voraktivierung der Gurtstraffer in Gefahrensituationen und Gurtkraftbegrenzer</t>
  </si>
  <si>
    <t>Bremsenergierückgewinnung</t>
  </si>
  <si>
    <t>City Safety (die Technologie kann bei Tag und Nacht Unfälle mit vorausfahrenden Fahrzeugen (bis zu 60 km/h Geschwindigkeitsunterschied), Fahrradfahrern (bis zu 50 km/h Geschwindigkeitsunterschied), Fußgängern und großen Tieren vollautomatisch vermeiden oder dessen Folgen bei höheren Geschwindigkeiten erheblich verringern)
inkl. Kreuzungsbremsassistent (vollautomatische Notbremsung bei Gegenverkehr) und Warnsystem (visuelle Warnung, Warnton und Bremspedalimpuls) und Lenkunterstützung bei Ausweichmanövern</t>
  </si>
  <si>
    <t>Festbremsautomatik (Automatisches Festbremsen nach dem Auslösen der Airbags oder der Gurtstraffer, um Folgeunfälle zu verhindern)</t>
  </si>
  <si>
    <t>Run-off Road Protection (Präventiv-Schutzsystem bei unbeabsichtigten Verlassen der Straße oder drohenden Überschlägen inkl. Voraktivierung der Gurtstraffer, Deaktivierung der Batterie (nur Plug-in Hybrid), Notruf über Volvo On Call (optional) und Türentriegelung)</t>
  </si>
  <si>
    <t>12 Volt-Anschluss vorn</t>
  </si>
  <si>
    <t>CleanZone Luftqualitätssystem mit Aktivkohlefilter, automatischer Umluftschaltung und Vorbelüftung des Innenraums bei Fahrzeugentriegelung</t>
  </si>
  <si>
    <t>Infotainmentsystem Sensus Connect mit High Performance Sound
- 9"-Touchscreen (22,9-cm-Diagonale)
- 330 Watt Leistung
- 10 Lautsprecher
- 2 USB-Anschlüsse (kompatibel mit Apple iPod®/iPhone®/iPad®)
- Bluetooth®-Freisprecheinrichtung inkl. Audio-Streaming
- Internetzugang inkl. Internet-Radio und Apps (über gekoppeltes Smartphone)
- Sprachsteuerung
- Digitale Fahrzeug-Betriebsanleitung</t>
  </si>
  <si>
    <t>Klimaautomatik mit getrennter Temperaturregelung für Fahrer und Beifahrer und zusätzlichen Belüftungsdüsen für die Fondsitze (in B-Säule integriert)
inkl. Vorbelüftung und Nachheizen des Innenraums bei abgeschaltetem Motor per Volvo On Call Smartphone App oder Menü</t>
  </si>
  <si>
    <t>Komfortöffnung/-schließung der Seitenfenster und ggf. Schiebedach per Funkfernbedienung</t>
  </si>
  <si>
    <t>Multifunktiontasten am Lenkrad in Schwarz</t>
  </si>
  <si>
    <t>18"-5-Speichen-Design mit Bereifung 235/60 R18</t>
  </si>
  <si>
    <t>Außenspiegel elektrisch einstellbar (Fahrers- und Beifahrerseite mit Weitwinkeloptik)</t>
  </si>
  <si>
    <t>Frontgrill im Wasserfall-Design in hochglänzendem Schwarz</t>
  </si>
  <si>
    <t>Momentum Pro (zusätzlich bzw. abweichend zu Momentum)</t>
  </si>
  <si>
    <t>Google Services</t>
  </si>
  <si>
    <t>R-Design (zusätzlich bzw. abweichend zu Momentum Pro)</t>
  </si>
  <si>
    <r>
      <t xml:space="preserve">1241
</t>
    </r>
    <r>
      <rPr>
        <sz val="6"/>
        <rFont val="Arial"/>
        <family val="2"/>
      </rPr>
      <t>R172</t>
    </r>
  </si>
  <si>
    <t>19"</t>
  </si>
  <si>
    <t>Ambientebeleuchtung (erweitert)</t>
  </si>
  <si>
    <t>Lendenwirbelstürze (4-Wege elektrisch einstellbar) für Fahrer- und Beifahrersitz</t>
  </si>
  <si>
    <t>Sport-Außenspiegel in hochglänzendem Schwarz</t>
  </si>
  <si>
    <t xml:space="preserve">Sport-Frontgrill mit horizontalen Streben und Grilleinfassung in hochglänzendem Schwarz </t>
  </si>
  <si>
    <t>Leder/Mesh-Textil Sportsitze</t>
  </si>
  <si>
    <t>DD02</t>
  </si>
  <si>
    <t>Sport-Pedale</t>
  </si>
  <si>
    <t>Sport-Textilfußmatten vorn und hinten</t>
  </si>
  <si>
    <t>Inscription (zusätzlich bzw. abweichend zu Momentum Pro)</t>
  </si>
  <si>
    <r>
      <t xml:space="preserve">1077
</t>
    </r>
    <r>
      <rPr>
        <sz val="6"/>
        <rFont val="Arial"/>
        <family val="2"/>
      </rPr>
      <t>R17A</t>
    </r>
  </si>
  <si>
    <t>19"-5-Mehrspeichen-Design Diamantschnitt/Hochglanzschwarz mit Bereifung 235/55 R19</t>
  </si>
  <si>
    <t>Chromapplikationen am Heck</t>
  </si>
  <si>
    <t>Chromapplikationen im vorderen Stoßfänger</t>
  </si>
  <si>
    <t>Chromzierleiste im Türschwellerbereich</t>
  </si>
  <si>
    <t>Frontgrill im Wasserfall-Design in Chrom</t>
  </si>
  <si>
    <t>Polsterung Leder Komfortsitze</t>
  </si>
  <si>
    <t>Schalthebel aus schwedischem Kristallglas von Orrefors (für Mild-Hybrid Motoren)</t>
  </si>
  <si>
    <t>Inscription Sonderschutzfahrzeug (zusätzlich bzw. abweichend zu Inscription)</t>
  </si>
  <si>
    <r>
      <t xml:space="preserve">Geschwindigkeitsbegrenzung Vmax 210 km/h </t>
    </r>
    <r>
      <rPr>
        <b/>
        <sz val="10"/>
        <color rgb="FFFF0000"/>
        <rFont val="Arial"/>
        <family val="2"/>
      </rPr>
      <t>- ausschließl. intern</t>
    </r>
  </si>
  <si>
    <t>nur intern</t>
  </si>
  <si>
    <t>Sonderschutz 
(Das Fahrzeug ist mit 18mm Panzerglas, Stahl und Aramid gepanzert. Das verstärkte Verbundglas in allen Fenstern und die komplette Karosseriepanzerung sind diskret in das Design des Fahrzeuges integriert und bieten einen 360° Schutz aus verschiedenen Winkeln und Entfernungen – bei nur 300 kg Zusatzgewicht. Die mit Aramid und Stahl verstärkte Karosserie in Verbindung mit verstärkten Bremsen sorgt zusätzlich für noch mehr Schutz. Alle Sicherheitssysteme und Basisfunktionen werden wie gewohnt beibehalten. Und das mit 100 % Volvo Haftung und Gewährleistung.)</t>
  </si>
  <si>
    <t>XC60 - Pakete</t>
  </si>
  <si>
    <r>
      <t xml:space="preserve">EUR inkl. 19 % MwSt.
</t>
    </r>
    <r>
      <rPr>
        <sz val="8"/>
        <color theme="0"/>
        <rFont val="Arial"/>
        <family val="2"/>
      </rPr>
      <t>EUR ohne MwSt.</t>
    </r>
  </si>
  <si>
    <r>
      <rPr>
        <b/>
        <sz val="10"/>
        <color theme="0"/>
        <rFont val="Arial"/>
        <family val="2"/>
      </rPr>
      <t>Essential</t>
    </r>
    <r>
      <rPr>
        <b/>
        <sz val="8"/>
        <color theme="0"/>
        <rFont val="Arial"/>
        <family val="2"/>
      </rPr>
      <t xml:space="preserve">
246 SV12</t>
    </r>
  </si>
  <si>
    <t>Core
246 SV17</t>
  </si>
  <si>
    <t>Plus
246 SVR5</t>
  </si>
  <si>
    <t>Plus Black Edition
246 R9</t>
  </si>
  <si>
    <t>Ultimate
246 SVRA</t>
  </si>
  <si>
    <t>Utimate Black Edition
246 RE</t>
  </si>
  <si>
    <t>Plus Bright 
Sonderschutzfahrzeug
SVB2</t>
  </si>
  <si>
    <r>
      <t xml:space="preserve">Bemerkungen
</t>
    </r>
    <r>
      <rPr>
        <sz val="8"/>
        <color theme="0"/>
        <rFont val="Arial"/>
        <family val="2"/>
      </rPr>
      <t>Hinweise zu Einschränkungen/Bedingungen von Paketbestandteilen bitte der Einzeloptionsliste entnehmen!</t>
    </r>
  </si>
  <si>
    <t>Code
(ab Werk)
+VCG Paket</t>
  </si>
  <si>
    <r>
      <rPr>
        <b/>
        <sz val="8"/>
        <color indexed="60"/>
        <rFont val="Arial"/>
        <family val="2"/>
      </rPr>
      <t>HINWEIS:</t>
    </r>
    <r>
      <rPr>
        <sz val="8"/>
        <color indexed="55"/>
        <rFont val="Arial"/>
        <family val="2"/>
      </rPr>
      <t xml:space="preserve">
Grau geschriebene Optionen bitte nicht mit in die Preislisten aufnehmen. </t>
    </r>
  </si>
  <si>
    <t>o</t>
  </si>
  <si>
    <t>●</t>
  </si>
  <si>
    <t>Google Services (beinhaltet Google Maps, Google Assistant, Google Play Store und unbegrenztes Datenvolumen* für die ersten 4 Jahre)
* beinhaltet Datenvolumen für Kartenaktualisierungen, App-Downloads und Streaming-Dienste</t>
  </si>
  <si>
    <r>
      <rPr>
        <b/>
        <sz val="8"/>
        <rFont val="Arial"/>
        <family val="2"/>
      </rPr>
      <t xml:space="preserve">Driver Assistance
</t>
    </r>
    <r>
      <rPr>
        <sz val="8"/>
        <rFont val="Arial"/>
        <family val="2"/>
      </rPr>
      <t xml:space="preserve">- Adaptive Geschwindigkeitsregelanlage
- Emergency Stop Assist (automatisches Nothaltesystem bei Nichtbeachtung von Warnhinweisen infolge von ausbleibenden Lenk-, Brems- und Beschleunigungsaktivitäten des Fahrers inkl. Aktivierung der Warnblinkanlage und automatischer Bremsung bis zum Stillstand </t>
    </r>
    <r>
      <rPr>
        <strike/>
        <sz val="8"/>
        <color rgb="FFFF0000"/>
        <rFont val="Arial"/>
        <family val="2"/>
      </rPr>
      <t>und Notruf über Volvo On Call</t>
    </r>
    <r>
      <rPr>
        <sz val="8"/>
        <rFont val="Arial"/>
        <family val="2"/>
      </rPr>
      <t>)
- Pilot Assist (Spurführungsassistent mit adaptiver Geschwindigkeitsregelanlage bis zu Geschwindigkeiten von 130 km/h)</t>
    </r>
  </si>
  <si>
    <r>
      <rPr>
        <b/>
        <sz val="8"/>
        <rFont val="Arial"/>
        <family val="2"/>
      </rPr>
      <t>Driver Awareness</t>
    </r>
    <r>
      <rPr>
        <sz val="8"/>
        <rFont val="Arial"/>
        <family val="2"/>
      </rPr>
      <t xml:space="preserve">
- Blind Spot Information System (BLIS®) - Totwinkelassistent inkl. Spurwechsel-Warnung vor sich schnell nähernden Fahrzeugen inklusive Lenkeingriff bei Nichtbeachtung der Warnsignale 
- Cross Traffic Alert (CTA) - Querverkehrs-Warnung mit Bremseingriff - Warnung vor sich seitlich nähernden Fahrzeugen, Fahrradfahrern und Fußgängern beim rückwärtigen Ausparken inkl. Bremsung bis zum Stillstand bei Nichtbeachtung der Warnsignale
- Heckaufprallabschwächung - Präventivschutz bei drohenden Heckkollisionen durch schnelles Aufleuchten des Warnblinklichts, Festbremsen des Fahrzeugs und Straffen der Gurte</t>
    </r>
  </si>
  <si>
    <t>%</t>
  </si>
  <si>
    <t>Austauschbar mit 322</t>
  </si>
  <si>
    <r>
      <t xml:space="preserve">Driver Assistance
- Adaptive Geschwindigkeitsregelanlage
- Emergency Stop Assist (automatisches Nothaltesystem bei Nichtbeachtung von Warnhinweisen infolge von ausbleibenden Lenk-, Brems- und Beschleunigungsaktivitäten des Fahrers inkl. Aktivierung der Warnblinkanlage und automatischer Bremsung bis zum Stillstand </t>
    </r>
    <r>
      <rPr>
        <strike/>
        <sz val="8"/>
        <color rgb="FFFF0000"/>
        <rFont val="Arial"/>
        <family val="2"/>
      </rPr>
      <t>und Notruf über Volvo On Call</t>
    </r>
    <r>
      <rPr>
        <sz val="8"/>
        <rFont val="Arial"/>
        <family val="2"/>
      </rPr>
      <t>)
- Pilot Assist (Spurführungsassistent mit adaptiver Geschwindigkeitsregelanlage bis zu Geschwindigkeiten von 130 km/h)</t>
    </r>
  </si>
  <si>
    <t>Nur in Verbindung mit P0011 oder P0005</t>
  </si>
  <si>
    <r>
      <t xml:space="preserve">o
</t>
    </r>
    <r>
      <rPr>
        <b/>
        <sz val="10"/>
        <rFont val="Arial"/>
        <family val="2"/>
      </rPr>
      <t>Diesel:</t>
    </r>
    <r>
      <rPr>
        <sz val="10"/>
        <rFont val="Arial"/>
        <family val="2"/>
      </rPr>
      <t xml:space="preserve"> B4 FWD / B4 AWD</t>
    </r>
  </si>
  <si>
    <t>Nur in Verbindung mit Motorcode K5</t>
  </si>
  <si>
    <t>XC60 - Optionen</t>
  </si>
  <si>
    <t>Kategorie</t>
  </si>
  <si>
    <t>Kategorie NEU</t>
  </si>
  <si>
    <t>Bemerkungen</t>
  </si>
  <si>
    <t>P</t>
  </si>
  <si>
    <t>Sitzkomfort</t>
  </si>
  <si>
    <r>
      <t xml:space="preserve">Nur in Vb. mit 47
Nur in Vb. mit 385
</t>
    </r>
    <r>
      <rPr>
        <sz val="6"/>
        <color theme="0" tint="-0.34998626667073579"/>
        <rFont val="Arial"/>
        <family val="2"/>
      </rPr>
      <t xml:space="preserve">(Local Rule gesetzt)
</t>
    </r>
    <r>
      <rPr>
        <i/>
        <sz val="8"/>
        <color theme="0" tint="-0.34998626667073579"/>
        <rFont val="Arial"/>
        <family val="2"/>
      </rPr>
      <t>Verfügbar im Sitzkomfort-Paket</t>
    </r>
  </si>
  <si>
    <t>Verfügbar im Winter-Paket</t>
  </si>
  <si>
    <t>Scheinwerfer</t>
  </si>
  <si>
    <t>Verfügbar im Licht-Paket</t>
  </si>
  <si>
    <t>Scheiben &amp; Spiegel</t>
  </si>
  <si>
    <t>Exterieur</t>
  </si>
  <si>
    <r>
      <rPr>
        <b/>
        <sz val="8"/>
        <color theme="0" tint="-0.249977111117893"/>
        <rFont val="Arial"/>
        <family val="2"/>
      </rPr>
      <t>Driver Assistance</t>
    </r>
    <r>
      <rPr>
        <sz val="8"/>
        <color theme="0" tint="-0.249977111117893"/>
        <rFont val="Arial"/>
        <family val="2"/>
      </rPr>
      <t xml:space="preserve">
- Adaptive Geschwindigkeitsregelanlage
- Emergency Stop Assist (automatisches Nothaltesystem bei Nichtbeachtung von Warnhinweisen infolge von ausbleibenden Lenk-, Brems- und Beschleunigungsaktivitäten des Fahrers inkl. Aktivierung der Warnblinkanlage und automatischer Bremsung bis zum Stillstand</t>
    </r>
    <r>
      <rPr>
        <strike/>
        <sz val="8"/>
        <color rgb="FFFF0000"/>
        <rFont val="Arial"/>
        <family val="2"/>
      </rPr>
      <t xml:space="preserve"> und Notruf über Volvo On Call</t>
    </r>
    <r>
      <rPr>
        <sz val="8"/>
        <color theme="0" tint="-0.249977111117893"/>
        <rFont val="Arial"/>
        <family val="2"/>
      </rPr>
      <t>)
- Pilot Assist (Spurführungsassistent mit adaptiver Geschwindigkeitsregelanlage bis zu Geschwindigkeiten von 130 km/h)</t>
    </r>
  </si>
  <si>
    <t>Sicherheit &amp; Assistenzsysteme</t>
  </si>
  <si>
    <t>Verfügbar im Fahrerassistenz-Paket</t>
  </si>
  <si>
    <t>Fahrerumgebung</t>
  </si>
  <si>
    <t xml:space="preserve">Nicht in Vb. mit 691 oder 790
</t>
  </si>
  <si>
    <t>... In Verbindung mit Parkassistenz-Paket</t>
  </si>
  <si>
    <t>Alarmanlage
mit Bewegungs-/Neigungssensor, Sicherheitsschließung</t>
  </si>
  <si>
    <t>165 +1027</t>
  </si>
  <si>
    <t>Notrad (Stahlfelge) mit Bereifung T125/80 R17
inkl. Wagenheber</t>
  </si>
  <si>
    <t>Leichtmetallfelgen</t>
  </si>
  <si>
    <t/>
  </si>
  <si>
    <t>Nicht mehr verfügbar ab KW48 2016
Nicht in Vb. Mit 697,903, 910, 981,982, 1022, 1024, 1029, 800084</t>
  </si>
  <si>
    <r>
      <rPr>
        <b/>
        <sz val="8"/>
        <rFont val="Arial"/>
        <family val="2"/>
      </rPr>
      <t>SV12</t>
    </r>
    <r>
      <rPr>
        <sz val="8"/>
        <rFont val="Arial"/>
        <family val="2"/>
      </rPr>
      <t xml:space="preserve"> nur in Vb. mit 857</t>
    </r>
  </si>
  <si>
    <t>SV 17 nur in Vb. mit 1101</t>
  </si>
  <si>
    <r>
      <t xml:space="preserve">Standheizung mit Timer (kraftstoffbetrieben)
</t>
    </r>
    <r>
      <rPr>
        <strike/>
        <sz val="8"/>
        <color rgb="FFFF0000"/>
        <rFont val="Arial"/>
        <family val="2"/>
      </rPr>
      <t>Fernaktivierung per Volvo On Call-App möglich</t>
    </r>
  </si>
  <si>
    <t>Komfortausstattung</t>
  </si>
  <si>
    <t>Klima</t>
  </si>
  <si>
    <r>
      <t>Entfall der Motorbezeichnung</t>
    </r>
    <r>
      <rPr>
        <i/>
        <sz val="8"/>
        <rFont val="Arial"/>
        <family val="2"/>
      </rPr>
      <t/>
    </r>
  </si>
  <si>
    <t>Außendesign</t>
  </si>
  <si>
    <t>Bestandteil von 313</t>
  </si>
  <si>
    <t>Nicht in Vb. mit 752</t>
  </si>
  <si>
    <t>... In Verbindung mit Winter-Paket</t>
  </si>
  <si>
    <t>Menüsprache Deutsch für Instrumente und Radio</t>
  </si>
  <si>
    <t>Intern</t>
  </si>
  <si>
    <t>Sitze</t>
  </si>
  <si>
    <t>Für SV RA nur in Vb. mit RC00, RC20, UC00
Für SV RE nur in Vb. mit RC00
Nicht in Vb. mit RA00, RG0R, UA00</t>
  </si>
  <si>
    <r>
      <t xml:space="preserve">SV17 nur in Vb. mit 10
SV17 nur in Vb. mit 47, 212, 1101
</t>
    </r>
    <r>
      <rPr>
        <i/>
        <sz val="8"/>
        <color theme="0" tint="-0.34998626667073579"/>
        <rFont val="Arial"/>
        <family val="2"/>
      </rPr>
      <t>Verfügbar im Sitzkomfort-Paket</t>
    </r>
  </si>
  <si>
    <t>Audiosystem Premium Sound by Bowers &amp; Wilkins®
- 1.410 Watt Leistung
- 15 Lautsprecher
- 15 Kanäle
- Doppellagiger (Aluminium) Nautilus™ Hochtöner 
- Continuum™-Membran Mitteltöner
- Tieftöner mit Karbon/Zellulose-Membran
- Fresh Air™ Subwoofer mit Mica-Membran
- Dirac Unison™ Soundoptimierung
- Room Modes (Studio, Individual Stage, Jazz Club, Gothenburg Concert Hall)</t>
  </si>
  <si>
    <t>Infotainment</t>
  </si>
  <si>
    <t>Technik &amp; Sound</t>
  </si>
  <si>
    <t>Nicht in Vb. Mit 1033</t>
  </si>
  <si>
    <r>
      <rPr>
        <b/>
        <sz val="8"/>
        <color theme="0" tint="-0.34998626667073579"/>
        <rFont val="Arial"/>
        <family val="2"/>
      </rPr>
      <t>Driver Awareness</t>
    </r>
    <r>
      <rPr>
        <sz val="8"/>
        <color theme="0" tint="-0.34998626667073579"/>
        <rFont val="Arial"/>
        <family val="2"/>
      </rPr>
      <t xml:space="preserve">
- Blind Spot Information System (BLIS®) - Totwinkelassistent inkl. Spurwechsel-Warnung vor sich schnell nähernden Fahrzeugen inklusive Lenkeingriff bei Nichtbeachtung der Warnsignale 
- Cross Traffic Alert (CTA) - Querverkehrs-Warnung mit Bremseingriff - Warnung vor sich seitlich nähernden Fahrzeugen, Fahrradfahrern und Fußgängern beim rückwärtigen Ausparken inkl. Bremsung bis zum Stillstand bei Nichtbeachtung der Warnsignale
- Heckaufprallabschwächung - Präventivschutz bei drohenden Heckkollisionen durch schnelles Aufleuchten des Warnblinklichts, Festbremsen des Fahrzeugs und Straffen der Gurte</t>
    </r>
  </si>
  <si>
    <r>
      <t xml:space="preserve">Verfügbar im Driver Awareness-Paket
</t>
    </r>
    <r>
      <rPr>
        <sz val="8"/>
        <rFont val="Arial"/>
        <family val="2"/>
      </rPr>
      <t>Nur in Vb. Mit 132</t>
    </r>
  </si>
  <si>
    <r>
      <t xml:space="preserve">Nur in Vb. mit 16 für SV12, 17
</t>
    </r>
    <r>
      <rPr>
        <i/>
        <sz val="8"/>
        <color theme="0" tint="-0.249977111117893"/>
        <rFont val="Arial"/>
        <family val="2"/>
      </rPr>
      <t xml:space="preserve">
Verfügbar im Licht-Paket</t>
    </r>
  </si>
  <si>
    <r>
      <t xml:space="preserve">Nur in Vb. mit 790
Nicht in Vb. mit 139
</t>
    </r>
    <r>
      <rPr>
        <i/>
        <sz val="8"/>
        <color theme="0" tint="-0.249977111117893"/>
        <rFont val="Arial"/>
        <family val="2"/>
      </rPr>
      <t>Verfügbar im Parkassistenz-Paket</t>
    </r>
  </si>
  <si>
    <t>Nur in Vb. mit 11
Nicht in Vb. mit 322</t>
  </si>
  <si>
    <r>
      <t xml:space="preserve">Nur in Vb. mit 691
Nicht in Vb. mit 139
</t>
    </r>
    <r>
      <rPr>
        <i/>
        <sz val="8"/>
        <color theme="0" tint="-0.249977111117893"/>
        <rFont val="Arial"/>
        <family val="2"/>
      </rPr>
      <t>Verfügbar im Parkassistenz-Paket</t>
    </r>
  </si>
  <si>
    <t>Digital TV (DVB-T)</t>
  </si>
  <si>
    <t>KEIN ANGEBOT</t>
  </si>
  <si>
    <t>Multimedia</t>
  </si>
  <si>
    <r>
      <t xml:space="preserve">Mit SV 12 nur in Vb. mit 857
Nicht in Vb. mit 236
</t>
    </r>
    <r>
      <rPr>
        <i/>
        <sz val="8"/>
        <color rgb="FFFF0000"/>
        <rFont val="Arial"/>
        <family val="2"/>
      </rPr>
      <t xml:space="preserve">Empfang von digital (DVB-T) ausgestrahlten Fernsehsendern
Bitte beachten: Der digitale Empfang ist abhängig von der lokalen Netzverfügbarkeit. </t>
    </r>
  </si>
  <si>
    <r>
      <t xml:space="preserve">Nur in Vb. mit 11
</t>
    </r>
    <r>
      <rPr>
        <i/>
        <sz val="8"/>
        <color theme="0" tint="-0.34998626667073579"/>
        <rFont val="Arial"/>
        <family val="2"/>
      </rPr>
      <t>Verfügbar im Winter-Paket</t>
    </r>
  </si>
  <si>
    <t>Nicht in Vb. mit 117</t>
  </si>
  <si>
    <t>Adaptives Luftfahrwerk mit Four-C-Technologie
(Continuously Controlled Chassis Concept)
inkl. Niveauregulierungsautomatik und Einstiegs-/Heckabsenkung (-2cm/+4cm)</t>
  </si>
  <si>
    <t>Fahrdynamik</t>
  </si>
  <si>
    <t>Beladen &amp; Verstauen</t>
  </si>
  <si>
    <r>
      <t xml:space="preserve">Nicht in Vb. Mit A00463 </t>
    </r>
    <r>
      <rPr>
        <i/>
        <sz val="8"/>
        <rFont val="Arial"/>
        <family val="2"/>
      </rPr>
      <t>(Zubehör)</t>
    </r>
  </si>
  <si>
    <t xml:space="preserve">Nicht in Vb. mit 553 (Bowers &amp; Wilkins)
</t>
  </si>
  <si>
    <t>Nur in Vb. mit 212
Nicht in Vb. R7D0 U710</t>
  </si>
  <si>
    <t>Service &amp; Gewährleistung</t>
  </si>
  <si>
    <t>Nur in Vb. mit SV 12</t>
  </si>
  <si>
    <t>Extra Weight 15 Kg</t>
  </si>
  <si>
    <t>Market Adaption</t>
  </si>
  <si>
    <t>Mp1 Adm.Opt</t>
  </si>
  <si>
    <t>Owners Manual, English</t>
  </si>
  <si>
    <t>Instr.Book For Poland</t>
  </si>
  <si>
    <t>Bedienungsanleitung (Deutsch) inkl. Garantieheft, Service directory</t>
  </si>
  <si>
    <t>Geschwindigkeitsbegrenzung Vmax 210 km/h</t>
  </si>
  <si>
    <t>BOS Vmax Freischaltung
Geschwindigkeitsbegrenzung Vmax 230 km/h</t>
  </si>
  <si>
    <t>Nicht in Vb. mit SVB2</t>
  </si>
  <si>
    <t>XC60 - Polster &amp; Farben</t>
  </si>
  <si>
    <t>Interne Bemerkung</t>
  </si>
  <si>
    <t>Polsterung: Anthrazit
Innendesign: Anthrazit
Teppich: Anthrazit
Dachhimmel: Hell Beige</t>
  </si>
  <si>
    <t xml:space="preserve">Nicht in Vb. mit 1101
</t>
  </si>
  <si>
    <t>Polsterung: Hell Beige/Grau
Innendesign: Hell Beige/Grau
Teppich: Anthrazit
Dachhimmel: Hell Beige</t>
  </si>
  <si>
    <r>
      <t xml:space="preserve">o
</t>
    </r>
    <r>
      <rPr>
        <sz val="8"/>
        <rFont val="Arial"/>
        <family val="2"/>
      </rPr>
      <t>Einlage: Iron Ore</t>
    </r>
  </si>
  <si>
    <t>Nicht in Vb. mit Außenfarbe 
736 (Bright Dusk Metallic)</t>
  </si>
  <si>
    <t>Nicht in Vb. mit 1101, 384</t>
  </si>
  <si>
    <t>Polsterung: City Weave Anthrazit
Innendesign: Anthrazit
Teppich: Anthrazit
Dachhimmel: Hell Beige</t>
  </si>
  <si>
    <r>
      <t xml:space="preserve">●
</t>
    </r>
    <r>
      <rPr>
        <sz val="8"/>
        <rFont val="Arial"/>
        <family val="2"/>
      </rPr>
      <t>Einlage: Iron Ore</t>
    </r>
  </si>
  <si>
    <t>Polsterung: City Weave Grau
Innendesign: Hell Beige/Grau
Teppich: Anthrazit
Dachhimmel: Hell Beige</t>
  </si>
  <si>
    <r>
      <t xml:space="preserve">Leder/Ledernachbildung Komfortsitze
</t>
    </r>
    <r>
      <rPr>
        <sz val="10"/>
        <rFont val="Arial"/>
        <family val="2"/>
      </rPr>
      <t>inkl. Mittelarmlehne hinten</t>
    </r>
  </si>
  <si>
    <t>o
RA00</t>
  </si>
  <si>
    <t>RA00, UA00 nicht in Vb. Mit 384
Nur in Vb. mit 11</t>
  </si>
  <si>
    <t>o
UA00</t>
  </si>
  <si>
    <r>
      <t xml:space="preserve">o
</t>
    </r>
    <r>
      <rPr>
        <sz val="8"/>
        <rFont val="Arial"/>
        <family val="2"/>
      </rPr>
      <t>Einlage:Einlage: Metal Mesh</t>
    </r>
  </si>
  <si>
    <r>
      <t xml:space="preserve">o
</t>
    </r>
    <r>
      <rPr>
        <sz val="8"/>
        <rFont val="Arial"/>
        <family val="2"/>
      </rPr>
      <t>Einlage: Einlage: Metal Mesh</t>
    </r>
  </si>
  <si>
    <r>
      <t xml:space="preserve">●
</t>
    </r>
    <r>
      <rPr>
        <sz val="8"/>
        <rFont val="Arial"/>
        <family val="2"/>
      </rPr>
      <t>Einlage: Metal Mesh</t>
    </r>
  </si>
  <si>
    <t>Polsterung: Hell Beige
Innendesign: Hell Beige/Anthrazit
Teppich: Anthrazit
Dachhimmel: Hell Beige</t>
  </si>
  <si>
    <r>
      <t xml:space="preserve">o
</t>
    </r>
    <r>
      <rPr>
        <sz val="8"/>
        <rFont val="Arial"/>
        <family val="2"/>
      </rPr>
      <t>Einlage: Drift Wood</t>
    </r>
  </si>
  <si>
    <r>
      <t xml:space="preserve">Nappaleder/Ledernachbildung Komfortsitze (Vordersitze perforiert)
</t>
    </r>
    <r>
      <rPr>
        <sz val="10"/>
        <rFont val="Arial"/>
        <family val="2"/>
      </rPr>
      <t>mit aktiver Belüftung und elektrisch einstellbaren Seitenwangen für Fahrer- und Beifahrersitz inkl. Mittelarmlehne hinten</t>
    </r>
    <r>
      <rPr>
        <b/>
        <sz val="10"/>
        <rFont val="Arial"/>
        <family val="2"/>
      </rPr>
      <t xml:space="preserve"> </t>
    </r>
    <r>
      <rPr>
        <sz val="10"/>
        <rFont val="Arial"/>
        <family val="2"/>
      </rPr>
      <t>und Schalthebel aus schwedischem Kristallglas von Orrefors®</t>
    </r>
  </si>
  <si>
    <t>Nur in Vb mit 11
SV RA / RE nur in Vb. mit 384</t>
  </si>
  <si>
    <r>
      <t xml:space="preserve">o
</t>
    </r>
    <r>
      <rPr>
        <sz val="8"/>
        <rFont val="Arial"/>
        <family val="2"/>
      </rPr>
      <t xml:space="preserve">Einlage: Linear Lime
</t>
    </r>
  </si>
  <si>
    <r>
      <t xml:space="preserve">o
</t>
    </r>
    <r>
      <rPr>
        <sz val="8"/>
        <rFont val="Arial"/>
        <family val="2"/>
      </rPr>
      <t>Einlage: Metal Mesh</t>
    </r>
    <r>
      <rPr>
        <sz val="10"/>
        <rFont val="Arial"/>
        <family val="2"/>
      </rPr>
      <t xml:space="preserve">
</t>
    </r>
    <r>
      <rPr>
        <sz val="8"/>
        <rFont val="Arial"/>
        <family val="2"/>
      </rPr>
      <t>Dachhimmel: Anthrazit</t>
    </r>
  </si>
  <si>
    <r>
      <t xml:space="preserve">o
</t>
    </r>
    <r>
      <rPr>
        <sz val="8"/>
        <rFont val="Arial"/>
        <family val="2"/>
      </rPr>
      <t>Einlage: Linear Lime</t>
    </r>
  </si>
  <si>
    <t>Polsterung: Amber Braun
Innendesign: Anthrazit
Teppich: Anthrazit
Dachhimmel: Anthrazit</t>
  </si>
  <si>
    <t>Nicht in Vb. mit Außenfarbe 
725 (Fusion Red Metallic)</t>
  </si>
  <si>
    <r>
      <t xml:space="preserve">Teil-Leder/Mesh-Textil Sportsitze
</t>
    </r>
    <r>
      <rPr>
        <sz val="10"/>
        <rFont val="Arial"/>
        <family val="2"/>
      </rPr>
      <t>inkl. Mittelarmlehne hinten, Sport-Lenkrad und Schalthebel aus schwedischem Kristallglas von Orrefors®</t>
    </r>
  </si>
  <si>
    <t>Nicht in Vb. 384
Nur in Vb. Mit 11</t>
  </si>
  <si>
    <t>Polsterung: Anthrazit
Innendesign: Anthrazit
Teppich: Anthrazit
Dachhimmel: Anthrazit</t>
  </si>
  <si>
    <r>
      <t xml:space="preserve">o
</t>
    </r>
    <r>
      <rPr>
        <sz val="8"/>
        <rFont val="Arial"/>
        <family val="2"/>
      </rPr>
      <t>Einlage: Metal Mesh</t>
    </r>
  </si>
  <si>
    <t>Polsterung: Grau
Innendesign: Grau/Anthrazit
Teppich: Anthrazit
Dachhimmel: Anthrazit</t>
  </si>
  <si>
    <t>Außenfarben</t>
  </si>
  <si>
    <t>METALLIC</t>
  </si>
  <si>
    <t>Nicht in Vb. mit Polster RC20</t>
  </si>
  <si>
    <t>Nicht in Vb. mit den Polstern U710, UA00, UC00</t>
  </si>
  <si>
    <t>o/- in Vb. mit K9</t>
  </si>
  <si>
    <t>Nur in Vb. mit 998300 (Speed Limit Emergency Vehicles)</t>
  </si>
  <si>
    <t xml:space="preserve"> </t>
  </si>
  <si>
    <t>XC60 - Leichtmetallräder</t>
  </si>
  <si>
    <t>Essential
246 SV12</t>
  </si>
  <si>
    <t>Plus Bright 
Sonderschutzfahrzeug
246 SVB2</t>
  </si>
  <si>
    <t>17" Leichtmetallräder 5-Speichen-Design
mit Bereifung 235/65 R17</t>
  </si>
  <si>
    <t>D3, D4</t>
  </si>
  <si>
    <r>
      <t xml:space="preserve">Größe: 7,5 x 17"
Geschwindigkeitsindex: H
</t>
    </r>
    <r>
      <rPr>
        <b/>
        <sz val="8"/>
        <color rgb="FFFF0000"/>
        <rFont val="Arial"/>
        <family val="2"/>
      </rPr>
      <t xml:space="preserve">
Nicht in Vb. mit 1000</t>
    </r>
  </si>
  <si>
    <r>
      <rPr>
        <b/>
        <sz val="8"/>
        <rFont val="Arial"/>
        <family val="2"/>
      </rPr>
      <t>18"-5-Speichen-Design</t>
    </r>
    <r>
      <rPr>
        <sz val="8"/>
        <rFont val="Arial"/>
        <family val="2"/>
      </rPr>
      <t xml:space="preserve">
mit </t>
    </r>
    <r>
      <rPr>
        <b/>
        <sz val="8"/>
        <rFont val="Arial"/>
        <family val="2"/>
      </rPr>
      <t>Ganzjahresbereifung</t>
    </r>
    <r>
      <rPr>
        <sz val="8"/>
        <rFont val="Arial"/>
        <family val="2"/>
      </rPr>
      <t xml:space="preserve"> 235/60 R18
Größe: 7,5 x 18"
Reifenkategorie: A</t>
    </r>
  </si>
  <si>
    <t>Benzin: B4
Diesel: B4</t>
  </si>
  <si>
    <r>
      <t xml:space="preserve">Größe: 7,5 x 18"
</t>
    </r>
    <r>
      <rPr>
        <sz val="8"/>
        <color theme="0" tint="-0.499984740745262"/>
        <rFont val="Arial"/>
        <family val="2"/>
      </rPr>
      <t>Michelin V</t>
    </r>
  </si>
  <si>
    <r>
      <t xml:space="preserve">1098
</t>
    </r>
    <r>
      <rPr>
        <sz val="6"/>
        <color rgb="FFFF0000"/>
        <rFont val="Arial"/>
        <family val="2"/>
      </rPr>
      <t>R151</t>
    </r>
  </si>
  <si>
    <t>Benzin: B4, B5
Diesel: B4, B5</t>
  </si>
  <si>
    <r>
      <t xml:space="preserve">Größe: 7,5 x 18"
Geschwindigkeitsindex V (Continental) low rolling resistance
</t>
    </r>
    <r>
      <rPr>
        <b/>
        <sz val="8"/>
        <color rgb="FFFF0000"/>
        <rFont val="Arial"/>
        <family val="2"/>
      </rPr>
      <t>Benzin B4:</t>
    </r>
    <r>
      <rPr>
        <sz val="8"/>
        <color rgb="FFFF0000"/>
        <rFont val="Arial"/>
        <family val="2"/>
      </rPr>
      <t xml:space="preserve"> Michelin V</t>
    </r>
  </si>
  <si>
    <r>
      <t xml:space="preserve">1184
</t>
    </r>
    <r>
      <rPr>
        <sz val="6"/>
        <color rgb="FFFF0000"/>
        <rFont val="Arial"/>
        <family val="2"/>
      </rPr>
      <t>R178</t>
    </r>
  </si>
  <si>
    <t>Größe: 7,5 x 19"
Geschwindigkeitsindex V (Continental) low rolling resistance</t>
  </si>
  <si>
    <r>
      <t xml:space="preserve">1265
</t>
    </r>
    <r>
      <rPr>
        <sz val="6"/>
        <rFont val="Arial"/>
        <family val="2"/>
      </rPr>
      <t>R18B</t>
    </r>
  </si>
  <si>
    <r>
      <rPr>
        <b/>
        <sz val="8"/>
        <rFont val="Arial"/>
        <family val="2"/>
      </rPr>
      <t>19"-5-V-Speichen Sport-Design Diamantschnitt/Hochglanzschwarz</t>
    </r>
    <r>
      <rPr>
        <sz val="8"/>
        <rFont val="Arial"/>
        <family val="2"/>
      </rPr>
      <t xml:space="preserve">
mit </t>
    </r>
    <r>
      <rPr>
        <b/>
        <sz val="8"/>
        <rFont val="Arial"/>
        <family val="2"/>
      </rPr>
      <t>Ganzjahresbereifung</t>
    </r>
    <r>
      <rPr>
        <sz val="8"/>
        <rFont val="Arial"/>
        <family val="2"/>
      </rPr>
      <t xml:space="preserve"> 235/55 R19
Größe: 7,5 x 19"
Reifenkategorie: A</t>
    </r>
  </si>
  <si>
    <t>Benzin: B4, B5 AWD
Diesel: B4, B4 AWD</t>
  </si>
  <si>
    <r>
      <t xml:space="preserve">Größe: 7,5 x 19"
</t>
    </r>
    <r>
      <rPr>
        <sz val="8"/>
        <color theme="0" tint="-0.499984740745262"/>
        <rFont val="Arial"/>
        <family val="2"/>
      </rPr>
      <t>Michelin HAS EU All season tyres</t>
    </r>
  </si>
  <si>
    <r>
      <t xml:space="preserve">1186
</t>
    </r>
    <r>
      <rPr>
        <sz val="6"/>
        <color theme="1"/>
        <rFont val="Arial"/>
        <family val="2"/>
      </rPr>
      <t>R17C</t>
    </r>
  </si>
  <si>
    <r>
      <rPr>
        <b/>
        <sz val="8"/>
        <color theme="1"/>
        <rFont val="Arial"/>
        <family val="2"/>
      </rPr>
      <t>20"-5 Mehrspeichen-Design Diamantschnitt/Hochglanzschwarz</t>
    </r>
    <r>
      <rPr>
        <sz val="8"/>
        <color theme="1"/>
        <rFont val="Arial"/>
        <family val="2"/>
      </rPr>
      <t xml:space="preserve">
mit Bereifung 255/45 R20
Größe: 8,0 x 20"
Reifenkategorie: A</t>
    </r>
  </si>
  <si>
    <t xml:space="preserve">Benzin: B6 AWD
</t>
  </si>
  <si>
    <r>
      <t xml:space="preserve">Größe: 8,0 x 20"
</t>
    </r>
    <r>
      <rPr>
        <sz val="8"/>
        <color theme="0" tint="-0.499984740745262"/>
        <rFont val="Arial"/>
        <family val="2"/>
      </rPr>
      <t>Geschwindigkeitsindex V (Michelin)</t>
    </r>
  </si>
  <si>
    <r>
      <t xml:space="preserve">1264
</t>
    </r>
    <r>
      <rPr>
        <sz val="6"/>
        <rFont val="Arial"/>
        <family val="2"/>
      </rPr>
      <t>R18C</t>
    </r>
  </si>
  <si>
    <r>
      <rPr>
        <b/>
        <sz val="8"/>
        <rFont val="Arial"/>
        <family val="2"/>
      </rPr>
      <t>20"-5-Y-Speichen Sport-Design Diamantschnitt/Hochglanzschwarz</t>
    </r>
    <r>
      <rPr>
        <sz val="8"/>
        <rFont val="Arial"/>
        <family val="2"/>
      </rPr>
      <t xml:space="preserve">
mit Bereifung 255/45 R20
Größe: 8,0 x 20"
Reifenkategorie: A</t>
    </r>
  </si>
  <si>
    <t xml:space="preserve">o
</t>
  </si>
  <si>
    <t xml:space="preserve">●
</t>
  </si>
  <si>
    <r>
      <t xml:space="preserve">1187
</t>
    </r>
    <r>
      <rPr>
        <sz val="6"/>
        <rFont val="Arial"/>
        <family val="2"/>
      </rPr>
      <t>R17D</t>
    </r>
  </si>
  <si>
    <r>
      <rPr>
        <b/>
        <sz val="8"/>
        <rFont val="Arial"/>
        <family val="2"/>
      </rPr>
      <t>21"-5-Doppelspeichen Sport-Design Diamantschnitt/Hochglanzschwarz</t>
    </r>
    <r>
      <rPr>
        <sz val="8"/>
        <rFont val="Arial"/>
        <family val="2"/>
      </rPr>
      <t xml:space="preserve">
mit Bereifung 255/40 R21
Größe: 8,5 x 21"
Reifenkategorie: B</t>
    </r>
  </si>
  <si>
    <r>
      <t xml:space="preserve">Größe: 8,5 x 21"
</t>
    </r>
    <r>
      <rPr>
        <sz val="8"/>
        <color theme="0" tint="-0.499984740745262"/>
        <rFont val="Arial"/>
        <family val="2"/>
      </rPr>
      <t>Geschwindigkeitsindex V (Pirelli) with cavity noise damping</t>
    </r>
  </si>
  <si>
    <t>19"-5-Doppelspeichen Sport-Design Diamantschnitt/Hochglanzschwarz
mit Bereifung 235/55 R19</t>
  </si>
  <si>
    <t>Benzin: B4, B5, B6
Diesel: B4, B5</t>
  </si>
  <si>
    <r>
      <t xml:space="preserve">1250
</t>
    </r>
    <r>
      <rPr>
        <sz val="6"/>
        <color rgb="FFFF0000"/>
        <rFont val="Arial"/>
        <family val="2"/>
      </rPr>
      <t>R173</t>
    </r>
  </si>
  <si>
    <r>
      <t xml:space="preserve">1185
</t>
    </r>
    <r>
      <rPr>
        <sz val="6"/>
        <color rgb="FFFF0000"/>
        <rFont val="Arial"/>
        <family val="2"/>
      </rPr>
      <t>R17B</t>
    </r>
  </si>
  <si>
    <t>Größe: 8,0 x 20"
Geschwindigkeitsindex V (Michelin)</t>
  </si>
  <si>
    <r>
      <t xml:space="preserve">1203
</t>
    </r>
    <r>
      <rPr>
        <strike/>
        <sz val="6"/>
        <color rgb="FFFF0000"/>
        <rFont val="Arial"/>
        <family val="2"/>
      </rPr>
      <t>R171</t>
    </r>
  </si>
  <si>
    <t>o
Plus Bright SV13</t>
  </si>
  <si>
    <t>Benzin: B4, B5 AWD
Diesel: B4, B4 AWD, B5 AWD</t>
  </si>
  <si>
    <t>Größe: 8,5 x 21"
Geschwindigkeitsindex V (Pirelli) with cavity noise damping</t>
  </si>
  <si>
    <t>o
Ultimate Bright SV 18</t>
  </si>
  <si>
    <r>
      <t xml:space="preserve">800142
</t>
    </r>
    <r>
      <rPr>
        <sz val="6"/>
        <color rgb="FFFF0000"/>
        <rFont val="Arial"/>
        <family val="2"/>
      </rPr>
      <t>R14F</t>
    </r>
  </si>
  <si>
    <t>22"-10-Speichen-Design Diamantschnitt/Hochglanzschwarz
mit Bereifung 265/35 R22</t>
  </si>
  <si>
    <t>Benzin: B4, B5, B6,
Diesel: B4, B5</t>
  </si>
  <si>
    <r>
      <t xml:space="preserve">Größe: 9,0 x 22"
Geschwindigkeitsindex: V (Pirelli)
</t>
    </r>
    <r>
      <rPr>
        <i/>
        <sz val="8"/>
        <color rgb="FFFF0000"/>
        <rFont val="Arial"/>
        <family val="2"/>
      </rPr>
      <t xml:space="preserve">
Bei Wahl der 22" Räder werden werksseitig Radhausverbreiterungen verbaut</t>
    </r>
  </si>
  <si>
    <r>
      <t xml:space="preserve">800143
</t>
    </r>
    <r>
      <rPr>
        <sz val="6"/>
        <rFont val="Arial"/>
        <family val="2"/>
      </rPr>
      <t>R150</t>
    </r>
  </si>
  <si>
    <r>
      <rPr>
        <b/>
        <sz val="8"/>
        <rFont val="Arial"/>
        <family val="2"/>
      </rPr>
      <t>22"-5-Doppelspeichen-Design Diamantschnitt/Hochglanzschwarz</t>
    </r>
    <r>
      <rPr>
        <sz val="8"/>
        <rFont val="Arial"/>
        <family val="2"/>
      </rPr>
      <t xml:space="preserve">
mit Bereifung 265/35 R22
Größe: 9,0 x 22"
Reifenkategorie: B</t>
    </r>
  </si>
  <si>
    <t>Benzin: B5 AWD
Diesel: B4, B4 AWD</t>
  </si>
  <si>
    <r>
      <t xml:space="preserve">Größe: 9,0 x 22"
</t>
    </r>
    <r>
      <rPr>
        <sz val="8"/>
        <color theme="0" tint="-0.499984740745262"/>
        <rFont val="Arial"/>
        <family val="2"/>
      </rPr>
      <t xml:space="preserve">Geschwindigkeitsindex: V (Pirelli)
</t>
    </r>
    <r>
      <rPr>
        <i/>
        <sz val="8"/>
        <color theme="0" tint="-0.499984740745262"/>
        <rFont val="Arial"/>
        <family val="2"/>
      </rPr>
      <t xml:space="preserve">
Bei Wahl der 22" Räder werden werksseitig Radhausverbreiterungen verbaut</t>
    </r>
  </si>
  <si>
    <r>
      <rPr>
        <b/>
        <sz val="8"/>
        <rFont val="Arial"/>
        <family val="2"/>
      </rPr>
      <t>21"-5-Doppelspeichen-Design Black Edition</t>
    </r>
    <r>
      <rPr>
        <sz val="8"/>
        <color rgb="FFFF0000"/>
        <rFont val="Arial"/>
        <family val="2"/>
      </rPr>
      <t xml:space="preserve">
</t>
    </r>
    <r>
      <rPr>
        <sz val="8"/>
        <rFont val="Arial"/>
        <family val="2"/>
      </rPr>
      <t>mit Bereifung 255/40 R21
Größe: 8,5 x 21"
Reifenkategorie B</t>
    </r>
  </si>
  <si>
    <t>Benzin: B5 AWD</t>
  </si>
  <si>
    <r>
      <t xml:space="preserve">Größe: 8,5 x 21"
</t>
    </r>
    <r>
      <rPr>
        <sz val="8"/>
        <color theme="0" tint="-0.34998626667073579"/>
        <rFont val="Arial"/>
        <family val="2"/>
      </rPr>
      <t>Geschwindigkeitsindex V (Pirelli) with cavity noise damping</t>
    </r>
  </si>
  <si>
    <t>SV 17 Eng. K5 D</t>
  </si>
  <si>
    <t>SV R5 Eng. K5 D</t>
  </si>
  <si>
    <t>(Michelin HAS EU winter approved)</t>
  </si>
  <si>
    <t>CbV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</si>
</sst>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2">
    <numFmt numFmtId="164" formatCode="&quot;$&quot;#,##0_);[Red]\(&quot;$&quot;#,##0\)"/>
    <numFmt numFmtId="165" formatCode="&quot;$&quot;#,##0.00_);[Red]\(&quot;$&quot;#,##0.00\)"/>
    <numFmt numFmtId="166" formatCode="_(&quot;$&quot;* #,##0_);_(&quot;$&quot;* \(#,##0\);_(&quot;$&quot;* &quot;-&quot;_);_(@_)"/>
    <numFmt numFmtId="167" formatCode="_(* #,##0_);_(* \(#,##0\);_(* &quot;-&quot;_);_(@_)"/>
    <numFmt numFmtId="168" formatCode="&quot;€&quot;#,##0_);[Red]\(&quot;€&quot;#,##0\)"/>
    <numFmt numFmtId="169" formatCode="_-* #,##0\ _€_-;\-* #,##0\ _€_-;_-* &quot;-&quot;\ _€_-;_-@_-"/>
    <numFmt numFmtId="170" formatCode="_-* #,##0.00\ &quot;EUR&quot;_-;\-* #,##0.00\ &quot;EUR&quot;_-;_-* &quot;-&quot;??\ &quot;EUR&quot;_-;_-@_-"/>
    <numFmt numFmtId="171" formatCode="#,##0\ &quot;kr&quot;;[Red]\-#,##0\ &quot;kr&quot;"/>
    <numFmt numFmtId="172" formatCode="#,##0.00\ &quot;kr&quot;;[Red]\-#,##0.00\ &quot;kr&quot;"/>
    <numFmt numFmtId="173" formatCode="_-* #,##0\ &quot;kr&quot;_-;\-* #,##0\ &quot;kr&quot;_-;_-* &quot;-&quot;\ &quot;kr&quot;_-;_-@_-"/>
    <numFmt numFmtId="174" formatCode="_-* #,##0\ _k_r_-;\-* #,##0\ _k_r_-;_-* &quot;-&quot;\ _k_r_-;_-@_-"/>
    <numFmt numFmtId="175" formatCode="_-* #,##0.00\ &quot;kr&quot;_-;\-* #,##0.00\ &quot;kr&quot;_-;_-* &quot;-&quot;??\ &quot;kr&quot;_-;_-@_-"/>
    <numFmt numFmtId="176" formatCode="_-* #,##0.00\ _k_r_-;\-* #,##0.00\ _k_r_-;_-* &quot;-&quot;??\ _k_r_-;_-@_-"/>
    <numFmt numFmtId="177" formatCode="0.0%"/>
    <numFmt numFmtId="178" formatCode="0.0000"/>
    <numFmt numFmtId="179" formatCode="0.000%"/>
    <numFmt numFmtId="180" formatCode="General_)"/>
    <numFmt numFmtId="181" formatCode="&quot;$&quot;* #,##0_);[Red]&quot;$&quot;* \(#,##0\)"/>
    <numFmt numFmtId="182" formatCode="_(&quot;$&quot;* #,##0_);_(&quot;$&quot;* \(#,##0\);_(&quot;$&quot;* &quot;-&quot;??_);_(@_)"/>
    <numFmt numFmtId="183" formatCode="#,##0_);[Red]\ \(#,##0\)"/>
    <numFmt numFmtId="184" formatCode="&quot;$&quot;* ##0.0\ ;&quot;$&quot;* \(##0.0\);&quot;$&quot;* &quot;N/A &quot;"/>
    <numFmt numFmtId="185" formatCode="\(0000\)"/>
    <numFmt numFmtId="186" formatCode="_(* #,##0.0_);_(* \(#,##0.0\);_(* &quot;-&quot;??_);_(@_)"/>
    <numFmt numFmtId="187" formatCode="&quot;\&quot;#,##0.00;[Red]\-&quot;\&quot;#,##0.00"/>
    <numFmt numFmtId="188" formatCode="#,##0.0_);\(#,##0.0\)"/>
    <numFmt numFmtId="189" formatCode="_(* #,##0_);_(* \(#,##0\);_(* &quot;incl.&quot;_);_(@_)"/>
    <numFmt numFmtId="190" formatCode="_(* #,##0_);_(* \(#,##0\);_(* &quot;N/A&quot;_);_(@_)"/>
    <numFmt numFmtId="191" formatCode="_(* #,##0_);_(* \(#,##0\);_(* &quot;TBD&quot;_);_(@_)"/>
    <numFmt numFmtId="192" formatCode="_(* #,##0_);_(* \(#,##0\);_(* &quot;(TBD)&quot;;_(@_)"/>
    <numFmt numFmtId="193" formatCode="00000"/>
    <numFmt numFmtId="194" formatCode="&quot;$&quot;#,##0;\-&quot;$&quot;#,##0"/>
    <numFmt numFmtId="195" formatCode="_(&quot;$&quot;* #,##0_);_(&quot;$&quot;* \(#,##0\);_(@_)"/>
    <numFmt numFmtId="196" formatCode="_(&quot;$&quot;* #,##0_);_(&quot;$&quot;* \(#,##0\);_(&quot;$&quot;* &quot;incl.&quot;_);_(@_)"/>
    <numFmt numFmtId="197" formatCode="_(&quot;$&quot;* #,##0_);_(&quot;$&quot;* \(#,##0\);_(&quot;$&quot;* &quot;N/A&quot;_);_(@_)"/>
    <numFmt numFmtId="198" formatCode="_(&quot;$&quot;* #,##0_);_(&quot;$&quot;* \(#,##0\);_(&quot;$&quot;* &quot;TBD&quot;_);_(@_)"/>
    <numFmt numFmtId="199" formatCode="_(&quot;$&quot;* #,##0_);_(&quot;$&quot;* \(#,##0\);_(&quot;$&quot;* &quot;(TBD)&quot;;_(@_)"/>
    <numFmt numFmtId="200" formatCode="0.00\ \ \ \ \ ;\(0.00\)\ \ \ \ "/>
    <numFmt numFmtId="201" formatCode="0.000\ \ \ \ \ ;\(0.000\)\ \ \ \ "/>
    <numFmt numFmtId="202" formatCode="0#\-##\-##"/>
    <numFmt numFmtId="203" formatCode="mmmm\ d\,\ yyyy"/>
    <numFmt numFmtId="204" formatCode="&quot;$&quot;* #,##0_);&quot;$&quot;* \(#,##0\)"/>
    <numFmt numFmtId="205" formatCode="_(* #,##0.0_);_(* \(#,##0.0\);_(* &quot;-&quot;?_);_(@_)"/>
    <numFmt numFmtId="206" formatCode="#,##0.00[$€];[Red]\-#,##0.00[$€]"/>
    <numFmt numFmtId="207" formatCode="#,##0.00%;[Red]\(#,##0.00%\)"/>
    <numFmt numFmtId="208" formatCode="0\ %;\(0\)%"/>
    <numFmt numFmtId="209" formatCode="0.0\ %;\(0.0\)%"/>
    <numFmt numFmtId="210" formatCode="0_);[Red]\(0\)"/>
    <numFmt numFmtId="211" formatCode="0.00_)"/>
    <numFmt numFmtId="212" formatCode="#,##0;[Red]&quot;-&quot;#,##0"/>
    <numFmt numFmtId="213" formatCode="#,##0.00;[Red]&quot;-&quot;#,##0.00"/>
    <numFmt numFmtId="214" formatCode="#,##0;\(#,##0\)"/>
    <numFmt numFmtId="215" formatCode="&quot;$&quot;* #,##0\ ;&quot;$&quot;* \(#,##0\)"/>
    <numFmt numFmtId="216" formatCode="&quot;$&quot;* #,##0.0\ ;&quot;$&quot;* \(#,##0.0\)"/>
    <numFmt numFmtId="217" formatCode="&quot;$&quot;* #,##0.00\ ;&quot;$&quot;* \(#,##0.00\)"/>
    <numFmt numFmtId="218" formatCode="#,##0.0\ ;\(#,##0.0\)"/>
    <numFmt numFmtId="219" formatCode="#,##0.00\ ;\(#,##0.00\)"/>
    <numFmt numFmtId="220" formatCode="\¥* #,##0\ ;\¥* \(#,##0\)"/>
    <numFmt numFmtId="221" formatCode="\$#,##0.00_);\(\$#,##0.00\)"/>
    <numFmt numFmtId="222" formatCode="mmm\.yy"/>
    <numFmt numFmtId="223" formatCode="\r\/m\/d"/>
    <numFmt numFmtId="224" formatCode="#,##0.0;\(#,##0.0\)"/>
    <numFmt numFmtId="225" formatCode="#,##0;\ \(#,##0\)"/>
    <numFmt numFmtId="226" formatCode="#,##0_);\(#,##0\);&quot;- &quot;"/>
    <numFmt numFmtId="227" formatCode="0.00000&quot;  &quot;"/>
    <numFmt numFmtId="228" formatCode="_-* #,##0\ _P_t_s_-;\-* #,##0\ _P_t_s_-;_-* &quot;-&quot;\ _P_t_s_-;_-@_-"/>
    <numFmt numFmtId="229" formatCode="_-* #,##0\ &quot;Pts&quot;_-;\-* #,##0\ &quot;Pts&quot;_-;_-* &quot;-&quot;\ &quot;Pts&quot;_-;_-@_-"/>
    <numFmt numFmtId="230" formatCode="#,##0.0_);\(#,##0.0\);0.0_);@_)"/>
    <numFmt numFmtId="231" formatCode="_-&quot;£&quot;* #,##0.000_-;\-&quot;£&quot;* #,##0.000_-;_-&quot;£&quot;* &quot;-&quot;??_-;_-@_-"/>
    <numFmt numFmtId="232" formatCode="0_)%;\(0\)%"/>
    <numFmt numFmtId="233" formatCode="hh:mm\ AM/PM_)"/>
    <numFmt numFmtId="234" formatCode="#,##0.0_);[Red]\(#,##0.0\)"/>
    <numFmt numFmtId="235" formatCode="0.0000000000"/>
    <numFmt numFmtId="236" formatCode=";;;"/>
    <numFmt numFmtId="237" formatCode="&quot;US$&quot;#,##0.00_);\(&quot;US$&quot;#,##0.00\)"/>
    <numFmt numFmtId="238" formatCode="."/>
    <numFmt numFmtId="239" formatCode="_(&quot;$&quot;* #,##0.0;_(&quot;$&quot;* \(#,##0.0\);_(&quot;$&quot;* &quot;0.0&quot;;_(@\)"/>
    <numFmt numFmtId="240" formatCode="0%;\(0%\)"/>
    <numFmt numFmtId="241" formatCode="_-* #,##0.00\ &quot;Pts&quot;_-;\-* #,##0.00\ &quot;Pts&quot;_-;_-* &quot;-&quot;??\ &quot;Pts&quot;_-;_-@_-"/>
    <numFmt numFmtId="242" formatCode="_(&quot;$&quot;* #,##0;_(&quot;$&quot;* \(#,##0\);_(&quot;$&quot;* &quot;0&quot;;_(@\)"/>
    <numFmt numFmtId="243" formatCode="_(* #,##0.0;_(* \(#,##0.0\);_(* &quot;0.0&quot;;_(@_)"/>
    <numFmt numFmtId="244" formatCode="000"/>
    <numFmt numFmtId="245" formatCode="000000"/>
  </numFmts>
  <fonts count="213">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family val="2"/>
    </font>
    <font>
      <sz val="8"/>
      <name val="Arial"/>
      <family val="2"/>
    </font>
    <font>
      <sz val="10"/>
      <name val="Arial"/>
      <family val="2"/>
    </font>
    <font>
      <b/>
      <sz val="10"/>
      <name val="Arial"/>
      <family val="2"/>
    </font>
    <font>
      <b/>
      <sz val="12"/>
      <name val="Arial"/>
      <family val="2"/>
    </font>
    <font>
      <sz val="9"/>
      <color indexed="12"/>
      <name val="Utah Condensed"/>
      <family val="2"/>
    </font>
    <font>
      <sz val="10"/>
      <name val="Helv"/>
    </font>
    <font>
      <sz val="10"/>
      <name val="Tahoma"/>
      <family val="2"/>
    </font>
    <font>
      <sz val="10"/>
      <color indexed="8"/>
      <name val="Arial"/>
      <family val="2"/>
    </font>
    <font>
      <b/>
      <sz val="12"/>
      <color indexed="8"/>
      <name val="Arial"/>
      <family val="2"/>
    </font>
    <font>
      <i/>
      <sz val="8"/>
      <name val="Arial"/>
      <family val="2"/>
    </font>
    <font>
      <b/>
      <sz val="12"/>
      <name val="VolvoSans"/>
    </font>
    <font>
      <sz val="10"/>
      <color indexed="10"/>
      <name val="Arial"/>
      <family val="2"/>
    </font>
    <font>
      <sz val="8"/>
      <name val="Arial"/>
      <family val="2"/>
    </font>
    <font>
      <sz val="11"/>
      <color indexed="9"/>
      <name val="Calibri"/>
      <family val="2"/>
    </font>
    <font>
      <sz val="11"/>
      <color indexed="17"/>
      <name val="Calibri"/>
      <family val="2"/>
    </font>
    <font>
      <sz val="11"/>
      <color indexed="60"/>
      <name val="Calibri"/>
      <family val="2"/>
    </font>
    <font>
      <sz val="11"/>
      <color indexed="20"/>
      <name val="Calibri"/>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b/>
      <sz val="11"/>
      <color indexed="9"/>
      <name val="Calibri"/>
      <family val="2"/>
    </font>
    <font>
      <sz val="10"/>
      <color indexed="12"/>
      <name val="Arial"/>
      <family val="2"/>
    </font>
    <font>
      <sz val="10"/>
      <name val="Helvetica"/>
    </font>
    <font>
      <sz val="10"/>
      <name val="MS Sans Serif"/>
      <family val="2"/>
    </font>
    <font>
      <sz val="8.5"/>
      <name val="LinePrinter"/>
    </font>
    <font>
      <sz val="10"/>
      <name val="Times New Roman"/>
      <family val="1"/>
    </font>
    <font>
      <b/>
      <sz val="12"/>
      <name val="Times New Roman"/>
      <family val="1"/>
    </font>
    <font>
      <sz val="12"/>
      <name val="Helv"/>
    </font>
    <font>
      <sz val="8"/>
      <name val="Times New Roman"/>
      <family val="1"/>
    </font>
    <font>
      <sz val="10"/>
      <color indexed="20"/>
      <name val="Arial"/>
      <family val="2"/>
    </font>
    <font>
      <b/>
      <sz val="10"/>
      <name val="Helv"/>
    </font>
    <font>
      <i/>
      <sz val="10"/>
      <color indexed="10"/>
      <name val="Arial"/>
      <family val="2"/>
    </font>
    <font>
      <b/>
      <sz val="9"/>
      <name val="Arial"/>
      <family val="2"/>
    </font>
    <font>
      <sz val="10"/>
      <color indexed="19"/>
      <name val="Arial"/>
      <family val="2"/>
    </font>
    <font>
      <b/>
      <sz val="10"/>
      <name val="Times New Roman"/>
      <family val="1"/>
    </font>
    <font>
      <i/>
      <sz val="10"/>
      <color indexed="12"/>
      <name val="Arial"/>
      <family val="2"/>
      <charset val="238"/>
    </font>
    <font>
      <i/>
      <sz val="10"/>
      <color indexed="11"/>
      <name val="Arial"/>
      <family val="2"/>
      <charset val="238"/>
    </font>
    <font>
      <b/>
      <sz val="12"/>
      <name val="Helv"/>
    </font>
    <font>
      <u/>
      <sz val="9"/>
      <color indexed="12"/>
      <name val="Arial"/>
      <family val="2"/>
    </font>
    <font>
      <sz val="10"/>
      <color indexed="8"/>
      <name val="Arial"/>
      <family val="2"/>
      <charset val="238"/>
    </font>
    <font>
      <sz val="7"/>
      <name val="Times New Roman"/>
      <family val="1"/>
    </font>
    <font>
      <sz val="8"/>
      <name val="Helvetica"/>
    </font>
    <font>
      <b/>
      <sz val="11"/>
      <name val="Helv"/>
    </font>
    <font>
      <sz val="7"/>
      <name val="Small Fonts"/>
      <family val="2"/>
    </font>
    <font>
      <sz val="11"/>
      <name val="‚l‚r –¾’©"/>
      <charset val="128"/>
    </font>
    <font>
      <sz val="10"/>
      <name val="Courier"/>
      <family val="3"/>
    </font>
    <font>
      <b/>
      <sz val="10"/>
      <name val="Arial CE"/>
      <family val="2"/>
      <charset val="238"/>
    </font>
    <font>
      <i/>
      <sz val="10"/>
      <color indexed="23"/>
      <name val="Arial"/>
      <family val="2"/>
      <charset val="238"/>
    </font>
    <font>
      <sz val="10"/>
      <name val="Arial"/>
      <family val="2"/>
      <charset val="238"/>
    </font>
    <font>
      <b/>
      <sz val="10"/>
      <name val="MS Sans Serif"/>
      <family val="2"/>
    </font>
    <font>
      <b/>
      <sz val="8.25"/>
      <name val="Helv"/>
    </font>
    <font>
      <u/>
      <sz val="9"/>
      <color indexed="36"/>
      <name val="Arial"/>
      <family val="2"/>
    </font>
    <font>
      <sz val="6"/>
      <color indexed="23"/>
      <name val="Arial"/>
      <family val="2"/>
    </font>
    <font>
      <sz val="6"/>
      <color indexed="55"/>
      <name val="Arial"/>
      <family val="2"/>
    </font>
    <font>
      <sz val="10"/>
      <color indexed="18"/>
      <name val="Arial"/>
      <family val="2"/>
      <charset val="238"/>
    </font>
    <font>
      <i/>
      <sz val="10"/>
      <color indexed="8"/>
      <name val="Arial"/>
      <family val="2"/>
      <charset val="238"/>
    </font>
    <font>
      <sz val="10"/>
      <name val="Prestige Elite"/>
    </font>
    <font>
      <sz val="12"/>
      <name val="Helv"/>
      <family val="2"/>
    </font>
    <font>
      <sz val="11"/>
      <name val="‚l‚r ‚oƒSƒVƒbƒN"/>
      <family val="3"/>
    </font>
    <font>
      <sz val="10"/>
      <name val="JaguarJC"/>
    </font>
    <font>
      <sz val="10"/>
      <name val="Palatino"/>
    </font>
    <font>
      <sz val="10"/>
      <name val="Arial"/>
      <family val="2"/>
      <charset val="204"/>
    </font>
    <font>
      <sz val="11"/>
      <color indexed="8"/>
      <name val="Calibri"/>
      <family val="2"/>
      <charset val="204"/>
    </font>
    <font>
      <sz val="11"/>
      <color indexed="9"/>
      <name val="Calibri"/>
      <family val="2"/>
      <charset val="204"/>
    </font>
    <font>
      <b/>
      <sz val="12"/>
      <name val="MS Sans Serif"/>
      <family val="2"/>
    </font>
    <font>
      <sz val="11"/>
      <color indexed="20"/>
      <name val="Calibri"/>
      <family val="2"/>
      <charset val="204"/>
    </font>
    <font>
      <b/>
      <sz val="11"/>
      <color indexed="52"/>
      <name val="Calibri"/>
      <family val="2"/>
      <charset val="204"/>
    </font>
    <font>
      <b/>
      <sz val="11"/>
      <color indexed="9"/>
      <name val="Calibri"/>
      <family val="2"/>
      <charset val="204"/>
    </font>
    <font>
      <i/>
      <sz val="11"/>
      <color indexed="23"/>
      <name val="Calibri"/>
      <family val="2"/>
      <charset val="204"/>
    </font>
    <font>
      <sz val="11"/>
      <color indexed="17"/>
      <name val="Calibri"/>
      <family val="2"/>
      <charset val="204"/>
    </font>
    <font>
      <b/>
      <u/>
      <sz val="14"/>
      <name val="Helv"/>
      <family val="2"/>
    </font>
    <font>
      <b/>
      <sz val="15"/>
      <color indexed="56"/>
      <name val="Calibri"/>
      <family val="2"/>
      <charset val="204"/>
    </font>
    <font>
      <b/>
      <sz val="13"/>
      <color indexed="56"/>
      <name val="Calibri"/>
      <family val="2"/>
      <charset val="204"/>
    </font>
    <font>
      <b/>
      <sz val="11"/>
      <color indexed="56"/>
      <name val="Calibri"/>
      <family val="2"/>
      <charset val="204"/>
    </font>
    <font>
      <sz val="8"/>
      <name val="Arial"/>
      <family val="2"/>
      <charset val="204"/>
    </font>
    <font>
      <sz val="11"/>
      <color indexed="62"/>
      <name val="Calibri"/>
      <family val="2"/>
      <charset val="204"/>
    </font>
    <font>
      <sz val="11"/>
      <color indexed="52"/>
      <name val="Calibri"/>
      <family val="2"/>
      <charset val="204"/>
    </font>
    <font>
      <sz val="11"/>
      <color indexed="60"/>
      <name val="Calibri"/>
      <family val="2"/>
      <charset val="204"/>
    </font>
    <font>
      <b/>
      <sz val="11"/>
      <color indexed="63"/>
      <name val="Calibri"/>
      <family val="2"/>
      <charset val="204"/>
    </font>
    <font>
      <b/>
      <sz val="10"/>
      <color indexed="8"/>
      <name val="Arial"/>
      <family val="2"/>
    </font>
    <font>
      <b/>
      <sz val="10"/>
      <color indexed="39"/>
      <name val="Arial"/>
      <family val="2"/>
    </font>
    <font>
      <sz val="10"/>
      <color indexed="39"/>
      <name val="Arial"/>
      <family val="2"/>
    </font>
    <font>
      <sz val="19"/>
      <color indexed="48"/>
      <name val="Arial"/>
      <family val="2"/>
    </font>
    <font>
      <sz val="9"/>
      <color indexed="20"/>
      <name val="Arial"/>
      <family val="2"/>
    </font>
    <font>
      <sz val="9"/>
      <name val="Arial"/>
      <family val="2"/>
    </font>
    <font>
      <b/>
      <sz val="9"/>
      <color indexed="36"/>
      <name val="Arial"/>
      <family val="2"/>
    </font>
    <font>
      <b/>
      <sz val="9"/>
      <color indexed="20"/>
      <name val="Arial"/>
      <family val="2"/>
    </font>
    <font>
      <b/>
      <sz val="9"/>
      <color indexed="9"/>
      <name val="Arial"/>
      <family val="2"/>
    </font>
    <font>
      <b/>
      <sz val="11"/>
      <color indexed="8"/>
      <name val="Calibri"/>
      <family val="2"/>
      <charset val="204"/>
    </font>
    <font>
      <sz val="11"/>
      <color indexed="10"/>
      <name val="Calibri"/>
      <family val="2"/>
      <charset val="204"/>
    </font>
    <font>
      <sz val="10"/>
      <name val="Wingdings"/>
      <charset val="2"/>
    </font>
    <font>
      <b/>
      <sz val="18"/>
      <color indexed="56"/>
      <name val="Cambria"/>
      <family val="2"/>
      <charset val="204"/>
    </font>
    <font>
      <sz val="11"/>
      <name val="ＭＳ Ｐゴシック"/>
      <family val="3"/>
      <charset val="128"/>
    </font>
    <font>
      <sz val="10"/>
      <name val="Trebuchet MS"/>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trike/>
      <sz val="10"/>
      <name val="Arial"/>
      <family val="2"/>
    </font>
    <font>
      <sz val="9"/>
      <color indexed="81"/>
      <name val="Segoe UI"/>
      <family val="2"/>
    </font>
    <font>
      <b/>
      <sz val="9"/>
      <color indexed="81"/>
      <name val="Segoe UI"/>
      <family val="2"/>
    </font>
    <font>
      <i/>
      <sz val="10"/>
      <name val="Arial"/>
      <family val="2"/>
    </font>
    <font>
      <sz val="10"/>
      <color indexed="50"/>
      <name val="Arial"/>
      <family val="2"/>
    </font>
    <font>
      <sz val="10"/>
      <color indexed="17"/>
      <name val="Arial"/>
      <family val="2"/>
    </font>
    <font>
      <strike/>
      <sz val="10"/>
      <color indexed="10"/>
      <name val="Arial"/>
      <family val="2"/>
    </font>
    <font>
      <sz val="16"/>
      <name val="Arial"/>
      <family val="2"/>
    </font>
    <font>
      <sz val="8"/>
      <color indexed="55"/>
      <name val="Arial"/>
      <family val="2"/>
    </font>
    <font>
      <sz val="10"/>
      <color indexed="55"/>
      <name val="Arial"/>
      <family val="2"/>
    </font>
    <font>
      <b/>
      <sz val="10"/>
      <color indexed="17"/>
      <name val="Arial"/>
      <family val="2"/>
    </font>
    <font>
      <b/>
      <strike/>
      <sz val="10"/>
      <color indexed="10"/>
      <name val="Arial"/>
      <family val="2"/>
    </font>
    <font>
      <b/>
      <i/>
      <sz val="10"/>
      <color indexed="17"/>
      <name val="Arial"/>
      <family val="2"/>
    </font>
    <font>
      <sz val="8"/>
      <color indexed="10"/>
      <name val="Arial"/>
      <family val="2"/>
    </font>
    <font>
      <strike/>
      <sz val="8"/>
      <color indexed="10"/>
      <name val="Arial"/>
      <family val="2"/>
    </font>
    <font>
      <b/>
      <sz val="8"/>
      <color indexed="17"/>
      <name val="Arial"/>
      <family val="2"/>
    </font>
    <font>
      <b/>
      <sz val="10"/>
      <color indexed="10"/>
      <name val="Arial"/>
      <family val="2"/>
    </font>
    <font>
      <u/>
      <sz val="10"/>
      <name val="Arial"/>
      <family val="2"/>
    </font>
    <font>
      <b/>
      <sz val="10"/>
      <color indexed="9"/>
      <name val="Arial"/>
      <family val="2"/>
    </font>
    <font>
      <sz val="10"/>
      <color indexed="62"/>
      <name val="Arial"/>
      <family val="2"/>
    </font>
    <font>
      <sz val="16"/>
      <color indexed="10"/>
      <name val="Arial"/>
      <family val="2"/>
    </font>
    <font>
      <i/>
      <sz val="8"/>
      <color indexed="10"/>
      <name val="Arial"/>
      <family val="2"/>
    </font>
    <font>
      <sz val="11"/>
      <color theme="1"/>
      <name val="Calibri"/>
      <family val="2"/>
      <scheme val="minor"/>
    </font>
    <font>
      <b/>
      <sz val="10"/>
      <color rgb="FF00B050"/>
      <name val="Arial"/>
      <family val="2"/>
    </font>
    <font>
      <sz val="10"/>
      <color rgb="FFFF0000"/>
      <name val="Arial"/>
      <family val="2"/>
    </font>
    <font>
      <sz val="8"/>
      <color rgb="FFFF0000"/>
      <name val="Arial"/>
      <family val="2"/>
    </font>
    <font>
      <b/>
      <sz val="16"/>
      <color rgb="FFFF0000"/>
      <name val="Arial"/>
      <family val="2"/>
    </font>
    <font>
      <b/>
      <sz val="18"/>
      <color rgb="FFFF0000"/>
      <name val="Arial"/>
      <family val="2"/>
    </font>
    <font>
      <b/>
      <sz val="10"/>
      <color rgb="FFFF0000"/>
      <name val="Arial"/>
      <family val="2"/>
    </font>
    <font>
      <b/>
      <sz val="8"/>
      <color rgb="FFFF0000"/>
      <name val="Arial"/>
      <family val="2"/>
    </font>
    <font>
      <strike/>
      <sz val="8"/>
      <color rgb="FFFF0000"/>
      <name val="Arial"/>
      <family val="2"/>
    </font>
    <font>
      <b/>
      <sz val="11"/>
      <color rgb="FFFF0000"/>
      <name val="Arial"/>
      <family val="2"/>
    </font>
    <font>
      <b/>
      <strike/>
      <sz val="8"/>
      <color rgb="FFFF0000"/>
      <name val="Arial"/>
      <family val="2"/>
    </font>
    <font>
      <b/>
      <sz val="12"/>
      <color rgb="FFFF0000"/>
      <name val="Arial"/>
      <family val="2"/>
    </font>
    <font>
      <b/>
      <sz val="10"/>
      <color rgb="FFFF0000"/>
      <name val="Tahoma"/>
      <family val="2"/>
    </font>
    <font>
      <sz val="12"/>
      <color rgb="FFFF0000"/>
      <name val="Arial"/>
      <family val="2"/>
    </font>
    <font>
      <sz val="10"/>
      <color rgb="FFFF0000"/>
      <name val="Tahoma"/>
      <family val="2"/>
    </font>
    <font>
      <sz val="5"/>
      <color rgb="FFFF0000"/>
      <name val="Wingdings"/>
      <charset val="2"/>
    </font>
    <font>
      <i/>
      <sz val="8"/>
      <color rgb="FFFF0000"/>
      <name val="Arial"/>
      <family val="2"/>
    </font>
    <font>
      <strike/>
      <sz val="10"/>
      <color rgb="FFFF0000"/>
      <name val="Arial"/>
      <family val="2"/>
    </font>
    <font>
      <b/>
      <sz val="8"/>
      <name val="Arial"/>
      <family val="2"/>
    </font>
    <font>
      <sz val="6"/>
      <name val="Arial"/>
      <family val="2"/>
    </font>
    <font>
      <b/>
      <sz val="18"/>
      <name val="Arial"/>
      <family val="2"/>
    </font>
    <font>
      <sz val="10"/>
      <color rgb="FF00B050"/>
      <name val="Arial"/>
      <family val="2"/>
    </font>
    <font>
      <i/>
      <sz val="10"/>
      <color rgb="FF00B050"/>
      <name val="Arial"/>
      <family val="2"/>
    </font>
    <font>
      <b/>
      <i/>
      <sz val="10"/>
      <color rgb="FF00B050"/>
      <name val="Arial"/>
      <family val="2"/>
    </font>
    <font>
      <b/>
      <sz val="11"/>
      <color theme="0"/>
      <name val="Arial"/>
      <family val="2"/>
    </font>
    <font>
      <sz val="11"/>
      <color theme="0"/>
      <name val="Arial"/>
      <family val="2"/>
    </font>
    <font>
      <sz val="10"/>
      <color theme="1"/>
      <name val="Arial"/>
      <family val="2"/>
    </font>
    <font>
      <sz val="6"/>
      <color rgb="FFFF0000"/>
      <name val="Arial"/>
      <family val="2"/>
    </font>
    <font>
      <b/>
      <sz val="14"/>
      <name val="Arial"/>
      <family val="2"/>
    </font>
    <font>
      <strike/>
      <sz val="9"/>
      <color rgb="FFFF0000"/>
      <name val="Arial"/>
      <family val="2"/>
    </font>
    <font>
      <strike/>
      <sz val="8"/>
      <name val="Arial"/>
      <family val="2"/>
    </font>
    <font>
      <strike/>
      <sz val="9"/>
      <name val="Arial"/>
      <family val="2"/>
    </font>
    <font>
      <sz val="11"/>
      <name val="Arial"/>
      <family val="2"/>
    </font>
    <font>
      <sz val="10"/>
      <color theme="6"/>
      <name val="Arial"/>
      <family val="2"/>
    </font>
    <font>
      <sz val="8"/>
      <color theme="0" tint="-0.34998626667073579"/>
      <name val="Arial"/>
      <family val="2"/>
    </font>
    <font>
      <b/>
      <sz val="8"/>
      <color indexed="60"/>
      <name val="Arial"/>
      <family val="2"/>
    </font>
    <font>
      <b/>
      <sz val="8"/>
      <color theme="0" tint="-0.34998626667073579"/>
      <name val="Arial"/>
      <family val="2"/>
    </font>
    <font>
      <sz val="10"/>
      <color theme="0" tint="-0.34998626667073579"/>
      <name val="Arial"/>
      <family val="2"/>
    </font>
    <font>
      <sz val="6"/>
      <color theme="0" tint="-0.34998626667073579"/>
      <name val="Arial"/>
      <family val="2"/>
    </font>
    <font>
      <i/>
      <sz val="8"/>
      <color theme="0" tint="-0.34998626667073579"/>
      <name val="Arial"/>
      <family val="2"/>
    </font>
    <font>
      <sz val="8"/>
      <color theme="0" tint="-0.249977111117893"/>
      <name val="Arial"/>
      <family val="2"/>
    </font>
    <font>
      <b/>
      <sz val="8"/>
      <color theme="0" tint="-0.249977111117893"/>
      <name val="Arial"/>
      <family val="2"/>
    </font>
    <font>
      <sz val="10"/>
      <color theme="0" tint="-0.249977111117893"/>
      <name val="Arial"/>
      <family val="2"/>
    </font>
    <font>
      <i/>
      <sz val="8"/>
      <color theme="0" tint="-0.249977111117893"/>
      <name val="Arial"/>
      <family val="2"/>
    </font>
    <font>
      <b/>
      <strike/>
      <sz val="8"/>
      <name val="Arial"/>
      <family val="2"/>
    </font>
    <font>
      <sz val="10"/>
      <color rgb="FF92D050"/>
      <name val="Arial"/>
      <family val="2"/>
    </font>
    <font>
      <sz val="8"/>
      <color rgb="FF00B050"/>
      <name val="Arial"/>
      <family val="2"/>
    </font>
    <font>
      <sz val="14"/>
      <color rgb="FFFF0000"/>
      <name val="Arial"/>
      <family val="2"/>
    </font>
    <font>
      <sz val="8"/>
      <color rgb="FF92D050"/>
      <name val="Arial"/>
      <family val="2"/>
    </font>
    <font>
      <sz val="8"/>
      <color theme="1"/>
      <name val="Arial"/>
      <family val="2"/>
    </font>
    <font>
      <b/>
      <sz val="10"/>
      <color theme="1"/>
      <name val="Arial"/>
      <family val="2"/>
    </font>
    <font>
      <b/>
      <sz val="8"/>
      <color theme="1"/>
      <name val="Arial"/>
      <family val="2"/>
    </font>
    <font>
      <strike/>
      <sz val="10"/>
      <color theme="1"/>
      <name val="Arial"/>
      <family val="2"/>
    </font>
    <font>
      <b/>
      <sz val="11"/>
      <name val="Arial"/>
      <family val="2"/>
    </font>
    <font>
      <b/>
      <sz val="18"/>
      <color indexed="9"/>
      <name val="Arial"/>
      <family val="2"/>
    </font>
    <font>
      <sz val="8"/>
      <color indexed="9"/>
      <name val="Arial"/>
      <family val="2"/>
    </font>
    <font>
      <b/>
      <sz val="22"/>
      <color indexed="9"/>
      <name val="Arial"/>
      <family val="2"/>
    </font>
    <font>
      <sz val="8"/>
      <color indexed="22"/>
      <name val="Arial"/>
      <family val="2"/>
    </font>
    <font>
      <b/>
      <sz val="16"/>
      <color indexed="9"/>
      <name val="Arial"/>
      <family val="2"/>
    </font>
    <font>
      <b/>
      <sz val="8"/>
      <color theme="0"/>
      <name val="Arial"/>
      <family val="2"/>
    </font>
    <font>
      <sz val="8"/>
      <color theme="0"/>
      <name val="Arial"/>
      <family val="2"/>
    </font>
    <font>
      <b/>
      <sz val="10"/>
      <color theme="0"/>
      <name val="Arial"/>
      <family val="2"/>
    </font>
    <font>
      <b/>
      <sz val="16"/>
      <color theme="0"/>
      <name val="Arial"/>
      <family val="2"/>
    </font>
    <font>
      <b/>
      <i/>
      <sz val="10"/>
      <name val="Arial"/>
      <family val="2"/>
    </font>
    <font>
      <sz val="11"/>
      <color rgb="FFFF0000"/>
      <name val="Arial"/>
      <family val="2"/>
    </font>
    <font>
      <b/>
      <sz val="20"/>
      <color indexed="9"/>
      <name val="Arial"/>
      <family val="2"/>
    </font>
    <font>
      <strike/>
      <sz val="6"/>
      <color rgb="FFFF0000"/>
      <name val="Arial"/>
      <family val="2"/>
    </font>
    <font>
      <sz val="6"/>
      <color theme="1"/>
      <name val="Arial"/>
      <family val="2"/>
    </font>
    <font>
      <b/>
      <sz val="26"/>
      <color indexed="10"/>
      <name val="Arial"/>
      <family val="2"/>
    </font>
    <font>
      <b/>
      <sz val="11"/>
      <color indexed="9"/>
      <name val="Arial"/>
      <family val="2"/>
    </font>
    <font>
      <sz val="8"/>
      <color theme="0" tint="-0.499984740745262"/>
      <name val="Arial"/>
      <family val="2"/>
    </font>
    <font>
      <i/>
      <sz val="8"/>
      <color theme="0" tint="-0.499984740745262"/>
      <name val="Arial"/>
      <family val="2"/>
    </font>
    <font>
      <strike/>
      <sz val="8"/>
      <color theme="0" tint="-0.34998626667073579"/>
      <name val="Arial"/>
      <family val="2"/>
    </font>
    <font>
      <b/>
      <strike/>
      <sz val="8"/>
      <color theme="0" tint="-0.34998626667073579"/>
      <name val="Arial"/>
      <family val="2"/>
    </font>
    <font>
      <strike/>
      <sz val="10"/>
      <color theme="0" tint="-0.34998626667073579"/>
      <name val="Arial"/>
      <family val="2"/>
    </font>
    <font>
      <sz val="10"/>
      <color theme="0" tint="-0.499984740745262"/>
      <name val="Arial"/>
      <family val="2"/>
    </font>
    <font>
      <sz val="8"/>
      <color rgb="FF00B0F0"/>
      <name val="Arial"/>
      <family val="2"/>
    </font>
    <font>
      <b/>
      <sz val="10"/>
      <color theme="0" tint="-0.34998626667073579"/>
      <name val="Arial"/>
      <family val="2"/>
    </font>
    <font>
      <sz val="10"/>
      <color theme="0"/>
      <name val="Arial"/>
      <family val="2"/>
    </font>
    <font>
      <sz val="20"/>
      <name val="Arial"/>
      <family val="2"/>
    </font>
  </fonts>
  <fills count="5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64"/>
      </patternFill>
    </fill>
    <fill>
      <patternFill patternType="solid">
        <fgColor indexed="26"/>
        <bgColor indexed="64"/>
      </patternFill>
    </fill>
    <fill>
      <patternFill patternType="solid">
        <fgColor indexed="43"/>
      </patternFill>
    </fill>
    <fill>
      <patternFill patternType="solid">
        <fgColor indexed="26"/>
      </patternFill>
    </fill>
    <fill>
      <patternFill patternType="mediumGray">
        <fgColor indexed="22"/>
      </patternFill>
    </fill>
    <fill>
      <patternFill patternType="solid">
        <fgColor indexed="43"/>
        <bgColor indexed="64"/>
      </patternFill>
    </fill>
    <fill>
      <patternFill patternType="solid">
        <fgColor indexed="40"/>
        <bgColor indexed="64"/>
      </patternFill>
    </fill>
    <fill>
      <patternFill patternType="solid">
        <fgColor indexed="50"/>
      </patternFill>
    </fill>
    <fill>
      <patternFill patternType="lightUp">
        <fgColor indexed="48"/>
        <bgColor indexed="41"/>
      </patternFill>
    </fill>
    <fill>
      <patternFill patternType="solid">
        <fgColor indexed="41"/>
      </patternFill>
    </fill>
    <fill>
      <patternFill patternType="solid">
        <fgColor indexed="54"/>
        <bgColor indexed="64"/>
      </patternFill>
    </fill>
    <fill>
      <patternFill patternType="solid">
        <fgColor indexed="40"/>
      </patternFill>
    </fill>
    <fill>
      <patternFill patternType="solid">
        <fgColor indexed="44"/>
        <bgColor indexed="64"/>
      </patternFill>
    </fill>
    <fill>
      <patternFill patternType="solid">
        <fgColor indexed="41"/>
        <bgColor indexed="64"/>
      </patternFill>
    </fill>
    <fill>
      <patternFill patternType="solid">
        <fgColor indexed="15"/>
      </patternFill>
    </fill>
    <fill>
      <patternFill patternType="solid">
        <fgColor indexed="14"/>
        <bgColor indexed="64"/>
      </patternFill>
    </fill>
    <fill>
      <patternFill patternType="solid">
        <fgColor indexed="9"/>
        <bgColor indexed="64"/>
      </patternFill>
    </fill>
    <fill>
      <patternFill patternType="solid">
        <fgColor indexed="51"/>
        <bgColor indexed="64"/>
      </patternFill>
    </fill>
    <fill>
      <patternFill patternType="solid">
        <fgColor indexed="13"/>
        <bgColor indexed="64"/>
      </patternFill>
    </fill>
    <fill>
      <patternFill patternType="solid">
        <fgColor indexed="36"/>
        <bgColor indexed="64"/>
      </patternFill>
    </fill>
    <fill>
      <patternFill patternType="darkGray">
        <fgColor indexed="15"/>
      </patternFill>
    </fill>
    <fill>
      <patternFill patternType="solid">
        <fgColor indexed="22"/>
        <bgColor indexed="25"/>
      </patternFill>
    </fill>
    <fill>
      <patternFill patternType="solid">
        <fgColor indexed="55"/>
        <bgColor indexed="64"/>
      </patternFill>
    </fill>
    <fill>
      <patternFill patternType="solid">
        <fgColor indexed="60"/>
        <bgColor indexed="64"/>
      </patternFill>
    </fill>
    <fill>
      <patternFill patternType="solid">
        <fgColor indexed="11"/>
        <bgColor indexed="64"/>
      </patternFill>
    </fill>
    <fill>
      <patternFill patternType="solid">
        <fgColor theme="0" tint="-0.249977111117893"/>
        <bgColor indexed="64"/>
      </patternFill>
    </fill>
    <fill>
      <patternFill patternType="solid">
        <fgColor rgb="FFFFFF00"/>
        <bgColor indexed="64"/>
      </patternFill>
    </fill>
    <fill>
      <patternFill patternType="solid">
        <fgColor rgb="FFFFC000"/>
        <bgColor indexed="64"/>
      </patternFill>
    </fill>
    <fill>
      <patternFill patternType="solid">
        <fgColor rgb="FFC00000"/>
        <bgColor indexed="64"/>
      </patternFill>
    </fill>
    <fill>
      <patternFill patternType="solid">
        <fgColor theme="0"/>
        <bgColor indexed="64"/>
      </patternFill>
    </fill>
    <fill>
      <patternFill patternType="solid">
        <fgColor indexed="31"/>
        <bgColor indexed="64"/>
      </patternFill>
    </fill>
    <fill>
      <patternFill patternType="solid">
        <fgColor rgb="FF00FF00"/>
        <bgColor indexed="64"/>
      </patternFill>
    </fill>
    <fill>
      <patternFill patternType="solid">
        <fgColor indexed="18"/>
        <bgColor indexed="64"/>
      </patternFill>
    </fill>
    <fill>
      <patternFill patternType="solid">
        <fgColor theme="1"/>
        <bgColor indexed="64"/>
      </patternFill>
    </fill>
    <fill>
      <patternFill patternType="solid">
        <fgColor theme="0" tint="-0.14999847407452621"/>
        <bgColor indexed="64"/>
      </patternFill>
    </fill>
    <fill>
      <patternFill patternType="solid">
        <fgColor rgb="FFCCCCFF"/>
        <bgColor indexed="64"/>
      </patternFill>
    </fill>
  </fills>
  <borders count="13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thin">
        <color indexed="64"/>
      </left>
      <right/>
      <top style="thin">
        <color indexed="64"/>
      </top>
      <bottom/>
      <diagonal/>
    </border>
    <border>
      <left/>
      <right/>
      <top/>
      <bottom style="hair">
        <color indexed="64"/>
      </bottom>
      <diagonal/>
    </border>
    <border>
      <left/>
      <right/>
      <top style="thin">
        <color indexed="64"/>
      </top>
      <bottom/>
      <diagonal/>
    </border>
    <border>
      <left/>
      <right/>
      <top style="medium">
        <color indexed="64"/>
      </top>
      <bottom style="medium">
        <color indexed="64"/>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bottom style="thin">
        <color indexed="64"/>
      </bottom>
      <diagonal/>
    </border>
    <border>
      <left/>
      <right/>
      <top style="thin">
        <color indexed="62"/>
      </top>
      <bottom style="double">
        <color indexed="62"/>
      </bottom>
      <diagonal/>
    </border>
    <border>
      <left/>
      <right/>
      <top/>
      <bottom style="double">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4"/>
      </left>
      <right/>
      <top/>
      <bottom style="thin">
        <color indexed="64"/>
      </bottom>
      <diagonal/>
    </border>
    <border>
      <left/>
      <right/>
      <top/>
      <bottom style="double">
        <color indexed="52"/>
      </bottom>
      <diagonal/>
    </border>
    <border>
      <left/>
      <right/>
      <top/>
      <bottom style="medium">
        <color indexed="64"/>
      </bottom>
      <diagonal/>
    </border>
    <border>
      <left style="thin">
        <color indexed="22"/>
      </left>
      <right style="thin">
        <color indexed="22"/>
      </right>
      <top style="thin">
        <color indexed="22"/>
      </top>
      <bottom style="thin">
        <color indexed="22"/>
      </bottom>
      <diagonal/>
    </border>
    <border>
      <left/>
      <right style="thin">
        <color indexed="64"/>
      </right>
      <top/>
      <bottom style="thin">
        <color indexed="64"/>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style="thin">
        <color indexed="51"/>
      </left>
      <right style="thin">
        <color indexed="51"/>
      </right>
      <top style="thin">
        <color indexed="64"/>
      </top>
      <bottom style="thin">
        <color indexed="64"/>
      </bottom>
      <diagonal/>
    </border>
    <border>
      <left style="thin">
        <color indexed="51"/>
      </left>
      <right style="thin">
        <color indexed="51"/>
      </right>
      <top/>
      <bottom/>
      <diagonal/>
    </border>
    <border>
      <left style="double">
        <color indexed="64"/>
      </left>
      <right style="double">
        <color indexed="64"/>
      </right>
      <top style="double">
        <color indexed="64"/>
      </top>
      <bottom style="double">
        <color indexed="64"/>
      </bottom>
      <diagonal/>
    </border>
    <border>
      <left style="hair">
        <color indexed="23"/>
      </left>
      <right style="hair">
        <color indexed="23"/>
      </right>
      <top style="hair">
        <color indexed="23"/>
      </top>
      <bottom style="hair">
        <color indexed="23"/>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diagonal/>
    </border>
    <border>
      <left style="thin">
        <color indexed="64"/>
      </left>
      <right style="thin">
        <color indexed="64"/>
      </right>
      <top style="medium">
        <color indexed="64"/>
      </top>
      <bottom/>
      <diagonal/>
    </border>
    <border>
      <left/>
      <right style="thin">
        <color indexed="64"/>
      </right>
      <top/>
      <bottom/>
      <diagonal/>
    </border>
    <border>
      <left style="thin">
        <color indexed="64"/>
      </left>
      <right style="thin">
        <color indexed="64"/>
      </right>
      <top style="thin">
        <color indexed="64"/>
      </top>
      <bottom/>
      <diagonal/>
    </border>
    <border>
      <left style="medium">
        <color indexed="64"/>
      </left>
      <right/>
      <top/>
      <bottom/>
      <diagonal/>
    </border>
    <border>
      <left/>
      <right style="medium">
        <color indexed="64"/>
      </right>
      <top/>
      <bottom style="thin">
        <color indexed="64"/>
      </bottom>
      <diagonal/>
    </border>
    <border>
      <left style="thin">
        <color indexed="64"/>
      </left>
      <right style="thin">
        <color indexed="64"/>
      </right>
      <top/>
      <bottom/>
      <diagonal/>
    </border>
    <border>
      <left/>
      <right style="medium">
        <color indexed="64"/>
      </right>
      <top/>
      <bottom style="medium">
        <color indexed="64"/>
      </bottom>
      <diagonal/>
    </border>
    <border>
      <left style="thin">
        <color indexed="64"/>
      </left>
      <right/>
      <top/>
      <bottom/>
      <diagonal/>
    </border>
    <border>
      <left style="medium">
        <color indexed="64"/>
      </left>
      <right style="thin">
        <color indexed="64"/>
      </right>
      <top/>
      <bottom/>
      <diagonal/>
    </border>
    <border>
      <left/>
      <right style="medium">
        <color indexed="64"/>
      </right>
      <top style="thin">
        <color indexed="64"/>
      </top>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medium">
        <color indexed="64"/>
      </bottom>
      <diagonal/>
    </border>
    <border>
      <left style="medium">
        <color indexed="64"/>
      </left>
      <right style="thin">
        <color indexed="64"/>
      </right>
      <top style="thin">
        <color indexed="64"/>
      </top>
      <bottom/>
      <diagonal/>
    </border>
    <border>
      <left/>
      <right/>
      <top style="medium">
        <color indexed="64"/>
      </top>
      <bottom/>
      <diagonal/>
    </border>
    <border>
      <left/>
      <right style="medium">
        <color indexed="64"/>
      </right>
      <top style="medium">
        <color indexed="64"/>
      </top>
      <bottom style="thin">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top/>
      <bottom style="medium">
        <color indexed="64"/>
      </bottom>
      <diagonal/>
    </border>
    <border>
      <left/>
      <right style="thin">
        <color indexed="64"/>
      </right>
      <top style="thin">
        <color indexed="64"/>
      </top>
      <bottom/>
      <diagonal/>
    </border>
    <border>
      <left style="thin">
        <color indexed="64"/>
      </left>
      <right style="thin">
        <color indexed="64"/>
      </right>
      <top/>
      <bottom style="dotted">
        <color indexed="64"/>
      </bottom>
      <diagonal/>
    </border>
    <border>
      <left style="hair">
        <color indexed="64"/>
      </left>
      <right style="hair">
        <color indexed="64"/>
      </right>
      <top style="hair">
        <color indexed="64"/>
      </top>
      <bottom style="hair">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hair">
        <color indexed="64"/>
      </right>
      <top style="hair">
        <color indexed="64"/>
      </top>
      <bottom style="hair">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style="dotted">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hair">
        <color indexed="64"/>
      </left>
      <right/>
      <top/>
      <bottom/>
      <diagonal/>
    </border>
    <border>
      <left/>
      <right/>
      <top style="hair">
        <color indexed="64"/>
      </top>
      <bottom style="hair">
        <color indexed="64"/>
      </bottom>
      <diagonal/>
    </border>
    <border>
      <left style="thin">
        <color indexed="64"/>
      </left>
      <right/>
      <top style="thin">
        <color indexed="64"/>
      </top>
      <bottom style="medium">
        <color indexed="64"/>
      </bottom>
      <diagonal/>
    </border>
    <border>
      <left/>
      <right style="medium">
        <color indexed="64"/>
      </right>
      <top style="medium">
        <color indexed="64"/>
      </top>
      <bottom/>
      <diagonal/>
    </border>
    <border>
      <left style="thin">
        <color indexed="64"/>
      </left>
      <right style="thin">
        <color indexed="64"/>
      </right>
      <top/>
      <bottom style="dashDot">
        <color indexed="64"/>
      </bottom>
      <diagonal/>
    </border>
    <border>
      <left style="thin">
        <color indexed="64"/>
      </left>
      <right/>
      <top/>
      <bottom style="dashDot">
        <color indexed="64"/>
      </bottom>
      <diagonal/>
    </border>
    <border>
      <left style="thin">
        <color indexed="64"/>
      </left>
      <right style="thin">
        <color indexed="64"/>
      </right>
      <top style="thin">
        <color indexed="64"/>
      </top>
      <bottom style="dashDot">
        <color indexed="64"/>
      </bottom>
      <diagonal/>
    </border>
    <border>
      <left/>
      <right style="medium">
        <color indexed="64"/>
      </right>
      <top style="thin">
        <color indexed="64"/>
      </top>
      <bottom style="medium">
        <color indexed="64"/>
      </bottom>
      <diagonal/>
    </border>
    <border>
      <left style="thin">
        <color indexed="64"/>
      </left>
      <right style="thin">
        <color indexed="64"/>
      </right>
      <top style="dotted">
        <color indexed="64"/>
      </top>
      <bottom style="thin">
        <color indexed="64"/>
      </bottom>
      <diagonal/>
    </border>
    <border>
      <left style="thin">
        <color indexed="64"/>
      </left>
      <right/>
      <top style="dotted">
        <color indexed="64"/>
      </top>
      <bottom style="thin">
        <color indexed="64"/>
      </bottom>
      <diagonal/>
    </border>
    <border>
      <left style="thin">
        <color indexed="64"/>
      </left>
      <right/>
      <top/>
      <bottom style="dotted">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dotted">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style="thin">
        <color theme="0"/>
      </right>
      <top style="thin">
        <color indexed="64"/>
      </top>
      <bottom style="thin">
        <color indexed="64"/>
      </bottom>
      <diagonal/>
    </border>
    <border>
      <left style="thin">
        <color theme="0"/>
      </left>
      <right style="thin">
        <color theme="0"/>
      </right>
      <top style="thin">
        <color indexed="64"/>
      </top>
      <bottom style="medium">
        <color indexed="64"/>
      </bottom>
      <diagonal/>
    </border>
    <border>
      <left style="thin">
        <color theme="0"/>
      </left>
      <right/>
      <top style="medium">
        <color indexed="64"/>
      </top>
      <bottom style="medium">
        <color indexed="64"/>
      </bottom>
      <diagonal/>
    </border>
    <border>
      <left style="thin">
        <color theme="0"/>
      </left>
      <right/>
      <top style="thin">
        <color indexed="64"/>
      </top>
      <bottom/>
      <diagonal/>
    </border>
    <border>
      <left style="thin">
        <color indexed="64"/>
      </left>
      <right/>
      <top style="medium">
        <color indexed="64"/>
      </top>
      <bottom/>
      <diagonal/>
    </border>
    <border>
      <left/>
      <right/>
      <top style="medium">
        <color indexed="64"/>
      </top>
      <bottom style="thin">
        <color indexed="64"/>
      </bottom>
      <diagonal/>
    </border>
    <border>
      <left style="thin">
        <color indexed="64"/>
      </left>
      <right/>
      <top style="hair">
        <color indexed="64"/>
      </top>
      <bottom style="thin">
        <color indexed="64"/>
      </bottom>
      <diagonal/>
    </border>
    <border>
      <left style="medium">
        <color indexed="64"/>
      </left>
      <right/>
      <top style="thin">
        <color indexed="64"/>
      </top>
      <bottom style="thin">
        <color indexed="64"/>
      </bottom>
      <diagonal/>
    </border>
    <border>
      <left style="hair">
        <color indexed="64"/>
      </left>
      <right style="thin">
        <color indexed="64"/>
      </right>
      <top style="hair">
        <color indexed="64"/>
      </top>
      <bottom style="thin">
        <color indexed="64"/>
      </bottom>
      <diagonal/>
    </border>
    <border>
      <left style="medium">
        <color indexed="64"/>
      </left>
      <right style="medium">
        <color indexed="64"/>
      </right>
      <top/>
      <bottom style="dashDot">
        <color indexed="64"/>
      </bottom>
      <diagonal/>
    </border>
    <border>
      <left style="thin">
        <color indexed="64"/>
      </left>
      <right/>
      <top style="medium">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dashDot">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dashDot">
        <color indexed="64"/>
      </bottom>
      <diagonal/>
    </border>
    <border>
      <left/>
      <right/>
      <top style="thin">
        <color indexed="64"/>
      </top>
      <bottom style="hair">
        <color indexed="64"/>
      </bottom>
      <diagonal/>
    </border>
    <border>
      <left style="thin">
        <color indexed="64"/>
      </left>
      <right/>
      <top style="hair">
        <color indexed="64"/>
      </top>
      <bottom/>
      <diagonal/>
    </border>
    <border>
      <left/>
      <right style="thin">
        <color indexed="64"/>
      </right>
      <top style="hair">
        <color indexed="64"/>
      </top>
      <bottom/>
      <diagonal/>
    </border>
    <border>
      <left style="thin">
        <color indexed="64"/>
      </left>
      <right style="hair">
        <color indexed="64"/>
      </right>
      <top style="hair">
        <color indexed="64"/>
      </top>
      <bottom/>
      <diagonal/>
    </border>
    <border>
      <left style="hair">
        <color indexed="64"/>
      </left>
      <right style="thin">
        <color indexed="64"/>
      </right>
      <top style="hair">
        <color indexed="64"/>
      </top>
      <bottom/>
      <diagonal/>
    </border>
    <border>
      <left/>
      <right style="thin">
        <color indexed="64"/>
      </right>
      <top style="medium">
        <color indexed="64"/>
      </top>
      <bottom/>
      <diagonal/>
    </border>
    <border>
      <left/>
      <right style="thin">
        <color indexed="64"/>
      </right>
      <top/>
      <bottom style="hair">
        <color indexed="64"/>
      </bottom>
      <diagonal/>
    </border>
    <border>
      <left style="thin">
        <color indexed="64"/>
      </left>
      <right/>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diagonal/>
    </border>
    <border>
      <left style="hair">
        <color indexed="64"/>
      </left>
      <right style="thin">
        <color indexed="64"/>
      </right>
      <top/>
      <bottom style="thin">
        <color indexed="64"/>
      </bottom>
      <diagonal/>
    </border>
    <border>
      <left style="hair">
        <color indexed="64"/>
      </left>
      <right style="hair">
        <color indexed="64"/>
      </right>
      <top/>
      <bottom style="hair">
        <color indexed="64"/>
      </bottom>
      <diagonal/>
    </border>
    <border>
      <left/>
      <right style="hair">
        <color indexed="64"/>
      </right>
      <top/>
      <bottom/>
      <diagonal/>
    </border>
    <border>
      <left style="thin">
        <color indexed="64"/>
      </left>
      <right style="hair">
        <color indexed="64"/>
      </right>
      <top style="thin">
        <color indexed="64"/>
      </top>
      <bottom/>
      <diagonal/>
    </border>
    <border>
      <left style="hair">
        <color indexed="64"/>
      </left>
      <right style="hair">
        <color indexed="64"/>
      </right>
      <top style="thin">
        <color indexed="64"/>
      </top>
      <bottom/>
      <diagonal/>
    </border>
    <border>
      <left style="thin">
        <color indexed="64"/>
      </left>
      <right style="hair">
        <color indexed="64"/>
      </right>
      <top/>
      <bottom/>
      <diagonal/>
    </border>
    <border>
      <left style="hair">
        <color indexed="64"/>
      </left>
      <right style="thin">
        <color indexed="64"/>
      </right>
      <top/>
      <bottom/>
      <diagonal/>
    </border>
    <border>
      <left style="thin">
        <color indexed="64"/>
      </left>
      <right style="hair">
        <color indexed="64"/>
      </right>
      <top/>
      <bottom style="thin">
        <color indexed="64"/>
      </bottom>
      <diagonal/>
    </border>
    <border>
      <left style="hair">
        <color indexed="64"/>
      </left>
      <right style="hair">
        <color indexed="64"/>
      </right>
      <top/>
      <bottom style="thin">
        <color indexed="64"/>
      </bottom>
      <diagonal/>
    </border>
    <border>
      <left style="thin">
        <color indexed="64"/>
      </left>
      <right style="medium">
        <color indexed="64"/>
      </right>
      <top style="thin">
        <color indexed="64"/>
      </top>
      <bottom style="dotted">
        <color indexed="64"/>
      </bottom>
      <diagonal/>
    </border>
    <border>
      <left style="thin">
        <color indexed="64"/>
      </left>
      <right style="medium">
        <color indexed="64"/>
      </right>
      <top/>
      <bottom style="dotted">
        <color indexed="64"/>
      </bottom>
      <diagonal/>
    </border>
  </borders>
  <cellStyleXfs count="3650">
    <xf numFmtId="0" fontId="0" fillId="0" borderId="0"/>
    <xf numFmtId="0" fontId="15" fillId="0" borderId="0"/>
    <xf numFmtId="215" fontId="34" fillId="0" borderId="0" applyFont="0" applyFill="0" applyBorder="0" applyAlignment="0" applyProtection="0"/>
    <xf numFmtId="230" fontId="33" fillId="0" borderId="0" applyFont="0" applyFill="0" applyBorder="0" applyProtection="0">
      <alignment horizontal="right"/>
    </xf>
    <xf numFmtId="230" fontId="33" fillId="0" borderId="0" applyFont="0" applyFill="0" applyBorder="0" applyProtection="0">
      <alignment horizontal="right"/>
    </xf>
    <xf numFmtId="230" fontId="33" fillId="0" borderId="0" applyFont="0" applyFill="0" applyBorder="0" applyProtection="0">
      <alignment horizontal="right"/>
    </xf>
    <xf numFmtId="230" fontId="33" fillId="0" borderId="0" applyFont="0" applyFill="0" applyBorder="0" applyProtection="0">
      <alignment horizontal="right"/>
    </xf>
    <xf numFmtId="231" fontId="10" fillId="0" borderId="0" applyFont="0" applyFill="0" applyBorder="0" applyAlignment="0" applyProtection="0"/>
    <xf numFmtId="231" fontId="10" fillId="0" borderId="0" applyFont="0" applyFill="0" applyBorder="0" applyAlignment="0" applyProtection="0"/>
    <xf numFmtId="231" fontId="10" fillId="0" borderId="0" applyFont="0" applyFill="0" applyBorder="0" applyAlignment="0" applyProtection="0"/>
    <xf numFmtId="231" fontId="10" fillId="0" borderId="0" applyFont="0" applyFill="0" applyBorder="0" applyAlignment="0" applyProtection="0"/>
    <xf numFmtId="215" fontId="34"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34" fillId="0" borderId="0" applyFont="0" applyFill="0" applyBorder="0" applyAlignment="0" applyProtection="0"/>
    <xf numFmtId="0" fontId="9" fillId="0" borderId="0" applyFont="0" applyFill="0" applyBorder="0" applyAlignment="0" applyProtection="0"/>
    <xf numFmtId="0" fontId="9" fillId="0" borderId="0" applyFont="0" applyFill="0" applyBorder="0" applyAlignment="0" applyProtection="0"/>
    <xf numFmtId="0" fontId="10" fillId="0" borderId="0" applyFont="0" applyFill="0" applyBorder="0" applyAlignment="0" applyProtection="0"/>
    <xf numFmtId="181" fontId="34" fillId="0" borderId="0" applyFont="0" applyFill="0" applyBorder="0" applyAlignment="0" applyProtection="0"/>
    <xf numFmtId="216" fontId="34" fillId="0" borderId="0" applyFont="0" applyFill="0" applyBorder="0" applyAlignment="0" applyProtection="0"/>
    <xf numFmtId="217" fontId="34" fillId="0" borderId="0" applyFont="0" applyFill="0" applyBorder="0" applyAlignment="0" applyProtection="0"/>
    <xf numFmtId="9" fontId="66" fillId="0" borderId="0" applyFont="0" applyFill="0" applyBorder="0" applyAlignment="0" applyProtection="0"/>
    <xf numFmtId="0" fontId="34" fillId="0" borderId="0" applyFont="0" applyFill="0" applyBorder="0" applyAlignment="0" applyProtection="0"/>
    <xf numFmtId="0" fontId="10" fillId="0" borderId="0" applyFont="0" applyFill="0" applyBorder="0" applyAlignment="0" applyProtection="0"/>
    <xf numFmtId="232" fontId="34" fillId="0" borderId="0" applyFont="0" applyFill="0" applyBorder="0" applyAlignment="0" applyProtection="0"/>
    <xf numFmtId="177" fontId="34" fillId="0" borderId="0" applyFont="0" applyFill="0" applyBorder="0" applyAlignment="0" applyProtection="0"/>
    <xf numFmtId="10" fontId="34"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220" fontId="10" fillId="0" borderId="0"/>
    <xf numFmtId="220" fontId="10" fillId="0" borderId="0"/>
    <xf numFmtId="223" fontId="67" fillId="0" borderId="0"/>
    <xf numFmtId="223" fontId="67" fillId="0" borderId="0"/>
    <xf numFmtId="223" fontId="67" fillId="0" borderId="0"/>
    <xf numFmtId="221" fontId="67" fillId="0" borderId="0"/>
    <xf numFmtId="223" fontId="67" fillId="0" borderId="0"/>
    <xf numFmtId="221" fontId="67" fillId="0" borderId="0"/>
    <xf numFmtId="221" fontId="67" fillId="0" borderId="0"/>
    <xf numFmtId="223" fontId="67" fillId="0" borderId="0"/>
    <xf numFmtId="223" fontId="67" fillId="0" borderId="0"/>
    <xf numFmtId="223" fontId="67" fillId="0" borderId="0"/>
    <xf numFmtId="223" fontId="67" fillId="0" borderId="0"/>
    <xf numFmtId="223" fontId="67" fillId="0" borderId="0"/>
    <xf numFmtId="223" fontId="67" fillId="0" borderId="0"/>
    <xf numFmtId="223" fontId="67" fillId="0" borderId="0"/>
    <xf numFmtId="223" fontId="67" fillId="0" borderId="0"/>
    <xf numFmtId="222" fontId="67" fillId="0" borderId="0"/>
    <xf numFmtId="223" fontId="67" fillId="0" borderId="0"/>
    <xf numFmtId="223" fontId="67" fillId="0" borderId="0"/>
    <xf numFmtId="222" fontId="67" fillId="0" borderId="0"/>
    <xf numFmtId="223" fontId="67" fillId="0" borderId="0"/>
    <xf numFmtId="222" fontId="67" fillId="0" borderId="0"/>
    <xf numFmtId="221" fontId="67" fillId="0" borderId="0"/>
    <xf numFmtId="0" fontId="10" fillId="0" borderId="0"/>
    <xf numFmtId="0" fontId="10" fillId="0" borderId="0"/>
    <xf numFmtId="0" fontId="68" fillId="0" borderId="0"/>
    <xf numFmtId="0" fontId="10" fillId="0" borderId="0" applyFont="0" applyFill="0" applyBorder="0" applyAlignment="0" applyProtection="0"/>
    <xf numFmtId="233" fontId="69" fillId="0" borderId="0"/>
    <xf numFmtId="37" fontId="70" fillId="0" borderId="0"/>
    <xf numFmtId="0" fontId="9" fillId="0" borderId="0" applyFont="0" applyFill="0" applyBorder="0" applyAlignment="0" applyProtection="0"/>
    <xf numFmtId="0" fontId="9" fillId="0" borderId="0" applyFont="0" applyFill="0" applyBorder="0" applyAlignment="0" applyProtection="0"/>
    <xf numFmtId="177" fontId="69" fillId="0" borderId="0"/>
    <xf numFmtId="234" fontId="9" fillId="0" borderId="0" applyFont="0" applyFill="0" applyBorder="0" applyAlignment="0" applyProtection="0">
      <protection locked="0"/>
    </xf>
    <xf numFmtId="40" fontId="34" fillId="0" borderId="0" applyFont="0" applyFill="0" applyBorder="0" applyAlignment="0" applyProtection="0"/>
    <xf numFmtId="184" fontId="10" fillId="0" borderId="0" applyFont="0" applyFill="0" applyBorder="0" applyAlignment="0" applyProtection="0"/>
    <xf numFmtId="184" fontId="10" fillId="0" borderId="0" applyFont="0" applyFill="0" applyBorder="0" applyAlignment="0" applyProtection="0"/>
    <xf numFmtId="0" fontId="10" fillId="0" borderId="0" applyFont="0" applyFill="0" applyBorder="0" applyAlignment="0" applyProtection="0"/>
    <xf numFmtId="0" fontId="71" fillId="0" borderId="0" applyFont="0" applyFill="0" applyBorder="0" applyAlignment="0" applyProtection="0"/>
    <xf numFmtId="184" fontId="10" fillId="0" borderId="0" applyFont="0" applyFill="0" applyBorder="0" applyAlignment="0" applyProtection="0"/>
    <xf numFmtId="184" fontId="10" fillId="0" borderId="0" applyFont="0" applyFill="0" applyBorder="0" applyAlignment="0" applyProtection="0"/>
    <xf numFmtId="184" fontId="10" fillId="0" borderId="0" applyFont="0" applyFill="0" applyBorder="0" applyAlignment="0" applyProtection="0"/>
    <xf numFmtId="184" fontId="10" fillId="0" borderId="0" applyFont="0" applyFill="0" applyBorder="0" applyAlignment="0" applyProtection="0"/>
    <xf numFmtId="184" fontId="10" fillId="0" borderId="0" applyFont="0" applyFill="0" applyBorder="0" applyAlignment="0" applyProtection="0"/>
    <xf numFmtId="184" fontId="10" fillId="0" borderId="0" applyFont="0" applyFill="0" applyBorder="0" applyAlignment="0" applyProtection="0"/>
    <xf numFmtId="182" fontId="35" fillId="0" borderId="0" applyFont="0" applyFill="0" applyBorder="0" applyAlignment="0" applyProtection="0"/>
    <xf numFmtId="184" fontId="10" fillId="0" borderId="0" applyFont="0" applyFill="0" applyBorder="0" applyAlignment="0" applyProtection="0"/>
    <xf numFmtId="184" fontId="10" fillId="0" borderId="0" applyFont="0" applyFill="0" applyBorder="0" applyAlignment="0" applyProtection="0"/>
    <xf numFmtId="235" fontId="10" fillId="0" borderId="0" applyFont="0" applyFill="0" applyBorder="0" applyAlignment="0" applyProtection="0"/>
    <xf numFmtId="235" fontId="10" fillId="0" borderId="0" applyFont="0" applyFill="0" applyBorder="0" applyAlignment="0" applyProtection="0"/>
    <xf numFmtId="235" fontId="10" fillId="0" borderId="0" applyFont="0" applyFill="0" applyBorder="0" applyAlignment="0" applyProtection="0"/>
    <xf numFmtId="235" fontId="10" fillId="0" borderId="0" applyFont="0" applyFill="0" applyBorder="0" applyAlignment="0" applyProtection="0"/>
    <xf numFmtId="235" fontId="10" fillId="0" borderId="0" applyFont="0" applyFill="0" applyBorder="0" applyAlignment="0" applyProtection="0"/>
    <xf numFmtId="235" fontId="10" fillId="0" borderId="0" applyFont="0" applyFill="0" applyBorder="0" applyAlignment="0" applyProtection="0"/>
    <xf numFmtId="184" fontId="10" fillId="0" borderId="0" applyFont="0" applyFill="0" applyBorder="0" applyAlignment="0" applyProtection="0"/>
    <xf numFmtId="184" fontId="10" fillId="0" borderId="0" applyFont="0" applyFill="0" applyBorder="0" applyAlignment="0" applyProtection="0"/>
    <xf numFmtId="184" fontId="10" fillId="0" borderId="0" applyFont="0" applyFill="0" applyBorder="0" applyAlignment="0" applyProtection="0"/>
    <xf numFmtId="184"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184" fontId="10" fillId="0" borderId="0" applyFont="0" applyFill="0" applyBorder="0" applyAlignment="0" applyProtection="0"/>
    <xf numFmtId="184" fontId="10" fillId="0" borderId="0" applyFont="0" applyFill="0" applyBorder="0" applyAlignment="0" applyProtection="0"/>
    <xf numFmtId="235" fontId="10" fillId="0" borderId="0" applyFont="0" applyFill="0" applyBorder="0" applyAlignment="0" applyProtection="0"/>
    <xf numFmtId="235"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235" fontId="10" fillId="0" borderId="0" applyFont="0" applyFill="0" applyBorder="0" applyAlignment="0" applyProtection="0"/>
    <xf numFmtId="235" fontId="10" fillId="0" borderId="0" applyFont="0" applyFill="0" applyBorder="0" applyAlignment="0" applyProtection="0"/>
    <xf numFmtId="235" fontId="10" fillId="0" borderId="0" applyFont="0" applyFill="0" applyBorder="0" applyAlignment="0" applyProtection="0"/>
    <xf numFmtId="235" fontId="10" fillId="0" borderId="0" applyFont="0" applyFill="0" applyBorder="0" applyAlignment="0" applyProtection="0"/>
    <xf numFmtId="235" fontId="10" fillId="0" borderId="0" applyFont="0" applyFill="0" applyBorder="0" applyAlignment="0" applyProtection="0"/>
    <xf numFmtId="235"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183" fontId="34" fillId="0" borderId="0" applyFont="0" applyFill="0" applyBorder="0" applyAlignment="0" applyProtection="0"/>
    <xf numFmtId="0" fontId="10" fillId="0" borderId="0" applyFont="0" applyFill="0" applyBorder="0" applyAlignment="0" applyProtection="0"/>
    <xf numFmtId="184" fontId="10" fillId="0" borderId="0" applyFont="0" applyFill="0" applyBorder="0" applyAlignment="0" applyProtection="0"/>
    <xf numFmtId="184" fontId="10" fillId="0" borderId="0" applyFont="0" applyFill="0" applyBorder="0" applyAlignment="0" applyProtection="0"/>
    <xf numFmtId="184" fontId="10" fillId="0" borderId="0" applyFont="0" applyFill="0" applyBorder="0" applyAlignment="0" applyProtection="0"/>
    <xf numFmtId="184"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184" fontId="10" fillId="0" borderId="0" applyFont="0" applyFill="0" applyBorder="0" applyAlignment="0" applyProtection="0"/>
    <xf numFmtId="184"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184" fontId="10" fillId="0" borderId="0" applyFont="0" applyFill="0" applyBorder="0" applyAlignment="0" applyProtection="0"/>
    <xf numFmtId="184" fontId="10" fillId="0" borderId="0" applyFont="0" applyFill="0" applyBorder="0" applyAlignment="0" applyProtection="0"/>
    <xf numFmtId="184" fontId="10" fillId="0" borderId="0" applyFont="0" applyFill="0" applyBorder="0" applyAlignment="0" applyProtection="0"/>
    <xf numFmtId="184" fontId="10" fillId="0" borderId="0" applyFont="0" applyFill="0" applyBorder="0" applyAlignment="0" applyProtection="0"/>
    <xf numFmtId="184" fontId="10" fillId="0" borderId="0" applyFont="0" applyFill="0" applyBorder="0" applyAlignment="0" applyProtection="0"/>
    <xf numFmtId="184" fontId="10" fillId="0" borderId="0" applyFont="0" applyFill="0" applyBorder="0" applyAlignment="0" applyProtection="0"/>
    <xf numFmtId="184" fontId="10" fillId="0" borderId="0" applyFont="0" applyFill="0" applyBorder="0" applyAlignment="0" applyProtection="0"/>
    <xf numFmtId="184" fontId="10" fillId="0" borderId="0" applyFont="0" applyFill="0" applyBorder="0" applyAlignment="0" applyProtection="0"/>
    <xf numFmtId="183" fontId="9" fillId="0" borderId="0" applyFont="0" applyFill="0" applyBorder="0" applyAlignment="0" applyProtection="0">
      <protection locked="0"/>
    </xf>
    <xf numFmtId="183" fontId="9" fillId="0" borderId="0" applyFont="0" applyFill="0" applyBorder="0" applyAlignment="0" applyProtection="0">
      <protection locked="0"/>
    </xf>
    <xf numFmtId="183" fontId="9" fillId="0" borderId="0" applyFont="0" applyFill="0" applyBorder="0" applyAlignment="0" applyProtection="0">
      <protection locked="0"/>
    </xf>
    <xf numFmtId="184" fontId="10" fillId="0" borderId="0" applyFont="0" applyFill="0" applyBorder="0" applyAlignment="0" applyProtection="0"/>
    <xf numFmtId="184"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235" fontId="10" fillId="0" borderId="0" applyFont="0" applyFill="0" applyBorder="0" applyAlignment="0" applyProtection="0"/>
    <xf numFmtId="235"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235" fontId="10" fillId="0" borderId="0" applyFont="0" applyFill="0" applyBorder="0" applyAlignment="0" applyProtection="0"/>
    <xf numFmtId="235" fontId="10" fillId="0" borderId="0" applyFont="0" applyFill="0" applyBorder="0" applyAlignment="0" applyProtection="0"/>
    <xf numFmtId="235" fontId="10" fillId="0" borderId="0" applyFont="0" applyFill="0" applyBorder="0" applyAlignment="0" applyProtection="0"/>
    <xf numFmtId="235" fontId="10" fillId="0" borderId="0" applyFont="0" applyFill="0" applyBorder="0" applyAlignment="0" applyProtection="0"/>
    <xf numFmtId="184" fontId="10" fillId="0" borderId="0" applyFont="0" applyFill="0" applyBorder="0" applyAlignment="0" applyProtection="0"/>
    <xf numFmtId="184" fontId="10" fillId="0" borderId="0" applyFont="0" applyFill="0" applyBorder="0" applyAlignment="0" applyProtection="0"/>
    <xf numFmtId="184" fontId="10" fillId="0" borderId="0" applyFont="0" applyFill="0" applyBorder="0" applyAlignment="0" applyProtection="0"/>
    <xf numFmtId="184" fontId="10" fillId="0" borderId="0" applyFont="0" applyFill="0" applyBorder="0" applyAlignment="0" applyProtection="0"/>
    <xf numFmtId="184" fontId="10" fillId="0" borderId="0" applyFont="0" applyFill="0" applyBorder="0" applyAlignment="0" applyProtection="0"/>
    <xf numFmtId="184" fontId="10" fillId="0" borderId="0" applyFont="0" applyFill="0" applyBorder="0" applyAlignment="0" applyProtection="0"/>
    <xf numFmtId="184" fontId="10" fillId="0" borderId="0" applyFont="0" applyFill="0" applyBorder="0" applyAlignment="0" applyProtection="0"/>
    <xf numFmtId="184" fontId="10" fillId="0" borderId="0" applyFont="0" applyFill="0" applyBorder="0" applyAlignment="0" applyProtection="0"/>
    <xf numFmtId="184" fontId="10" fillId="0" borderId="0" applyFont="0" applyFill="0" applyBorder="0" applyAlignment="0" applyProtection="0"/>
    <xf numFmtId="184" fontId="10" fillId="0" borderId="0" applyFont="0" applyFill="0" applyBorder="0" applyAlignment="0" applyProtection="0"/>
    <xf numFmtId="184" fontId="10" fillId="0" borderId="0" applyFont="0" applyFill="0" applyBorder="0" applyAlignment="0" applyProtection="0"/>
    <xf numFmtId="184"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184" fontId="10" fillId="0" borderId="0" applyFont="0" applyFill="0" applyBorder="0" applyAlignment="0" applyProtection="0"/>
    <xf numFmtId="184" fontId="10" fillId="0" borderId="0" applyFont="0" applyFill="0" applyBorder="0" applyAlignment="0" applyProtection="0"/>
    <xf numFmtId="184" fontId="10" fillId="0" borderId="0" applyFont="0" applyFill="0" applyBorder="0" applyAlignment="0" applyProtection="0"/>
    <xf numFmtId="184"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184" fontId="10" fillId="0" borderId="0" applyFont="0" applyFill="0" applyBorder="0" applyAlignment="0" applyProtection="0"/>
    <xf numFmtId="184"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184" fontId="10" fillId="0" borderId="0" applyFont="0" applyFill="0" applyBorder="0" applyAlignment="0" applyProtection="0"/>
    <xf numFmtId="184"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235" fontId="10" fillId="0" borderId="0" applyFont="0" applyFill="0" applyBorder="0" applyAlignment="0" applyProtection="0"/>
    <xf numFmtId="235" fontId="10" fillId="0" borderId="0" applyFont="0" applyFill="0" applyBorder="0" applyAlignment="0" applyProtection="0"/>
    <xf numFmtId="183" fontId="34" fillId="0" borderId="0" applyFont="0" applyFill="0" applyBorder="0" applyAlignment="0" applyProtection="0"/>
    <xf numFmtId="184" fontId="10" fillId="0" borderId="0" applyFont="0" applyFill="0" applyBorder="0" applyAlignment="0" applyProtection="0"/>
    <xf numFmtId="184" fontId="10" fillId="0" borderId="0" applyFont="0" applyFill="0" applyBorder="0" applyAlignment="0" applyProtection="0"/>
    <xf numFmtId="184" fontId="10" fillId="0" borderId="0" applyFont="0" applyFill="0" applyBorder="0" applyAlignment="0" applyProtection="0"/>
    <xf numFmtId="184" fontId="10" fillId="0" borderId="0" applyFont="0" applyFill="0" applyBorder="0" applyAlignment="0" applyProtection="0"/>
    <xf numFmtId="183" fontId="34"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184"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235" fontId="10" fillId="0" borderId="0" applyFont="0" applyFill="0" applyBorder="0" applyAlignment="0" applyProtection="0"/>
    <xf numFmtId="235" fontId="10" fillId="0" borderId="0" applyFont="0" applyFill="0" applyBorder="0" applyAlignment="0" applyProtection="0"/>
    <xf numFmtId="235" fontId="10" fillId="0" borderId="0" applyFont="0" applyFill="0" applyBorder="0" applyAlignment="0" applyProtection="0"/>
    <xf numFmtId="235" fontId="10" fillId="0" borderId="0" applyFont="0" applyFill="0" applyBorder="0" applyAlignment="0" applyProtection="0"/>
    <xf numFmtId="236" fontId="10" fillId="0" borderId="0">
      <alignment horizontal="right"/>
    </xf>
    <xf numFmtId="236" fontId="10" fillId="0" borderId="0">
      <alignment horizontal="right"/>
    </xf>
    <xf numFmtId="236" fontId="10" fillId="0" borderId="0">
      <alignment horizontal="right"/>
    </xf>
    <xf numFmtId="236" fontId="10" fillId="0" borderId="0">
      <alignment horizontal="right"/>
    </xf>
    <xf numFmtId="203" fontId="10" fillId="0" borderId="0">
      <alignment horizontal="right"/>
    </xf>
    <xf numFmtId="203" fontId="10" fillId="0" borderId="0">
      <alignment horizontal="right"/>
    </xf>
    <xf numFmtId="237" fontId="10" fillId="0" borderId="0">
      <alignment horizontal="right"/>
    </xf>
    <xf numFmtId="237" fontId="10" fillId="0" borderId="0">
      <alignment horizontal="right"/>
    </xf>
    <xf numFmtId="237" fontId="10" fillId="0" borderId="0">
      <alignment horizontal="right"/>
    </xf>
    <xf numFmtId="237" fontId="10" fillId="0" borderId="0">
      <alignment horizontal="right"/>
    </xf>
    <xf numFmtId="238" fontId="10" fillId="0" borderId="0">
      <alignment horizontal="right"/>
    </xf>
    <xf numFmtId="238" fontId="10" fillId="0" borderId="0">
      <alignment horizontal="right"/>
    </xf>
    <xf numFmtId="238" fontId="10" fillId="0" borderId="0">
      <alignment horizontal="right"/>
    </xf>
    <xf numFmtId="238" fontId="10" fillId="0" borderId="0">
      <alignment horizontal="right"/>
    </xf>
    <xf numFmtId="238" fontId="10" fillId="0" borderId="0">
      <alignment horizontal="right"/>
    </xf>
    <xf numFmtId="238" fontId="10" fillId="0" borderId="0">
      <alignment horizontal="right"/>
    </xf>
    <xf numFmtId="238" fontId="10" fillId="0" borderId="0">
      <alignment horizontal="right"/>
    </xf>
    <xf numFmtId="238" fontId="10" fillId="0" borderId="0">
      <alignment horizontal="right"/>
    </xf>
    <xf numFmtId="203" fontId="10" fillId="0" borderId="0">
      <alignment horizontal="right"/>
    </xf>
    <xf numFmtId="203" fontId="10" fillId="0" borderId="0">
      <alignment horizontal="right"/>
    </xf>
    <xf numFmtId="237" fontId="10" fillId="0" borderId="0">
      <alignment horizontal="right"/>
    </xf>
    <xf numFmtId="237" fontId="10" fillId="0" borderId="0">
      <alignment horizontal="right"/>
    </xf>
    <xf numFmtId="237" fontId="10" fillId="0" borderId="0">
      <alignment horizontal="right"/>
    </xf>
    <xf numFmtId="237" fontId="10" fillId="0" borderId="0">
      <alignment horizontal="right"/>
    </xf>
    <xf numFmtId="0" fontId="72" fillId="2" borderId="0" applyNumberFormat="0" applyBorder="0" applyAlignment="0" applyProtection="0"/>
    <xf numFmtId="0" fontId="72" fillId="3" borderId="0" applyNumberFormat="0" applyBorder="0" applyAlignment="0" applyProtection="0"/>
    <xf numFmtId="0" fontId="72" fillId="4" borderId="0" applyNumberFormat="0" applyBorder="0" applyAlignment="0" applyProtection="0"/>
    <xf numFmtId="0" fontId="72" fillId="5" borderId="0" applyNumberFormat="0" applyBorder="0" applyAlignment="0" applyProtection="0"/>
    <xf numFmtId="0" fontId="72" fillId="6" borderId="0" applyNumberFormat="0" applyBorder="0" applyAlignment="0" applyProtection="0"/>
    <xf numFmtId="0" fontId="72" fillId="7" borderId="0" applyNumberFormat="0" applyBorder="0" applyAlignment="0" applyProtection="0"/>
    <xf numFmtId="0" fontId="72" fillId="8" borderId="0" applyNumberFormat="0" applyBorder="0" applyAlignment="0" applyProtection="0"/>
    <xf numFmtId="0" fontId="72" fillId="9" borderId="0" applyNumberFormat="0" applyBorder="0" applyAlignment="0" applyProtection="0"/>
    <xf numFmtId="0" fontId="72" fillId="10" borderId="0" applyNumberFormat="0" applyBorder="0" applyAlignment="0" applyProtection="0"/>
    <xf numFmtId="0" fontId="72" fillId="5" borderId="0" applyNumberFormat="0" applyBorder="0" applyAlignment="0" applyProtection="0"/>
    <xf numFmtId="0" fontId="72" fillId="8" borderId="0" applyNumberFormat="0" applyBorder="0" applyAlignment="0" applyProtection="0"/>
    <xf numFmtId="0" fontId="72" fillId="11" borderId="0" applyNumberFormat="0" applyBorder="0" applyAlignment="0" applyProtection="0"/>
    <xf numFmtId="0" fontId="73" fillId="12" borderId="0" applyNumberFormat="0" applyBorder="0" applyAlignment="0" applyProtection="0"/>
    <xf numFmtId="0" fontId="73" fillId="9" borderId="0" applyNumberFormat="0" applyBorder="0" applyAlignment="0" applyProtection="0"/>
    <xf numFmtId="0" fontId="73" fillId="10" borderId="0" applyNumberFormat="0" applyBorder="0" applyAlignment="0" applyProtection="0"/>
    <xf numFmtId="0" fontId="73" fillId="13" borderId="0" applyNumberFormat="0" applyBorder="0" applyAlignment="0" applyProtection="0"/>
    <xf numFmtId="0" fontId="73" fillId="14" borderId="0" applyNumberFormat="0" applyBorder="0" applyAlignment="0" applyProtection="0"/>
    <xf numFmtId="0" fontId="73" fillId="15" borderId="0" applyNumberFormat="0" applyBorder="0" applyAlignment="0" applyProtection="0"/>
    <xf numFmtId="185" fontId="36" fillId="0" borderId="1">
      <alignment horizontal="center"/>
    </xf>
    <xf numFmtId="0" fontId="37" fillId="0" borderId="2" applyBorder="0"/>
    <xf numFmtId="0" fontId="22" fillId="16" borderId="0" applyNumberFormat="0" applyBorder="0" applyAlignment="0" applyProtection="0"/>
    <xf numFmtId="0" fontId="22" fillId="17" borderId="0" applyNumberFormat="0" applyBorder="0" applyAlignment="0" applyProtection="0"/>
    <xf numFmtId="0" fontId="22" fillId="18" borderId="0" applyNumberFormat="0" applyBorder="0" applyAlignment="0" applyProtection="0"/>
    <xf numFmtId="0" fontId="22" fillId="13" borderId="0" applyNumberFormat="0" applyBorder="0" applyAlignment="0" applyProtection="0"/>
    <xf numFmtId="0" fontId="22" fillId="14" borderId="0" applyNumberFormat="0" applyBorder="0" applyAlignment="0" applyProtection="0"/>
    <xf numFmtId="0" fontId="22" fillId="19" borderId="0" applyNumberFormat="0" applyBorder="0" applyAlignment="0" applyProtection="0"/>
    <xf numFmtId="0" fontId="74" fillId="0" borderId="0" applyFont="0" applyFill="0" applyBorder="0" applyAlignment="0" applyProtection="0"/>
    <xf numFmtId="0" fontId="74" fillId="0" borderId="0" applyFont="0" applyFill="0" applyBorder="0" applyAlignment="0" applyProtection="0"/>
    <xf numFmtId="0" fontId="74" fillId="0" borderId="0" applyFont="0" applyFill="0" applyBorder="0" applyAlignment="0" applyProtection="0"/>
    <xf numFmtId="0" fontId="38" fillId="0" borderId="0">
      <alignment horizontal="center" wrapText="1"/>
      <protection locked="0"/>
    </xf>
    <xf numFmtId="0" fontId="25" fillId="3" borderId="0" applyNumberFormat="0" applyBorder="0" applyAlignment="0" applyProtection="0"/>
    <xf numFmtId="167" fontId="31" fillId="0" borderId="5" applyNumberFormat="0" applyBorder="0" applyAlignment="0"/>
    <xf numFmtId="169" fontId="31" fillId="0" borderId="5" applyNumberFormat="0" applyBorder="0" applyAlignment="0"/>
    <xf numFmtId="169" fontId="31" fillId="0" borderId="5" applyNumberFormat="0" applyBorder="0" applyAlignment="0"/>
    <xf numFmtId="179" fontId="10" fillId="0" borderId="0"/>
    <xf numFmtId="186" fontId="10" fillId="0" borderId="6" applyFont="0" applyFill="0" applyBorder="0" applyAlignment="0" applyProtection="0"/>
    <xf numFmtId="0" fontId="10" fillId="0" borderId="0" applyFont="0" applyFill="0" applyBorder="0" applyProtection="0">
      <alignment horizontal="right"/>
    </xf>
    <xf numFmtId="0" fontId="10" fillId="0" borderId="0" applyFont="0" applyFill="0" applyBorder="0" applyProtection="0">
      <alignment horizontal="right"/>
    </xf>
    <xf numFmtId="239" fontId="10" fillId="0" borderId="7" applyBorder="0"/>
    <xf numFmtId="239" fontId="10" fillId="0" borderId="7" applyBorder="0"/>
    <xf numFmtId="239" fontId="10" fillId="0" borderId="8" applyBorder="0">
      <alignment horizontal="right"/>
    </xf>
    <xf numFmtId="0" fontId="39" fillId="0" borderId="0" applyNumberFormat="0" applyFill="0" applyBorder="0" applyProtection="0">
      <alignment horizontal="left"/>
    </xf>
    <xf numFmtId="185" fontId="36" fillId="0" borderId="1">
      <alignment horizontal="center"/>
    </xf>
    <xf numFmtId="185" fontId="36" fillId="0" borderId="1" applyFill="0" applyProtection="0">
      <alignment horizontal="center"/>
    </xf>
    <xf numFmtId="178" fontId="10" fillId="0" borderId="0" applyFill="0" applyBorder="0" applyAlignment="0"/>
    <xf numFmtId="0" fontId="40" fillId="0" borderId="0"/>
    <xf numFmtId="38" fontId="33" fillId="0" borderId="0" applyFont="0" applyFill="0" applyBorder="0" applyAlignment="0" applyProtection="0"/>
    <xf numFmtId="0" fontId="30" fillId="21" borderId="9" applyNumberFormat="0" applyAlignment="0" applyProtection="0"/>
    <xf numFmtId="0" fontId="41" fillId="0" borderId="0" applyNumberFormat="0" applyFill="0" applyBorder="0" applyProtection="0">
      <alignment horizontal="right"/>
    </xf>
    <xf numFmtId="187" fontId="10" fillId="0" borderId="0"/>
    <xf numFmtId="187" fontId="10" fillId="0" borderId="0"/>
    <xf numFmtId="187" fontId="10" fillId="0" borderId="0"/>
    <xf numFmtId="187" fontId="10" fillId="0" borderId="0"/>
    <xf numFmtId="187" fontId="10" fillId="0" borderId="0"/>
    <xf numFmtId="187" fontId="10" fillId="0" borderId="0"/>
    <xf numFmtId="187" fontId="10" fillId="0" borderId="0"/>
    <xf numFmtId="187" fontId="10" fillId="0" borderId="0"/>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39"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188" fontId="33" fillId="0" borderId="0" applyFont="0" applyFill="0" applyBorder="0" applyAlignment="0" applyProtection="0"/>
    <xf numFmtId="188" fontId="33" fillId="0" borderId="0" applyFont="0" applyFill="0" applyBorder="0" applyAlignment="0" applyProtection="0"/>
    <xf numFmtId="39" fontId="33" fillId="0" borderId="0" applyFont="0" applyFill="0" applyBorder="0" applyAlignment="0" applyProtection="0"/>
    <xf numFmtId="39" fontId="33" fillId="0" borderId="0" applyFont="0" applyFill="0" applyBorder="0" applyAlignment="0" applyProtection="0"/>
    <xf numFmtId="167" fontId="42" fillId="0" borderId="0" applyFont="0" applyFill="0" applyBorder="0" applyAlignment="0" applyProtection="0">
      <alignment horizontal="centerContinuous"/>
    </xf>
    <xf numFmtId="169" fontId="42" fillId="0" borderId="0" applyFont="0" applyFill="0" applyBorder="0" applyAlignment="0" applyProtection="0">
      <alignment horizontal="centerContinuous"/>
    </xf>
    <xf numFmtId="169" fontId="42" fillId="0" borderId="0" applyFont="0" applyFill="0" applyBorder="0" applyAlignment="0" applyProtection="0">
      <alignment horizontal="centerContinuous"/>
    </xf>
    <xf numFmtId="189" fontId="42" fillId="0" borderId="0" applyFont="0" applyFill="0" applyBorder="0" applyAlignment="0" applyProtection="0">
      <alignment horizontal="centerContinuous"/>
    </xf>
    <xf numFmtId="190"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214"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193" fontId="10" fillId="0" borderId="0" applyFont="0" applyFill="0" applyBorder="0" applyAlignment="0" applyProtection="0"/>
    <xf numFmtId="37" fontId="10" fillId="0" borderId="0" applyFont="0" applyFill="0" applyBorder="0" applyAlignment="0" applyProtection="0">
      <alignment horizontal="right"/>
    </xf>
    <xf numFmtId="40" fontId="33" fillId="0" borderId="0" applyFont="0" applyFill="0" applyBorder="0" applyAlignment="0" applyProtection="0"/>
    <xf numFmtId="40" fontId="33" fillId="0" borderId="0" applyFont="0" applyFill="0" applyBorder="0" applyAlignment="0" applyProtection="0"/>
    <xf numFmtId="240" fontId="69" fillId="0" borderId="0">
      <protection locked="0"/>
    </xf>
    <xf numFmtId="194" fontId="10" fillId="0" borderId="0">
      <alignment horizontal="center"/>
    </xf>
    <xf numFmtId="195" fontId="42" fillId="0" borderId="0" applyFont="0" applyFill="0" applyBorder="0" applyAlignment="0" applyProtection="0">
      <alignment horizontal="centerContinuous"/>
    </xf>
    <xf numFmtId="166" fontId="42" fillId="0" borderId="0" applyFont="0" applyFill="0" applyBorder="0" applyAlignment="0" applyProtection="0">
      <alignment horizontal="centerContinuous"/>
    </xf>
    <xf numFmtId="196" fontId="42" fillId="0" borderId="0" applyFont="0" applyFill="0" applyBorder="0" applyAlignment="0" applyProtection="0">
      <alignment horizontal="centerContinuous"/>
    </xf>
    <xf numFmtId="197"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241" fontId="10" fillId="0" borderId="0" applyFont="0" applyFill="0" applyBorder="0" applyAlignment="0" applyProtection="0">
      <alignment horizontal="centerContinuous"/>
    </xf>
    <xf numFmtId="228" fontId="10" fillId="0" borderId="0" applyFont="0" applyFill="0" applyBorder="0" applyAlignment="0" applyProtection="0">
      <alignment horizontal="centerContinuous"/>
    </xf>
    <xf numFmtId="241" fontId="10" fillId="0" borderId="0" applyFont="0" applyFill="0" applyBorder="0" applyAlignment="0" applyProtection="0">
      <alignment horizontal="centerContinuous"/>
    </xf>
    <xf numFmtId="228" fontId="10" fillId="0" borderId="0" applyFont="0" applyFill="0" applyBorder="0" applyAlignment="0" applyProtection="0">
      <alignment horizontal="centerContinuous"/>
    </xf>
    <xf numFmtId="241" fontId="10" fillId="0" borderId="0" applyFont="0" applyFill="0" applyBorder="0" applyAlignment="0" applyProtection="0">
      <alignment horizontal="centerContinuous"/>
    </xf>
    <xf numFmtId="228" fontId="10" fillId="0" borderId="0" applyFont="0" applyFill="0" applyBorder="0" applyAlignment="0" applyProtection="0">
      <alignment horizontal="centerContinuous"/>
    </xf>
    <xf numFmtId="241" fontId="10" fillId="0" borderId="0" applyFont="0" applyFill="0" applyBorder="0" applyAlignment="0" applyProtection="0">
      <alignment horizontal="centerContinuous"/>
    </xf>
    <xf numFmtId="228" fontId="10" fillId="0" borderId="0" applyFont="0" applyFill="0" applyBorder="0" applyAlignment="0" applyProtection="0">
      <alignment horizontal="centerContinuous"/>
    </xf>
    <xf numFmtId="241" fontId="10" fillId="0" borderId="0" applyFont="0" applyFill="0" applyBorder="0" applyAlignment="0" applyProtection="0">
      <alignment horizontal="centerContinuous"/>
    </xf>
    <xf numFmtId="228" fontId="10" fillId="0" borderId="0" applyFont="0" applyFill="0" applyBorder="0" applyAlignment="0" applyProtection="0">
      <alignment horizontal="centerContinuous"/>
    </xf>
    <xf numFmtId="241" fontId="10" fillId="0" borderId="0" applyFont="0" applyFill="0" applyBorder="0" applyAlignment="0" applyProtection="0">
      <alignment horizontal="centerContinuous"/>
    </xf>
    <xf numFmtId="228" fontId="10" fillId="0" borderId="0" applyFont="0" applyFill="0" applyBorder="0" applyAlignment="0" applyProtection="0">
      <alignment horizontal="centerContinuous"/>
    </xf>
    <xf numFmtId="241" fontId="10" fillId="0" borderId="0" applyFont="0" applyFill="0" applyBorder="0" applyAlignment="0" applyProtection="0">
      <alignment horizontal="centerContinuous"/>
    </xf>
    <xf numFmtId="228" fontId="10" fillId="0" borderId="0" applyFont="0" applyFill="0" applyBorder="0" applyAlignment="0" applyProtection="0">
      <alignment horizontal="centerContinuous"/>
    </xf>
    <xf numFmtId="241" fontId="10" fillId="0" borderId="0" applyFont="0" applyFill="0" applyBorder="0" applyAlignment="0" applyProtection="0">
      <alignment horizontal="centerContinuous"/>
    </xf>
    <xf numFmtId="228" fontId="10" fillId="0" borderId="0" applyFont="0" applyFill="0" applyBorder="0" applyAlignment="0" applyProtection="0">
      <alignment horizontal="centerContinuous"/>
    </xf>
    <xf numFmtId="241" fontId="10" fillId="0" borderId="0" applyFont="0" applyFill="0" applyBorder="0" applyAlignment="0" applyProtection="0">
      <alignment horizontal="centerContinuous"/>
    </xf>
    <xf numFmtId="228" fontId="10" fillId="0" borderId="0" applyFont="0" applyFill="0" applyBorder="0" applyAlignment="0" applyProtection="0">
      <alignment horizontal="centerContinuous"/>
    </xf>
    <xf numFmtId="241" fontId="10" fillId="0" borderId="0" applyFont="0" applyFill="0" applyBorder="0" applyAlignment="0" applyProtection="0">
      <alignment horizontal="centerContinuous"/>
    </xf>
    <xf numFmtId="228" fontId="10" fillId="0" borderId="0" applyFont="0" applyFill="0" applyBorder="0" applyAlignment="0" applyProtection="0">
      <alignment horizontal="centerContinuous"/>
    </xf>
    <xf numFmtId="241" fontId="10" fillId="0" borderId="0" applyFont="0" applyFill="0" applyBorder="0" applyAlignment="0" applyProtection="0">
      <alignment horizontal="centerContinuous"/>
    </xf>
    <xf numFmtId="228" fontId="10" fillId="0" borderId="0" applyFont="0" applyFill="0" applyBorder="0" applyAlignment="0" applyProtection="0">
      <alignment horizontal="centerContinuous"/>
    </xf>
    <xf numFmtId="241" fontId="10" fillId="0" borderId="0" applyFont="0" applyFill="0" applyBorder="0" applyAlignment="0" applyProtection="0">
      <alignment horizontal="centerContinuous"/>
    </xf>
    <xf numFmtId="228" fontId="10" fillId="0" borderId="0" applyFont="0" applyFill="0" applyBorder="0" applyAlignment="0" applyProtection="0">
      <alignment horizontal="centerContinuous"/>
    </xf>
    <xf numFmtId="241" fontId="10" fillId="0" borderId="0" applyFont="0" applyFill="0" applyBorder="0" applyAlignment="0" applyProtection="0">
      <alignment horizontal="centerContinuous"/>
    </xf>
    <xf numFmtId="228" fontId="10" fillId="0" borderId="0" applyFont="0" applyFill="0" applyBorder="0" applyAlignment="0" applyProtection="0">
      <alignment horizontal="centerContinuous"/>
    </xf>
    <xf numFmtId="241" fontId="10" fillId="0" borderId="0" applyFont="0" applyFill="0" applyBorder="0" applyAlignment="0" applyProtection="0">
      <alignment horizontal="centerContinuous"/>
    </xf>
    <xf numFmtId="228" fontId="10" fillId="0" borderId="0" applyFont="0" applyFill="0" applyBorder="0" applyAlignment="0" applyProtection="0">
      <alignment horizontal="centerContinuous"/>
    </xf>
    <xf numFmtId="241" fontId="10" fillId="0" borderId="0" applyFont="0" applyFill="0" applyBorder="0" applyAlignment="0" applyProtection="0">
      <alignment horizontal="centerContinuous"/>
    </xf>
    <xf numFmtId="228" fontId="10" fillId="0" borderId="0" applyFont="0" applyFill="0" applyBorder="0" applyAlignment="0" applyProtection="0">
      <alignment horizontal="centerContinuous"/>
    </xf>
    <xf numFmtId="241" fontId="10" fillId="0" borderId="0" applyFont="0" applyFill="0" applyBorder="0" applyAlignment="0" applyProtection="0">
      <alignment horizontal="centerContinuous"/>
    </xf>
    <xf numFmtId="228" fontId="10" fillId="0" borderId="0" applyFont="0" applyFill="0" applyBorder="0" applyAlignment="0" applyProtection="0">
      <alignment horizontal="centerContinuous"/>
    </xf>
    <xf numFmtId="241" fontId="10" fillId="0" borderId="0" applyFont="0" applyFill="0" applyBorder="0" applyAlignment="0" applyProtection="0">
      <alignment horizontal="centerContinuous"/>
    </xf>
    <xf numFmtId="228" fontId="10" fillId="0" borderId="0" applyFont="0" applyFill="0" applyBorder="0" applyAlignment="0" applyProtection="0">
      <alignment horizontal="centerContinuous"/>
    </xf>
    <xf numFmtId="241" fontId="10" fillId="0" borderId="0" applyFont="0" applyFill="0" applyBorder="0" applyAlignment="0" applyProtection="0">
      <alignment horizontal="centerContinuous"/>
    </xf>
    <xf numFmtId="228" fontId="10" fillId="0" borderId="0" applyFont="0" applyFill="0" applyBorder="0" applyAlignment="0" applyProtection="0">
      <alignment horizontal="centerContinuous"/>
    </xf>
    <xf numFmtId="241" fontId="10" fillId="0" borderId="0" applyFont="0" applyFill="0" applyBorder="0" applyAlignment="0" applyProtection="0">
      <alignment horizontal="centerContinuous"/>
    </xf>
    <xf numFmtId="228" fontId="10" fillId="0" borderId="0" applyFont="0" applyFill="0" applyBorder="0" applyAlignment="0" applyProtection="0">
      <alignment horizontal="centerContinuous"/>
    </xf>
    <xf numFmtId="241" fontId="10" fillId="0" borderId="0" applyFont="0" applyFill="0" applyBorder="0" applyAlignment="0" applyProtection="0">
      <alignment horizontal="centerContinuous"/>
    </xf>
    <xf numFmtId="228" fontId="10" fillId="0" borderId="0" applyFont="0" applyFill="0" applyBorder="0" applyAlignment="0" applyProtection="0">
      <alignment horizontal="centerContinuous"/>
    </xf>
    <xf numFmtId="241" fontId="10" fillId="0" borderId="0" applyFont="0" applyFill="0" applyBorder="0" applyAlignment="0" applyProtection="0">
      <alignment horizontal="centerContinuous"/>
    </xf>
    <xf numFmtId="228"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195" fontId="42" fillId="0" borderId="0" applyFont="0" applyFill="0" applyBorder="0" applyAlignment="0" applyProtection="0">
      <alignment horizontal="centerContinuous"/>
    </xf>
    <xf numFmtId="200" fontId="10" fillId="0" borderId="0" applyFont="0" applyFill="0" applyBorder="0" applyAlignment="0" applyProtection="0"/>
    <xf numFmtId="201" fontId="10" fillId="0" borderId="0" applyFont="0" applyFill="0" applyBorder="0" applyAlignment="0" applyProtection="0"/>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178" fontId="10" fillId="0" borderId="0" applyFont="0" applyFill="0" applyBorder="0" applyAlignment="0" applyProtection="0"/>
    <xf numFmtId="202" fontId="10" fillId="0" borderId="0" applyFont="0" applyFill="0" applyBorder="0" applyAlignment="0" applyProtection="0"/>
    <xf numFmtId="240" fontId="69" fillId="0" borderId="0">
      <protection locked="0"/>
    </xf>
    <xf numFmtId="188" fontId="10" fillId="22" borderId="0" applyFont="0" applyBorder="0"/>
    <xf numFmtId="203" fontId="33" fillId="0" borderId="0" applyFont="0" applyFill="0" applyBorder="0" applyProtection="0">
      <alignment horizontal="centerContinuous"/>
    </xf>
    <xf numFmtId="203" fontId="33" fillId="0" borderId="0" applyFont="0" applyFill="0" applyBorder="0" applyProtection="0">
      <alignment horizontal="centerContinuous"/>
    </xf>
    <xf numFmtId="14" fontId="16" fillId="0" borderId="0" applyFill="0" applyBorder="0" applyAlignment="0"/>
    <xf numFmtId="203" fontId="33" fillId="0" borderId="0" applyFont="0" applyFill="0" applyBorder="0" applyProtection="0">
      <alignment horizontal="centerContinuous"/>
    </xf>
    <xf numFmtId="214" fontId="33" fillId="0" borderId="0" applyFont="0" applyFill="0" applyBorder="0" applyAlignment="0" applyProtection="0"/>
    <xf numFmtId="214" fontId="33" fillId="0" borderId="0" applyFont="0" applyFill="0" applyBorder="0" applyAlignment="0" applyProtection="0"/>
    <xf numFmtId="214" fontId="33" fillId="0" borderId="0" applyFont="0" applyFill="0" applyBorder="0" applyAlignment="0" applyProtection="0"/>
    <xf numFmtId="214" fontId="33" fillId="0" borderId="0" applyFont="0" applyFill="0" applyBorder="0" applyAlignment="0" applyProtection="0"/>
    <xf numFmtId="224" fontId="33" fillId="0" borderId="0" applyFont="0" applyFill="0" applyBorder="0" applyAlignment="0" applyProtection="0"/>
    <xf numFmtId="224" fontId="33" fillId="0" borderId="0" applyFont="0" applyFill="0" applyBorder="0" applyAlignment="0" applyProtection="0"/>
    <xf numFmtId="224" fontId="33" fillId="0" borderId="0" applyFont="0" applyFill="0" applyBorder="0" applyAlignment="0" applyProtection="0"/>
    <xf numFmtId="224" fontId="33" fillId="0" borderId="0" applyFont="0" applyFill="0" applyBorder="0" applyAlignment="0" applyProtection="0"/>
    <xf numFmtId="227" fontId="10" fillId="0" borderId="0" applyFont="0" applyFill="0" applyBorder="0" applyAlignment="0" applyProtection="0"/>
    <xf numFmtId="227" fontId="10" fillId="0" borderId="0" applyFont="0" applyFill="0" applyBorder="0" applyAlignment="0" applyProtection="0"/>
    <xf numFmtId="204" fontId="33" fillId="0" borderId="0"/>
    <xf numFmtId="225" fontId="10" fillId="0" borderId="0" applyFont="0" applyFill="0" applyBorder="0" applyAlignment="0" applyProtection="0"/>
    <xf numFmtId="225" fontId="10" fillId="0" borderId="0" applyFont="0" applyFill="0" applyBorder="0" applyAlignment="0" applyProtection="0"/>
    <xf numFmtId="0" fontId="43" fillId="0" borderId="0" applyNumberFormat="0" applyFill="0" applyBorder="0" applyProtection="0">
      <alignment horizontal="left"/>
    </xf>
    <xf numFmtId="0" fontId="33" fillId="0" borderId="0">
      <alignment wrapText="1"/>
    </xf>
    <xf numFmtId="0" fontId="33" fillId="0" borderId="0">
      <alignment wrapText="1"/>
    </xf>
    <xf numFmtId="185" fontId="44" fillId="0" borderId="10" applyFill="0" applyBorder="0">
      <alignment horizontal="center" vertical="center" wrapText="1"/>
    </xf>
    <xf numFmtId="0" fontId="35" fillId="0" borderId="10" applyNumberFormat="0">
      <alignment horizontal="left" wrapText="1"/>
    </xf>
    <xf numFmtId="193" fontId="10" fillId="0" borderId="0" applyFill="0" applyBorder="0" applyAlignment="0"/>
    <xf numFmtId="178" fontId="10" fillId="0" borderId="0" applyFill="0" applyBorder="0" applyAlignment="0"/>
    <xf numFmtId="193" fontId="10" fillId="0" borderId="0" applyFill="0" applyBorder="0" applyAlignment="0"/>
    <xf numFmtId="205" fontId="10" fillId="0" borderId="0" applyFill="0" applyBorder="0" applyAlignment="0"/>
    <xf numFmtId="178" fontId="10" fillId="0" borderId="0" applyFill="0" applyBorder="0" applyAlignment="0"/>
    <xf numFmtId="0" fontId="45" fillId="0" borderId="0" applyNumberFormat="0" applyFill="0" applyBorder="0" applyProtection="0">
      <alignment horizontal="right"/>
    </xf>
    <xf numFmtId="0" fontId="38" fillId="0" borderId="10">
      <alignment horizontal="left" wrapText="1"/>
    </xf>
    <xf numFmtId="206" fontId="33" fillId="0" borderId="0" applyFont="0" applyFill="0" applyBorder="0" applyAlignment="0" applyProtection="0"/>
    <xf numFmtId="206" fontId="33" fillId="0" borderId="0" applyFont="0" applyFill="0" applyBorder="0" applyAlignment="0" applyProtection="0"/>
    <xf numFmtId="174" fontId="10" fillId="0" borderId="0" applyFont="0" applyFill="0" applyBorder="0" applyAlignment="0" applyProtection="0"/>
    <xf numFmtId="176" fontId="10" fillId="0" borderId="0" applyFont="0" applyFill="0" applyBorder="0" applyAlignment="0" applyProtection="0"/>
    <xf numFmtId="188" fontId="33" fillId="0" borderId="0" applyNumberFormat="0" applyFont="0" applyFill="0" applyBorder="0" applyProtection="0">
      <alignment horizontal="fill"/>
    </xf>
    <xf numFmtId="188" fontId="33" fillId="0" borderId="0" applyNumberFormat="0" applyFont="0" applyFill="0" applyBorder="0" applyProtection="0">
      <alignment horizontal="fill"/>
    </xf>
    <xf numFmtId="188" fontId="33" fillId="0" borderId="0" applyNumberFormat="0" applyFont="0" applyFill="0" applyBorder="0" applyProtection="0">
      <alignment horizontal="fill"/>
    </xf>
    <xf numFmtId="188" fontId="33" fillId="0" borderId="0" applyNumberFormat="0" applyFont="0" applyFill="0" applyBorder="0" applyProtection="0">
      <alignment horizontal="fill"/>
    </xf>
    <xf numFmtId="240" fontId="69" fillId="0" borderId="0">
      <protection locked="0"/>
    </xf>
    <xf numFmtId="0" fontId="46" fillId="0" borderId="0" applyNumberFormat="0" applyFill="0" applyBorder="0" applyProtection="0">
      <alignment horizontal="right"/>
    </xf>
    <xf numFmtId="0" fontId="33" fillId="0" borderId="0" applyFont="0" applyFill="0" applyBorder="0" applyProtection="0"/>
    <xf numFmtId="0" fontId="33" fillId="0" borderId="0" applyFont="0" applyFill="0" applyBorder="0" applyProtection="0"/>
    <xf numFmtId="0" fontId="33" fillId="0" borderId="0" applyFont="0" applyFill="0" applyBorder="0" applyProtection="0"/>
    <xf numFmtId="0" fontId="33" fillId="0" borderId="0" applyFont="0" applyFill="0" applyBorder="0" applyProtection="0"/>
    <xf numFmtId="0" fontId="23" fillId="4" borderId="0" applyNumberFormat="0" applyBorder="0" applyAlignment="0" applyProtection="0"/>
    <xf numFmtId="242" fontId="16" fillId="0" borderId="12"/>
    <xf numFmtId="38" fontId="9" fillId="22" borderId="0" applyNumberFormat="0" applyBorder="0" applyAlignment="0" applyProtection="0"/>
    <xf numFmtId="38" fontId="9" fillId="22" borderId="0" applyNumberFormat="0" applyBorder="0" applyAlignment="0" applyProtection="0"/>
    <xf numFmtId="0" fontId="47" fillId="0" borderId="0">
      <alignment horizontal="left"/>
    </xf>
    <xf numFmtId="0" fontId="12" fillId="0" borderId="8" applyNumberFormat="0" applyAlignment="0" applyProtection="0">
      <alignment horizontal="left" vertical="center"/>
    </xf>
    <xf numFmtId="0" fontId="12" fillId="0" borderId="13">
      <alignment horizontal="left" vertical="center"/>
    </xf>
    <xf numFmtId="180" fontId="80" fillId="0" borderId="0">
      <alignment horizontal="left"/>
    </xf>
    <xf numFmtId="0" fontId="26" fillId="0" borderId="14" applyNumberFormat="0" applyFill="0" applyAlignment="0" applyProtection="0"/>
    <xf numFmtId="0" fontId="27" fillId="0" borderId="15" applyNumberFormat="0" applyFill="0" applyAlignment="0" applyProtection="0"/>
    <xf numFmtId="0" fontId="28" fillId="0" borderId="16" applyNumberFormat="0" applyFill="0" applyAlignment="0" applyProtection="0"/>
    <xf numFmtId="0" fontId="28" fillId="0" borderId="16" applyNumberFormat="0" applyFill="0" applyAlignment="0" applyProtection="0"/>
    <xf numFmtId="0" fontId="28" fillId="0" borderId="0" applyNumberFormat="0" applyFill="0" applyBorder="0" applyAlignment="0" applyProtection="0"/>
    <xf numFmtId="207" fontId="9" fillId="0" borderId="0"/>
    <xf numFmtId="207" fontId="9" fillId="0" borderId="0"/>
    <xf numFmtId="0" fontId="48" fillId="0" borderId="0" applyNumberFormat="0" applyFill="0" applyBorder="0" applyAlignment="0" applyProtection="0">
      <alignment vertical="top"/>
      <protection locked="0"/>
    </xf>
    <xf numFmtId="39" fontId="9" fillId="1" borderId="0"/>
    <xf numFmtId="39" fontId="9" fillId="1" borderId="0"/>
    <xf numFmtId="39" fontId="9" fillId="1" borderId="0"/>
    <xf numFmtId="39" fontId="9" fillId="1" borderId="0"/>
    <xf numFmtId="39" fontId="9" fillId="1" borderId="0"/>
    <xf numFmtId="39" fontId="84" fillId="1" borderId="0"/>
    <xf numFmtId="0" fontId="10" fillId="0" borderId="0" applyFont="0" applyFill="0" applyBorder="0" applyAlignment="0" applyProtection="0"/>
    <xf numFmtId="10" fontId="9" fillId="23" borderId="1" applyNumberFormat="0" applyBorder="0" applyAlignment="0" applyProtection="0"/>
    <xf numFmtId="10" fontId="9" fillId="23" borderId="1" applyNumberFormat="0" applyBorder="0" applyAlignment="0" applyProtection="0"/>
    <xf numFmtId="0" fontId="49" fillId="0" borderId="0" applyNumberFormat="0" applyFill="0" applyBorder="0" applyProtection="0">
      <alignment horizontal="left"/>
    </xf>
    <xf numFmtId="176" fontId="9" fillId="0" borderId="0" applyFont="0" applyFill="0" applyBorder="0" applyAlignment="0" applyProtection="0"/>
    <xf numFmtId="176" fontId="9" fillId="0" borderId="0" applyFont="0" applyFill="0" applyBorder="0" applyAlignment="0" applyProtection="0"/>
    <xf numFmtId="176" fontId="9" fillId="0" borderId="0" applyFont="0" applyFill="0" applyBorder="0" applyAlignment="0" applyProtection="0"/>
    <xf numFmtId="0" fontId="50" fillId="0" borderId="17" applyNumberFormat="0">
      <alignment horizontal="center" textRotation="255"/>
    </xf>
    <xf numFmtId="193" fontId="10" fillId="0" borderId="0" applyFill="0" applyBorder="0" applyAlignment="0"/>
    <xf numFmtId="178" fontId="10" fillId="0" borderId="0" applyFill="0" applyBorder="0" applyAlignment="0"/>
    <xf numFmtId="193" fontId="10" fillId="0" borderId="0" applyFill="0" applyBorder="0" applyAlignment="0"/>
    <xf numFmtId="205" fontId="10" fillId="0" borderId="0" applyFill="0" applyBorder="0" applyAlignment="0"/>
    <xf numFmtId="178" fontId="10" fillId="0" borderId="0" applyFill="0" applyBorder="0" applyAlignment="0"/>
    <xf numFmtId="0" fontId="29" fillId="0" borderId="18" applyNumberFormat="0" applyFill="0" applyAlignment="0" applyProtection="0"/>
    <xf numFmtId="0" fontId="51" fillId="0" borderId="0">
      <alignment horizontal="left"/>
    </xf>
    <xf numFmtId="0" fontId="35" fillId="0" borderId="0"/>
    <xf numFmtId="174" fontId="10" fillId="0" borderId="0" applyFont="0" applyFill="0" applyBorder="0" applyAlignment="0" applyProtection="0"/>
    <xf numFmtId="176" fontId="10" fillId="0" borderId="0" applyFont="0" applyFill="0" applyBorder="0" applyAlignment="0" applyProtection="0"/>
    <xf numFmtId="228" fontId="10" fillId="0" borderId="0" applyFont="0" applyFill="0" applyBorder="0" applyAlignment="0" applyProtection="0"/>
    <xf numFmtId="4" fontId="33"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52" fillId="0" borderId="19"/>
    <xf numFmtId="164" fontId="33" fillId="0" borderId="0" applyFont="0" applyFill="0" applyBorder="0" applyAlignment="0" applyProtection="0"/>
    <xf numFmtId="165" fontId="33" fillId="0" borderId="0" applyFont="0" applyFill="0" applyBorder="0" applyAlignment="0" applyProtection="0"/>
    <xf numFmtId="229" fontId="10" fillId="0" borderId="0" applyFont="0" applyFill="0" applyBorder="0" applyAlignment="0" applyProtection="0"/>
    <xf numFmtId="165" fontId="33"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24" fillId="24" borderId="0" applyNumberFormat="0" applyBorder="0" applyAlignment="0" applyProtection="0"/>
    <xf numFmtId="37" fontId="53" fillId="0" borderId="0"/>
    <xf numFmtId="0" fontId="10" fillId="0" borderId="0"/>
    <xf numFmtId="0" fontId="10" fillId="0" borderId="0"/>
    <xf numFmtId="0" fontId="33" fillId="0" borderId="0"/>
    <xf numFmtId="0" fontId="33" fillId="0" borderId="0"/>
    <xf numFmtId="0" fontId="103" fillId="0" borderId="0"/>
    <xf numFmtId="243" fontId="16" fillId="0" borderId="0" applyBorder="0"/>
    <xf numFmtId="180" fontId="13" fillId="0" borderId="0"/>
    <xf numFmtId="0" fontId="33" fillId="0" borderId="0"/>
    <xf numFmtId="0" fontId="14" fillId="0" borderId="0"/>
    <xf numFmtId="0" fontId="14" fillId="0" borderId="0"/>
    <xf numFmtId="0" fontId="33" fillId="0" borderId="0"/>
    <xf numFmtId="0" fontId="14" fillId="0" borderId="0"/>
    <xf numFmtId="0" fontId="33" fillId="0" borderId="0"/>
    <xf numFmtId="180" fontId="37" fillId="0" borderId="0"/>
    <xf numFmtId="0" fontId="33" fillId="25" borderId="20" applyNumberFormat="0" applyFont="0" applyAlignment="0" applyProtection="0"/>
    <xf numFmtId="0" fontId="33" fillId="25" borderId="20" applyNumberFormat="0" applyFont="0" applyAlignment="0" applyProtection="0"/>
    <xf numFmtId="0" fontId="33" fillId="25" borderId="20" applyNumberFormat="0" applyFont="0" applyAlignment="0" applyProtection="0"/>
    <xf numFmtId="40" fontId="54" fillId="0" borderId="0" applyFont="0" applyFill="0" applyBorder="0" applyAlignment="0" applyProtection="0"/>
    <xf numFmtId="38" fontId="54" fillId="0" borderId="0" applyFont="0" applyFill="0" applyBorder="0" applyAlignment="0" applyProtection="0"/>
    <xf numFmtId="218" fontId="34" fillId="0" borderId="0" applyFont="0" applyFill="0" applyBorder="0" applyAlignment="0" applyProtection="0"/>
    <xf numFmtId="0" fontId="55" fillId="0" borderId="0"/>
    <xf numFmtId="38" fontId="33" fillId="0" borderId="0" applyFont="0" applyFill="0" applyBorder="0" applyAlignment="0" applyProtection="0"/>
    <xf numFmtId="38" fontId="33" fillId="0" borderId="0" applyFont="0" applyFill="0" applyBorder="0" applyAlignment="0" applyProtection="0"/>
    <xf numFmtId="38" fontId="33" fillId="0" borderId="0" applyFont="0" applyFill="0" applyBorder="0" applyAlignment="0" applyProtection="0"/>
    <xf numFmtId="38" fontId="33" fillId="0" borderId="0" applyFont="0" applyFill="0" applyBorder="0" applyAlignment="0" applyProtection="0"/>
    <xf numFmtId="0" fontId="43" fillId="0" borderId="0" applyNumberFormat="0" applyFill="0" applyBorder="0" applyProtection="0">
      <alignment horizontal="left"/>
    </xf>
    <xf numFmtId="185" fontId="36" fillId="0" borderId="1" applyFill="0" applyBorder="0" applyProtection="0">
      <alignment horizontal="center" vertical="center"/>
    </xf>
    <xf numFmtId="0" fontId="10" fillId="0" borderId="0" applyFont="0" applyFill="0" applyBorder="0" applyProtection="0">
      <alignment horizontal="right"/>
    </xf>
    <xf numFmtId="0" fontId="10" fillId="0" borderId="0" applyFont="0" applyFill="0" applyBorder="0" applyProtection="0">
      <alignment horizontal="right"/>
    </xf>
    <xf numFmtId="0" fontId="10" fillId="0" borderId="0" applyFont="0" applyFill="0" applyBorder="0" applyProtection="0">
      <alignment horizontal="right"/>
    </xf>
    <xf numFmtId="0" fontId="10" fillId="0" borderId="0" applyFont="0" applyFill="0" applyBorder="0" applyProtection="0">
      <alignment horizontal="right"/>
    </xf>
    <xf numFmtId="173" fontId="10" fillId="0" borderId="0" applyFont="0" applyFill="0" applyBorder="0" applyAlignment="0" applyProtection="0"/>
    <xf numFmtId="175" fontId="10" fillId="0" borderId="0" applyFont="0" applyFill="0" applyBorder="0" applyAlignment="0" applyProtection="0"/>
    <xf numFmtId="14" fontId="38" fillId="0" borderId="0">
      <alignment horizontal="center" wrapText="1"/>
      <protection locked="0"/>
    </xf>
    <xf numFmtId="208" fontId="42" fillId="0" borderId="0" applyFont="0" applyFill="0" applyBorder="0" applyAlignment="0" applyProtection="0">
      <alignment horizontal="centerContinuous"/>
    </xf>
    <xf numFmtId="209" fontId="42" fillId="0" borderId="0" applyFont="0" applyFill="0" applyBorder="0" applyAlignment="0" applyProtection="0">
      <alignment horizontal="centerContinuous"/>
    </xf>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209" fontId="42" fillId="0" borderId="0" applyFont="0" applyFill="0" applyBorder="0" applyAlignment="0" applyProtection="0">
      <alignment horizontal="centerContinuous"/>
    </xf>
    <xf numFmtId="210" fontId="10" fillId="0" borderId="0" applyFont="0" applyFill="0" applyBorder="0" applyAlignment="0" applyProtection="0"/>
    <xf numFmtId="211" fontId="10" fillId="0" borderId="0" applyFont="0" applyFill="0" applyBorder="0" applyAlignment="0" applyProtection="0"/>
    <xf numFmtId="10" fontId="10" fillId="0" borderId="0" applyFont="0" applyFill="0" applyBorder="0" applyAlignment="0" applyProtection="0"/>
    <xf numFmtId="0" fontId="10" fillId="0" borderId="0" applyFont="0" applyFill="0" applyBorder="0" applyProtection="0">
      <alignment horizontal="right"/>
    </xf>
    <xf numFmtId="0" fontId="10" fillId="0" borderId="0" applyFont="0" applyFill="0" applyBorder="0" applyProtection="0">
      <alignment horizontal="right"/>
    </xf>
    <xf numFmtId="0" fontId="10" fillId="0" borderId="0" applyFont="0" applyFill="0" applyBorder="0" applyProtection="0">
      <alignment horizontal="right"/>
    </xf>
    <xf numFmtId="0" fontId="10" fillId="0" borderId="0" applyFont="0" applyFill="0" applyBorder="0" applyProtection="0">
      <alignment horizontal="right"/>
    </xf>
    <xf numFmtId="9" fontId="33" fillId="0" borderId="0" applyFont="0" applyFill="0" applyBorder="0" applyAlignment="0" applyProtection="0"/>
    <xf numFmtId="9" fontId="33" fillId="0" borderId="0" applyFont="0" applyFill="0" applyBorder="0" applyAlignment="0" applyProtection="0"/>
    <xf numFmtId="10" fontId="33" fillId="0" borderId="0" applyFont="0" applyFill="0" applyBorder="0" applyAlignment="0" applyProtection="0"/>
    <xf numFmtId="10" fontId="33" fillId="0" borderId="0" applyFont="0" applyFill="0" applyBorder="0" applyAlignment="0" applyProtection="0"/>
    <xf numFmtId="0" fontId="56" fillId="0" borderId="0" applyFont="0"/>
    <xf numFmtId="226" fontId="10" fillId="0" borderId="0" applyFont="0" applyFill="0" applyBorder="0" applyAlignment="0" applyProtection="0"/>
    <xf numFmtId="226" fontId="10" fillId="0" borderId="0" applyFont="0" applyFill="0" applyBorder="0" applyAlignment="0" applyProtection="0"/>
    <xf numFmtId="0" fontId="57" fillId="0" borderId="0" applyNumberFormat="0" applyFill="0" applyBorder="0" applyProtection="0">
      <alignment horizontal="right"/>
    </xf>
    <xf numFmtId="193" fontId="10" fillId="0" borderId="0" applyFill="0" applyBorder="0" applyAlignment="0"/>
    <xf numFmtId="178" fontId="10" fillId="0" borderId="0" applyFill="0" applyBorder="0" applyAlignment="0"/>
    <xf numFmtId="193" fontId="10" fillId="0" borderId="0" applyFill="0" applyBorder="0" applyAlignment="0"/>
    <xf numFmtId="205" fontId="10" fillId="0" borderId="0" applyFill="0" applyBorder="0" applyAlignment="0"/>
    <xf numFmtId="178" fontId="10" fillId="0" borderId="0" applyFill="0" applyBorder="0" applyAlignment="0"/>
    <xf numFmtId="4" fontId="58" fillId="0" borderId="0" applyFill="0" applyBorder="0" applyProtection="0">
      <alignment horizontal="right"/>
    </xf>
    <xf numFmtId="9" fontId="8" fillId="0" borderId="0" applyFont="0" applyFill="0" applyBorder="0" applyAlignment="0" applyProtection="0"/>
    <xf numFmtId="9" fontId="104"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105"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106"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107" fillId="0" borderId="0" applyFont="0" applyFill="0" applyBorder="0" applyAlignment="0" applyProtection="0"/>
    <xf numFmtId="9" fontId="9" fillId="0" borderId="0" applyFont="0" applyFill="0" applyBorder="0" applyAlignment="0" applyProtection="0"/>
    <xf numFmtId="9" fontId="108" fillId="0" borderId="0" applyFont="0" applyFill="0" applyBorder="0" applyAlignment="0" applyProtection="0"/>
    <xf numFmtId="9" fontId="9" fillId="0" borderId="0" applyFont="0" applyFill="0" applyBorder="0" applyAlignment="0" applyProtection="0"/>
    <xf numFmtId="9" fontId="109" fillId="0" borderId="0" applyFont="0" applyFill="0" applyBorder="0" applyAlignment="0" applyProtection="0"/>
    <xf numFmtId="9" fontId="9" fillId="0" borderId="0" applyFont="0" applyFill="0" applyBorder="0" applyAlignment="0" applyProtection="0"/>
    <xf numFmtId="9" fontId="110"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10"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21" fillId="0" borderId="0" applyFont="0" applyFill="0" applyBorder="0" applyAlignment="0" applyProtection="0"/>
    <xf numFmtId="9" fontId="10"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33" fillId="0" borderId="0" applyNumberFormat="0" applyFont="0" applyFill="0" applyBorder="0" applyAlignment="0" applyProtection="0">
      <alignment horizontal="left"/>
    </xf>
    <xf numFmtId="0" fontId="33" fillId="0" borderId="0" applyNumberFormat="0" applyFont="0" applyFill="0" applyBorder="0" applyAlignment="0" applyProtection="0">
      <alignment horizontal="left"/>
    </xf>
    <xf numFmtId="15" fontId="33" fillId="0" borderId="0" applyFont="0" applyFill="0" applyBorder="0" applyAlignment="0" applyProtection="0"/>
    <xf numFmtId="15" fontId="33" fillId="0" borderId="0" applyFont="0" applyFill="0" applyBorder="0" applyAlignment="0" applyProtection="0"/>
    <xf numFmtId="4" fontId="33" fillId="0" borderId="0" applyFont="0" applyFill="0" applyBorder="0" applyAlignment="0" applyProtection="0"/>
    <xf numFmtId="4" fontId="33" fillId="0" borderId="0" applyFont="0" applyFill="0" applyBorder="0" applyAlignment="0" applyProtection="0"/>
    <xf numFmtId="0" fontId="59" fillId="0" borderId="19">
      <alignment horizontal="center"/>
    </xf>
    <xf numFmtId="3" fontId="33" fillId="0" borderId="0" applyFont="0" applyFill="0" applyBorder="0" applyAlignment="0" applyProtection="0"/>
    <xf numFmtId="3" fontId="33" fillId="0" borderId="0" applyFont="0" applyFill="0" applyBorder="0" applyAlignment="0" applyProtection="0"/>
    <xf numFmtId="0" fontId="33" fillId="26" borderId="0" applyNumberFormat="0" applyFont="0" applyBorder="0" applyAlignment="0" applyProtection="0"/>
    <xf numFmtId="0" fontId="33" fillId="26" borderId="0" applyNumberFormat="0" applyFont="0" applyBorder="0" applyAlignment="0" applyProtection="0"/>
    <xf numFmtId="0" fontId="33" fillId="0" borderId="21">
      <alignment wrapText="1"/>
    </xf>
    <xf numFmtId="0" fontId="33" fillId="0" borderId="21">
      <alignment wrapText="1"/>
    </xf>
    <xf numFmtId="0" fontId="33" fillId="0" borderId="2">
      <alignment wrapText="1"/>
    </xf>
    <xf numFmtId="0" fontId="33" fillId="0" borderId="2">
      <alignment wrapText="1"/>
    </xf>
    <xf numFmtId="37" fontId="33" fillId="0" borderId="0"/>
    <xf numFmtId="0" fontId="36" fillId="0" borderId="1">
      <alignment horizontal="center"/>
    </xf>
    <xf numFmtId="0" fontId="36" fillId="0" borderId="1" applyFill="0" applyProtection="0">
      <alignment horizontal="center"/>
    </xf>
    <xf numFmtId="4" fontId="89" fillId="24" borderId="22" applyNumberFormat="0" applyProtection="0">
      <alignment vertical="center"/>
    </xf>
    <xf numFmtId="4" fontId="90" fillId="27" borderId="22" applyNumberFormat="0" applyProtection="0">
      <alignment vertical="center"/>
    </xf>
    <xf numFmtId="4" fontId="89" fillId="27" borderId="22" applyNumberFormat="0" applyProtection="0">
      <alignment horizontal="left" vertical="center" indent="1"/>
    </xf>
    <xf numFmtId="0" fontId="89" fillId="27" borderId="22" applyNumberFormat="0" applyProtection="0">
      <alignment horizontal="left" vertical="top" indent="1"/>
    </xf>
    <xf numFmtId="4" fontId="89" fillId="28" borderId="0" applyNumberFormat="0" applyProtection="0">
      <alignment horizontal="left" vertical="center" indent="1"/>
    </xf>
    <xf numFmtId="4" fontId="16" fillId="3" borderId="22" applyNumberFormat="0" applyProtection="0">
      <alignment horizontal="right" vertical="center"/>
    </xf>
    <xf numFmtId="4" fontId="16" fillId="9" borderId="22" applyNumberFormat="0" applyProtection="0">
      <alignment horizontal="right" vertical="center"/>
    </xf>
    <xf numFmtId="4" fontId="16" fillId="17" borderId="22" applyNumberFormat="0" applyProtection="0">
      <alignment horizontal="right" vertical="center"/>
    </xf>
    <xf numFmtId="4" fontId="16" fillId="11" borderId="22" applyNumberFormat="0" applyProtection="0">
      <alignment horizontal="right" vertical="center"/>
    </xf>
    <xf numFmtId="4" fontId="16" fillId="15" borderId="22" applyNumberFormat="0" applyProtection="0">
      <alignment horizontal="right" vertical="center"/>
    </xf>
    <xf numFmtId="4" fontId="16" fillId="19" borderId="22" applyNumberFormat="0" applyProtection="0">
      <alignment horizontal="right" vertical="center"/>
    </xf>
    <xf numFmtId="4" fontId="16" fillId="18" borderId="22" applyNumberFormat="0" applyProtection="0">
      <alignment horizontal="right" vertical="center"/>
    </xf>
    <xf numFmtId="4" fontId="16" fillId="29" borderId="22" applyNumberFormat="0" applyProtection="0">
      <alignment horizontal="right" vertical="center"/>
    </xf>
    <xf numFmtId="4" fontId="16" fillId="10" borderId="22" applyNumberFormat="0" applyProtection="0">
      <alignment horizontal="right" vertical="center"/>
    </xf>
    <xf numFmtId="4" fontId="89" fillId="30" borderId="23" applyNumberFormat="0" applyProtection="0">
      <alignment horizontal="left" vertical="center" indent="1"/>
    </xf>
    <xf numFmtId="4" fontId="16" fillId="31" borderId="0" applyNumberFormat="0" applyProtection="0">
      <alignment horizontal="left" vertical="center" indent="1"/>
    </xf>
    <xf numFmtId="4" fontId="17" fillId="32" borderId="0" applyNumberFormat="0" applyProtection="0">
      <alignment horizontal="left" vertical="center" indent="1"/>
    </xf>
    <xf numFmtId="4" fontId="17" fillId="32" borderId="0" applyNumberFormat="0" applyProtection="0">
      <alignment horizontal="left" vertical="center" indent="1"/>
    </xf>
    <xf numFmtId="4" fontId="17" fillId="32" borderId="0" applyNumberFormat="0" applyProtection="0">
      <alignment horizontal="left" vertical="center" indent="1"/>
    </xf>
    <xf numFmtId="4" fontId="16" fillId="33" borderId="22" applyNumberFormat="0" applyProtection="0">
      <alignment horizontal="right" vertical="center"/>
    </xf>
    <xf numFmtId="4" fontId="16" fillId="31" borderId="0" applyNumberFormat="0" applyProtection="0">
      <alignment horizontal="left" vertical="center" indent="1"/>
    </xf>
    <xf numFmtId="4" fontId="16" fillId="31" borderId="0" applyNumberFormat="0" applyProtection="0">
      <alignment horizontal="left" vertical="center" indent="1"/>
    </xf>
    <xf numFmtId="4" fontId="16" fillId="28" borderId="0" applyNumberFormat="0" applyProtection="0">
      <alignment horizontal="left" vertical="center" indent="1"/>
    </xf>
    <xf numFmtId="4" fontId="16" fillId="28" borderId="0" applyNumberFormat="0" applyProtection="0">
      <alignment horizontal="left" vertical="center" indent="1"/>
    </xf>
    <xf numFmtId="0" fontId="10" fillId="32" borderId="22" applyNumberFormat="0" applyProtection="0">
      <alignment horizontal="left" vertical="center" indent="1"/>
    </xf>
    <xf numFmtId="0" fontId="10" fillId="32" borderId="22" applyNumberFormat="0" applyProtection="0">
      <alignment horizontal="left" vertical="center" indent="1"/>
    </xf>
    <xf numFmtId="0" fontId="10" fillId="32" borderId="22" applyNumberFormat="0" applyProtection="0">
      <alignment horizontal="left" vertical="top" indent="1"/>
    </xf>
    <xf numFmtId="0" fontId="10" fillId="32" borderId="22" applyNumberFormat="0" applyProtection="0">
      <alignment horizontal="left" vertical="top" indent="1"/>
    </xf>
    <xf numFmtId="0" fontId="10" fillId="28" borderId="22" applyNumberFormat="0" applyProtection="0">
      <alignment horizontal="left" vertical="center" indent="1"/>
    </xf>
    <xf numFmtId="0" fontId="10" fillId="28" borderId="22" applyNumberFormat="0" applyProtection="0">
      <alignment horizontal="left" vertical="center" indent="1"/>
    </xf>
    <xf numFmtId="0" fontId="10" fillId="28" borderId="22" applyNumberFormat="0" applyProtection="0">
      <alignment horizontal="left" vertical="top" indent="1"/>
    </xf>
    <xf numFmtId="0" fontId="10" fillId="28" borderId="22" applyNumberFormat="0" applyProtection="0">
      <alignment horizontal="left" vertical="top" indent="1"/>
    </xf>
    <xf numFmtId="0" fontId="10" fillId="34" borderId="22" applyNumberFormat="0" applyProtection="0">
      <alignment horizontal="left" vertical="center" indent="1"/>
    </xf>
    <xf numFmtId="0" fontId="10" fillId="34" borderId="22" applyNumberFormat="0" applyProtection="0">
      <alignment horizontal="left" vertical="center" indent="1"/>
    </xf>
    <xf numFmtId="0" fontId="10" fillId="34" borderId="22" applyNumberFormat="0" applyProtection="0">
      <alignment horizontal="left" vertical="top" indent="1"/>
    </xf>
    <xf numFmtId="0" fontId="10" fillId="34" borderId="22" applyNumberFormat="0" applyProtection="0">
      <alignment horizontal="left" vertical="top" indent="1"/>
    </xf>
    <xf numFmtId="0" fontId="10" fillId="35" borderId="22" applyNumberFormat="0" applyProtection="0">
      <alignment horizontal="left" vertical="center" indent="1"/>
    </xf>
    <xf numFmtId="0" fontId="10" fillId="35" borderId="22" applyNumberFormat="0" applyProtection="0">
      <alignment horizontal="left" vertical="center" indent="1"/>
    </xf>
    <xf numFmtId="0" fontId="10" fillId="35" borderId="22" applyNumberFormat="0" applyProtection="0">
      <alignment horizontal="left" vertical="top" indent="1"/>
    </xf>
    <xf numFmtId="0" fontId="10" fillId="35" borderId="22" applyNumberFormat="0" applyProtection="0">
      <alignment horizontal="left" vertical="top" indent="1"/>
    </xf>
    <xf numFmtId="4" fontId="16" fillId="23" borderId="22" applyNumberFormat="0" applyProtection="0">
      <alignment vertical="center"/>
    </xf>
    <xf numFmtId="4" fontId="91" fillId="23" borderId="22" applyNumberFormat="0" applyProtection="0">
      <alignment vertical="center"/>
    </xf>
    <xf numFmtId="4" fontId="16" fillId="23" borderId="22" applyNumberFormat="0" applyProtection="0">
      <alignment horizontal="left" vertical="center" indent="1"/>
    </xf>
    <xf numFmtId="0" fontId="16" fillId="23" borderId="22" applyNumberFormat="0" applyProtection="0">
      <alignment horizontal="left" vertical="top" indent="1"/>
    </xf>
    <xf numFmtId="4" fontId="16" fillId="31" borderId="22" applyNumberFormat="0" applyProtection="0">
      <alignment horizontal="right" vertical="center"/>
    </xf>
    <xf numFmtId="4" fontId="91" fillId="31" borderId="22" applyNumberFormat="0" applyProtection="0">
      <alignment horizontal="right" vertical="center"/>
    </xf>
    <xf numFmtId="4" fontId="16" fillId="33" borderId="22" applyNumberFormat="0" applyProtection="0">
      <alignment horizontal="left" vertical="center" indent="1"/>
    </xf>
    <xf numFmtId="0" fontId="16" fillId="28" borderId="22" applyNumberFormat="0" applyProtection="0">
      <alignment horizontal="left" vertical="top" indent="1"/>
    </xf>
    <xf numFmtId="4" fontId="92" fillId="36" borderId="0" applyNumberFormat="0" applyProtection="0">
      <alignment horizontal="left" vertical="center" indent="1"/>
    </xf>
    <xf numFmtId="4" fontId="92" fillId="36" borderId="0" applyNumberFormat="0" applyProtection="0">
      <alignment horizontal="left" vertical="center" indent="1"/>
    </xf>
    <xf numFmtId="4" fontId="92" fillId="36" borderId="0" applyNumberFormat="0" applyProtection="0">
      <alignment horizontal="left" vertical="center" indent="1"/>
    </xf>
    <xf numFmtId="4" fontId="20" fillId="31" borderId="22" applyNumberFormat="0" applyProtection="0">
      <alignment horizontal="right" vertical="center"/>
    </xf>
    <xf numFmtId="4" fontId="20" fillId="31" borderId="22" applyNumberFormat="0" applyProtection="0">
      <alignment horizontal="right" vertical="center"/>
    </xf>
    <xf numFmtId="0" fontId="93" fillId="37" borderId="0"/>
    <xf numFmtId="49" fontId="94" fillId="37" borderId="0"/>
    <xf numFmtId="49" fontId="95" fillId="37" borderId="24">
      <alignment horizontal="center"/>
    </xf>
    <xf numFmtId="49" fontId="95" fillId="37" borderId="13"/>
    <xf numFmtId="0" fontId="94" fillId="38" borderId="25">
      <protection locked="0"/>
    </xf>
    <xf numFmtId="0" fontId="94" fillId="37" borderId="0"/>
    <xf numFmtId="0" fontId="96" fillId="39" borderId="13"/>
    <xf numFmtId="0" fontId="96" fillId="40" borderId="0"/>
    <xf numFmtId="0" fontId="97" fillId="41" borderId="0"/>
    <xf numFmtId="38" fontId="33" fillId="0" borderId="0" applyFont="0" applyFill="0" applyBorder="0" applyAlignment="0" applyProtection="0"/>
    <xf numFmtId="40" fontId="33" fillId="0" borderId="0" applyFont="0" applyFill="0" applyBorder="0" applyAlignment="0" applyProtection="0"/>
    <xf numFmtId="0" fontId="60" fillId="42" borderId="12"/>
    <xf numFmtId="0" fontId="35" fillId="1" borderId="26">
      <alignment vertical="center" wrapText="1"/>
    </xf>
    <xf numFmtId="0" fontId="61" fillId="0" borderId="0" applyNumberFormat="0" applyFill="0" applyBorder="0" applyAlignment="0" applyProtection="0">
      <alignment vertical="top"/>
      <protection locked="0"/>
    </xf>
    <xf numFmtId="164" fontId="62" fillId="0" borderId="0"/>
    <xf numFmtId="164" fontId="63" fillId="0" borderId="0">
      <alignment horizontal="right"/>
    </xf>
    <xf numFmtId="0" fontId="9" fillId="0" borderId="0"/>
    <xf numFmtId="0" fontId="10" fillId="0" borderId="0"/>
    <xf numFmtId="0" fontId="10" fillId="0" borderId="0"/>
    <xf numFmtId="0" fontId="133" fillId="0" borderId="0"/>
    <xf numFmtId="0" fontId="133" fillId="0" borderId="0"/>
    <xf numFmtId="0" fontId="133" fillId="0" borderId="0"/>
    <xf numFmtId="0" fontId="133" fillId="0" borderId="0"/>
    <xf numFmtId="0" fontId="9" fillId="0" borderId="0"/>
    <xf numFmtId="0" fontId="10" fillId="0" borderId="0"/>
    <xf numFmtId="0" fontId="52" fillId="0" borderId="0"/>
    <xf numFmtId="0" fontId="32" fillId="0" borderId="0"/>
    <xf numFmtId="0" fontId="32" fillId="0" borderId="0"/>
    <xf numFmtId="0" fontId="51" fillId="0" borderId="0"/>
    <xf numFmtId="49" fontId="16" fillId="0" borderId="0" applyFill="0" applyBorder="0" applyAlignment="0"/>
    <xf numFmtId="205" fontId="10" fillId="0" borderId="0" applyFill="0" applyBorder="0" applyAlignment="0"/>
    <xf numFmtId="205" fontId="10" fillId="0" borderId="0" applyFill="0" applyBorder="0" applyAlignment="0"/>
    <xf numFmtId="0" fontId="49" fillId="0" borderId="0" applyNumberFormat="0" applyFill="0" applyBorder="0" applyProtection="0">
      <alignment horizontal="left"/>
    </xf>
    <xf numFmtId="239" fontId="10" fillId="0" borderId="0" applyBorder="0"/>
    <xf numFmtId="239" fontId="10" fillId="0" borderId="0" applyBorder="0"/>
    <xf numFmtId="212" fontId="33" fillId="0" borderId="0" applyFont="0" applyFill="0" applyBorder="0" applyAlignment="0" applyProtection="0"/>
    <xf numFmtId="213" fontId="33" fillId="0" borderId="0" applyFont="0" applyFill="0" applyBorder="0" applyAlignment="0" applyProtection="0"/>
    <xf numFmtId="219" fontId="34" fillId="0" borderId="0" applyFont="0" applyFill="0" applyBorder="0" applyAlignment="0" applyProtection="0"/>
    <xf numFmtId="0" fontId="9" fillId="0" borderId="0" applyFont="0" applyFill="0" applyBorder="0" applyAlignment="0" applyProtection="0"/>
    <xf numFmtId="0" fontId="9" fillId="0" borderId="0" applyFont="0" applyFill="0" applyBorder="0" applyAlignment="0" applyProtection="0"/>
    <xf numFmtId="0" fontId="36" fillId="0" borderId="2">
      <alignment horizontal="left"/>
    </xf>
    <xf numFmtId="0" fontId="36" fillId="0" borderId="17">
      <alignment horizontal="left"/>
    </xf>
    <xf numFmtId="171" fontId="33" fillId="0" borderId="0" applyFont="0" applyFill="0" applyBorder="0" applyAlignment="0" applyProtection="0"/>
    <xf numFmtId="172" fontId="33" fillId="0" borderId="0" applyFont="0" applyFill="0" applyBorder="0" applyAlignment="0" applyProtection="0"/>
    <xf numFmtId="0" fontId="64" fillId="0" borderId="0" applyNumberFormat="0" applyFill="0" applyBorder="0" applyProtection="0">
      <alignment horizontal="left"/>
    </xf>
    <xf numFmtId="0" fontId="39" fillId="43" borderId="27" applyNumberFormat="0" applyAlignment="0" applyProtection="0"/>
    <xf numFmtId="0" fontId="65" fillId="0" borderId="0" applyNumberFormat="0" applyFill="0" applyBorder="0" applyProtection="0">
      <alignment horizontal="right"/>
    </xf>
    <xf numFmtId="170" fontId="10" fillId="0" borderId="0" applyFont="0" applyFill="0" applyBorder="0" applyAlignment="0" applyProtection="0"/>
    <xf numFmtId="175" fontId="9" fillId="0" borderId="0" applyFont="0" applyFill="0" applyBorder="0" applyAlignment="0" applyProtection="0"/>
    <xf numFmtId="175" fontId="9" fillId="0" borderId="0" applyFont="0" applyFill="0" applyBorder="0" applyAlignment="0" applyProtection="0"/>
    <xf numFmtId="175" fontId="9" fillId="0" borderId="0" applyFont="0" applyFill="0" applyBorder="0" applyAlignment="0" applyProtection="0"/>
    <xf numFmtId="170" fontId="10" fillId="0" borderId="0" applyFont="0" applyFill="0" applyBorder="0" applyAlignment="0" applyProtection="0"/>
    <xf numFmtId="170" fontId="10" fillId="0" borderId="0" applyFont="0" applyFill="0" applyBorder="0" applyAlignment="0" applyProtection="0"/>
    <xf numFmtId="175" fontId="9" fillId="0" borderId="0" applyFont="0" applyFill="0" applyBorder="0" applyAlignment="0" applyProtection="0"/>
    <xf numFmtId="170" fontId="10" fillId="0" borderId="0" applyFont="0" applyFill="0" applyBorder="0" applyAlignment="0" applyProtection="0"/>
    <xf numFmtId="175" fontId="9" fillId="0" borderId="0" applyFont="0" applyFill="0" applyBorder="0" applyAlignment="0" applyProtection="0"/>
    <xf numFmtId="175" fontId="9" fillId="0" borderId="0" applyFont="0" applyFill="0" applyBorder="0" applyAlignment="0" applyProtection="0"/>
    <xf numFmtId="175" fontId="9" fillId="0" borderId="0" applyFont="0" applyFill="0" applyBorder="0" applyAlignment="0" applyProtection="0"/>
    <xf numFmtId="175" fontId="9" fillId="0" borderId="0" applyFont="0" applyFill="0" applyBorder="0" applyAlignment="0" applyProtection="0"/>
    <xf numFmtId="175" fontId="9" fillId="0" borderId="0" applyFont="0" applyFill="0" applyBorder="0" applyAlignment="0" applyProtection="0"/>
    <xf numFmtId="175" fontId="9" fillId="0" borderId="0" applyFont="0" applyFill="0" applyBorder="0" applyAlignment="0" applyProtection="0"/>
    <xf numFmtId="175" fontId="9" fillId="0" borderId="0" applyFont="0" applyFill="0" applyBorder="0" applyAlignment="0" applyProtection="0"/>
    <xf numFmtId="175" fontId="9" fillId="0" borderId="0" applyFont="0" applyFill="0" applyBorder="0" applyAlignment="0" applyProtection="0"/>
    <xf numFmtId="0" fontId="11" fillId="0" borderId="0">
      <alignment horizontal="left"/>
    </xf>
    <xf numFmtId="0" fontId="100" fillId="0" borderId="0"/>
    <xf numFmtId="0" fontId="100" fillId="0" borderId="0"/>
    <xf numFmtId="0" fontId="100" fillId="0" borderId="0"/>
    <xf numFmtId="0" fontId="73" fillId="16" borderId="0" applyNumberFormat="0" applyBorder="0" applyAlignment="0" applyProtection="0"/>
    <xf numFmtId="0" fontId="73" fillId="17" borderId="0" applyNumberFormat="0" applyBorder="0" applyAlignment="0" applyProtection="0"/>
    <xf numFmtId="0" fontId="73" fillId="18" borderId="0" applyNumberFormat="0" applyBorder="0" applyAlignment="0" applyProtection="0"/>
    <xf numFmtId="0" fontId="73" fillId="13" borderId="0" applyNumberFormat="0" applyBorder="0" applyAlignment="0" applyProtection="0"/>
    <xf numFmtId="0" fontId="73" fillId="14" borderId="0" applyNumberFormat="0" applyBorder="0" applyAlignment="0" applyProtection="0"/>
    <xf numFmtId="0" fontId="73" fillId="19" borderId="0" applyNumberFormat="0" applyBorder="0" applyAlignment="0" applyProtection="0"/>
    <xf numFmtId="0" fontId="85" fillId="7" borderId="4" applyNumberFormat="0" applyAlignment="0" applyProtection="0"/>
    <xf numFmtId="0" fontId="88" fillId="20" borderId="3" applyNumberFormat="0" applyAlignment="0" applyProtection="0"/>
    <xf numFmtId="0" fontId="76" fillId="20" borderId="4" applyNumberFormat="0" applyAlignment="0" applyProtection="0"/>
    <xf numFmtId="0" fontId="81" fillId="0" borderId="14" applyNumberFormat="0" applyFill="0" applyAlignment="0" applyProtection="0"/>
    <xf numFmtId="0" fontId="82" fillId="0" borderId="15" applyNumberFormat="0" applyFill="0" applyAlignment="0" applyProtection="0"/>
    <xf numFmtId="0" fontId="83" fillId="0" borderId="16" applyNumberFormat="0" applyFill="0" applyAlignment="0" applyProtection="0"/>
    <xf numFmtId="0" fontId="83" fillId="0" borderId="16" applyNumberFormat="0" applyFill="0" applyAlignment="0" applyProtection="0"/>
    <xf numFmtId="0" fontId="83" fillId="0" borderId="0" applyNumberFormat="0" applyFill="0" applyBorder="0" applyAlignment="0" applyProtection="0"/>
    <xf numFmtId="0" fontId="98" fillId="0" borderId="11" applyNumberFormat="0" applyFill="0" applyAlignment="0" applyProtection="0"/>
    <xf numFmtId="0" fontId="77" fillId="21" borderId="9" applyNumberFormat="0" applyAlignment="0" applyProtection="0"/>
    <xf numFmtId="0" fontId="101" fillId="0" borderId="0" applyNumberFormat="0" applyFill="0" applyBorder="0" applyAlignment="0" applyProtection="0"/>
    <xf numFmtId="0" fontId="87" fillId="24" borderId="0" applyNumberFormat="0" applyBorder="0" applyAlignment="0" applyProtection="0"/>
    <xf numFmtId="0" fontId="10" fillId="0" borderId="0"/>
    <xf numFmtId="0" fontId="75" fillId="3" borderId="0" applyNumberFormat="0" applyBorder="0" applyAlignment="0" applyProtection="0"/>
    <xf numFmtId="0" fontId="78" fillId="0" borderId="0" applyNumberFormat="0" applyFill="0" applyBorder="0" applyAlignment="0" applyProtection="0"/>
    <xf numFmtId="0" fontId="71" fillId="25" borderId="20" applyNumberFormat="0" applyFont="0" applyAlignment="0" applyProtection="0"/>
    <xf numFmtId="0" fontId="86" fillId="0" borderId="18" applyNumberFormat="0" applyFill="0" applyAlignment="0" applyProtection="0"/>
    <xf numFmtId="0" fontId="99" fillId="0" borderId="0" applyNumberFormat="0" applyFill="0" applyBorder="0" applyAlignment="0" applyProtection="0"/>
    <xf numFmtId="0" fontId="79" fillId="4" borderId="0" applyNumberFormat="0" applyBorder="0" applyAlignment="0" applyProtection="0"/>
    <xf numFmtId="0" fontId="10" fillId="0" borderId="0"/>
    <xf numFmtId="0" fontId="15" fillId="0" borderId="0"/>
    <xf numFmtId="0" fontId="102" fillId="0" borderId="0">
      <alignment vertical="center"/>
    </xf>
    <xf numFmtId="0" fontId="8" fillId="0" borderId="0"/>
    <xf numFmtId="0" fontId="8" fillId="0" borderId="0" applyFont="0" applyFill="0" applyBorder="0" applyAlignment="0" applyProtection="0"/>
    <xf numFmtId="0" fontId="8" fillId="0" borderId="0" applyFont="0" applyFill="0" applyBorder="0" applyAlignment="0" applyProtection="0"/>
    <xf numFmtId="0" fontId="8" fillId="0" borderId="0" applyFont="0" applyFill="0" applyBorder="0" applyAlignment="0" applyProtection="0"/>
    <xf numFmtId="0" fontId="8" fillId="0" borderId="0" applyFont="0" applyFill="0" applyBorder="0" applyAlignment="0" applyProtection="0"/>
    <xf numFmtId="183" fontId="8" fillId="0" borderId="0" applyFont="0" applyFill="0" applyBorder="0" applyAlignment="0" applyProtection="0">
      <protection locked="0"/>
    </xf>
    <xf numFmtId="183" fontId="8" fillId="0" borderId="0" applyFont="0" applyFill="0" applyBorder="0" applyAlignment="0" applyProtection="0">
      <protection locked="0"/>
    </xf>
    <xf numFmtId="183" fontId="8" fillId="0" borderId="0" applyFont="0" applyFill="0" applyBorder="0" applyAlignment="0" applyProtection="0">
      <protection locked="0"/>
    </xf>
    <xf numFmtId="167" fontId="31" fillId="0" borderId="5" applyNumberFormat="0" applyBorder="0" applyAlignment="0"/>
    <xf numFmtId="167" fontId="42" fillId="0" borderId="0" applyFont="0" applyFill="0" applyBorder="0" applyAlignment="0" applyProtection="0">
      <alignment horizontal="centerContinuous"/>
    </xf>
    <xf numFmtId="38" fontId="8" fillId="22" borderId="0" applyNumberFormat="0" applyBorder="0" applyAlignment="0" applyProtection="0"/>
    <xf numFmtId="38" fontId="8" fillId="22" borderId="0" applyNumberFormat="0" applyBorder="0" applyAlignment="0" applyProtection="0"/>
    <xf numFmtId="207" fontId="8" fillId="0" borderId="0"/>
    <xf numFmtId="207" fontId="8" fillId="0" borderId="0"/>
    <xf numFmtId="39" fontId="8" fillId="1" borderId="0"/>
    <xf numFmtId="39" fontId="8" fillId="1" borderId="0"/>
    <xf numFmtId="39" fontId="8" fillId="1" borderId="0"/>
    <xf numFmtId="39" fontId="8" fillId="1" borderId="0"/>
    <xf numFmtId="39" fontId="8" fillId="1" borderId="0"/>
    <xf numFmtId="10" fontId="8" fillId="23" borderId="1" applyNumberFormat="0" applyBorder="0" applyAlignment="0" applyProtection="0"/>
    <xf numFmtId="10" fontId="8" fillId="23" borderId="1" applyNumberFormat="0" applyBorder="0" applyAlignment="0" applyProtection="0"/>
    <xf numFmtId="176" fontId="8" fillId="0" borderId="0" applyFont="0" applyFill="0" applyBorder="0" applyAlignment="0" applyProtection="0"/>
    <xf numFmtId="176" fontId="8" fillId="0" borderId="0" applyFont="0" applyFill="0" applyBorder="0" applyAlignment="0" applyProtection="0"/>
    <xf numFmtId="176"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8" fillId="0" borderId="0"/>
    <xf numFmtId="0" fontId="7" fillId="0" borderId="0"/>
    <xf numFmtId="0" fontId="7" fillId="0" borderId="0"/>
    <xf numFmtId="0" fontId="7" fillId="0" borderId="0"/>
    <xf numFmtId="0" fontId="7" fillId="0" borderId="0"/>
    <xf numFmtId="0" fontId="8" fillId="0" borderId="0"/>
    <xf numFmtId="0" fontId="8" fillId="0" borderId="0" applyFont="0" applyFill="0" applyBorder="0" applyAlignment="0" applyProtection="0"/>
    <xf numFmtId="0" fontId="8" fillId="0" borderId="0" applyFont="0" applyFill="0" applyBorder="0" applyAlignment="0" applyProtection="0"/>
    <xf numFmtId="175" fontId="8" fillId="0" borderId="0" applyFont="0" applyFill="0" applyBorder="0" applyAlignment="0" applyProtection="0"/>
    <xf numFmtId="175" fontId="8" fillId="0" borderId="0" applyFont="0" applyFill="0" applyBorder="0" applyAlignment="0" applyProtection="0"/>
    <xf numFmtId="175" fontId="8" fillId="0" borderId="0" applyFont="0" applyFill="0" applyBorder="0" applyAlignment="0" applyProtection="0"/>
    <xf numFmtId="175" fontId="8" fillId="0" borderId="0" applyFont="0" applyFill="0" applyBorder="0" applyAlignment="0" applyProtection="0"/>
    <xf numFmtId="175" fontId="8" fillId="0" borderId="0" applyFont="0" applyFill="0" applyBorder="0" applyAlignment="0" applyProtection="0"/>
    <xf numFmtId="175" fontId="8" fillId="0" borderId="0" applyFont="0" applyFill="0" applyBorder="0" applyAlignment="0" applyProtection="0"/>
    <xf numFmtId="175" fontId="8" fillId="0" borderId="0" applyFont="0" applyFill="0" applyBorder="0" applyAlignment="0" applyProtection="0"/>
    <xf numFmtId="175" fontId="8" fillId="0" borderId="0" applyFont="0" applyFill="0" applyBorder="0" applyAlignment="0" applyProtection="0"/>
    <xf numFmtId="175" fontId="8" fillId="0" borderId="0" applyFont="0" applyFill="0" applyBorder="0" applyAlignment="0" applyProtection="0"/>
    <xf numFmtId="175" fontId="8" fillId="0" borderId="0" applyFont="0" applyFill="0" applyBorder="0" applyAlignment="0" applyProtection="0"/>
    <xf numFmtId="175" fontId="8" fillId="0" borderId="0" applyFont="0" applyFill="0" applyBorder="0" applyAlignment="0" applyProtection="0"/>
    <xf numFmtId="175" fontId="8" fillId="0" borderId="0" applyFont="0" applyFill="0" applyBorder="0" applyAlignment="0" applyProtection="0"/>
    <xf numFmtId="0" fontId="8" fillId="0" borderId="0" applyFont="0" applyFill="0" applyBorder="0" applyAlignment="0" applyProtection="0"/>
    <xf numFmtId="0" fontId="8" fillId="0" borderId="0" applyFont="0" applyFill="0" applyBorder="0" applyAlignment="0" applyProtection="0"/>
    <xf numFmtId="0" fontId="8" fillId="0" borderId="0" applyFont="0" applyFill="0" applyBorder="0" applyAlignment="0" applyProtection="0"/>
    <xf numFmtId="0" fontId="8" fillId="0" borderId="0" applyFont="0" applyFill="0" applyBorder="0" applyAlignment="0" applyProtection="0"/>
    <xf numFmtId="183" fontId="8" fillId="0" borderId="0" applyFont="0" applyFill="0" applyBorder="0" applyAlignment="0" applyProtection="0">
      <protection locked="0"/>
    </xf>
    <xf numFmtId="183" fontId="8" fillId="0" borderId="0" applyFont="0" applyFill="0" applyBorder="0" applyAlignment="0" applyProtection="0">
      <protection locked="0"/>
    </xf>
    <xf numFmtId="183" fontId="8" fillId="0" borderId="0" applyFont="0" applyFill="0" applyBorder="0" applyAlignment="0" applyProtection="0">
      <protection locked="0"/>
    </xf>
    <xf numFmtId="167" fontId="31" fillId="0" borderId="5" applyNumberFormat="0" applyBorder="0" applyAlignment="0"/>
    <xf numFmtId="167" fontId="42" fillId="0" borderId="0" applyFont="0" applyFill="0" applyBorder="0" applyAlignment="0" applyProtection="0">
      <alignment horizontal="centerContinuous"/>
    </xf>
    <xf numFmtId="38" fontId="8" fillId="22" borderId="0" applyNumberFormat="0" applyBorder="0" applyAlignment="0" applyProtection="0"/>
    <xf numFmtId="38" fontId="8" fillId="22" borderId="0" applyNumberFormat="0" applyBorder="0" applyAlignment="0" applyProtection="0"/>
    <xf numFmtId="207" fontId="8" fillId="0" borderId="0"/>
    <xf numFmtId="207" fontId="8" fillId="0" borderId="0"/>
    <xf numFmtId="39" fontId="8" fillId="1" borderId="0"/>
    <xf numFmtId="39" fontId="8" fillId="1" borderId="0"/>
    <xf numFmtId="39" fontId="8" fillId="1" borderId="0"/>
    <xf numFmtId="39" fontId="8" fillId="1" borderId="0"/>
    <xf numFmtId="39" fontId="8" fillId="1" borderId="0"/>
    <xf numFmtId="10" fontId="8" fillId="23" borderId="1" applyNumberFormat="0" applyBorder="0" applyAlignment="0" applyProtection="0"/>
    <xf numFmtId="10" fontId="8" fillId="23" borderId="1" applyNumberFormat="0" applyBorder="0" applyAlignment="0" applyProtection="0"/>
    <xf numFmtId="176" fontId="8" fillId="0" borderId="0" applyFont="0" applyFill="0" applyBorder="0" applyAlignment="0" applyProtection="0"/>
    <xf numFmtId="176" fontId="8" fillId="0" borderId="0" applyFont="0" applyFill="0" applyBorder="0" applyAlignment="0" applyProtection="0"/>
    <xf numFmtId="176"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8" fillId="0" borderId="0"/>
    <xf numFmtId="0" fontId="7" fillId="0" borderId="0"/>
    <xf numFmtId="0" fontId="7" fillId="0" borderId="0"/>
    <xf numFmtId="0" fontId="7" fillId="0" borderId="0"/>
    <xf numFmtId="0" fontId="7" fillId="0" borderId="0"/>
    <xf numFmtId="0" fontId="8" fillId="0" borderId="0"/>
    <xf numFmtId="0" fontId="8" fillId="0" borderId="0" applyFont="0" applyFill="0" applyBorder="0" applyAlignment="0" applyProtection="0"/>
    <xf numFmtId="0" fontId="8" fillId="0" borderId="0" applyFont="0" applyFill="0" applyBorder="0" applyAlignment="0" applyProtection="0"/>
    <xf numFmtId="175" fontId="8" fillId="0" borderId="0" applyFont="0" applyFill="0" applyBorder="0" applyAlignment="0" applyProtection="0"/>
    <xf numFmtId="175" fontId="8" fillId="0" borderId="0" applyFont="0" applyFill="0" applyBorder="0" applyAlignment="0" applyProtection="0"/>
    <xf numFmtId="175" fontId="8" fillId="0" borderId="0" applyFont="0" applyFill="0" applyBorder="0" applyAlignment="0" applyProtection="0"/>
    <xf numFmtId="175" fontId="8" fillId="0" borderId="0" applyFont="0" applyFill="0" applyBorder="0" applyAlignment="0" applyProtection="0"/>
    <xf numFmtId="175" fontId="8" fillId="0" borderId="0" applyFont="0" applyFill="0" applyBorder="0" applyAlignment="0" applyProtection="0"/>
    <xf numFmtId="175" fontId="8" fillId="0" borderId="0" applyFont="0" applyFill="0" applyBorder="0" applyAlignment="0" applyProtection="0"/>
    <xf numFmtId="175" fontId="8" fillId="0" borderId="0" applyFont="0" applyFill="0" applyBorder="0" applyAlignment="0" applyProtection="0"/>
    <xf numFmtId="175" fontId="8" fillId="0" borderId="0" applyFont="0" applyFill="0" applyBorder="0" applyAlignment="0" applyProtection="0"/>
    <xf numFmtId="175" fontId="8" fillId="0" borderId="0" applyFont="0" applyFill="0" applyBorder="0" applyAlignment="0" applyProtection="0"/>
    <xf numFmtId="175" fontId="8" fillId="0" borderId="0" applyFont="0" applyFill="0" applyBorder="0" applyAlignment="0" applyProtection="0"/>
    <xf numFmtId="175" fontId="8" fillId="0" borderId="0" applyFont="0" applyFill="0" applyBorder="0" applyAlignment="0" applyProtection="0"/>
    <xf numFmtId="175" fontId="8" fillId="0" borderId="0" applyFont="0" applyFill="0" applyBorder="0" applyAlignment="0" applyProtection="0"/>
    <xf numFmtId="169" fontId="31" fillId="0" borderId="5" applyNumberFormat="0" applyBorder="0" applyAlignment="0"/>
    <xf numFmtId="169" fontId="31" fillId="0" borderId="5" applyNumberFormat="0" applyBorder="0" applyAlignment="0"/>
    <xf numFmtId="169" fontId="31" fillId="0" borderId="5" applyNumberFormat="0" applyBorder="0" applyAlignment="0"/>
    <xf numFmtId="169" fontId="42" fillId="0" borderId="0" applyFont="0" applyFill="0" applyBorder="0" applyAlignment="0" applyProtection="0">
      <alignment horizontal="centerContinuous"/>
    </xf>
    <xf numFmtId="169" fontId="42" fillId="0" borderId="0" applyFont="0" applyFill="0" applyBorder="0" applyAlignment="0" applyProtection="0">
      <alignment horizontal="centerContinuous"/>
    </xf>
    <xf numFmtId="169" fontId="42" fillId="0" borderId="0" applyFont="0" applyFill="0" applyBorder="0" applyAlignment="0" applyProtection="0">
      <alignment horizontal="centerContinuous"/>
    </xf>
    <xf numFmtId="9" fontId="8" fillId="0" borderId="0" applyFont="0" applyFill="0" applyBorder="0" applyAlignment="0" applyProtection="0"/>
    <xf numFmtId="9" fontId="8" fillId="0" borderId="0" applyFont="0" applyFill="0" applyBorder="0" applyAlignment="0" applyProtection="0"/>
    <xf numFmtId="0" fontId="6" fillId="0" borderId="0"/>
    <xf numFmtId="0" fontId="6" fillId="0" borderId="0"/>
    <xf numFmtId="0" fontId="6" fillId="0" borderId="0"/>
    <xf numFmtId="0" fontId="6" fillId="0" borderId="0"/>
    <xf numFmtId="175" fontId="8" fillId="0" borderId="0" applyFont="0" applyFill="0" applyBorder="0" applyAlignment="0" applyProtection="0"/>
    <xf numFmtId="0" fontId="8" fillId="0" borderId="0" applyFont="0" applyFill="0" applyBorder="0" applyAlignment="0" applyProtection="0"/>
    <xf numFmtId="0" fontId="8" fillId="0" borderId="0" applyFont="0" applyFill="0" applyBorder="0" applyAlignment="0" applyProtection="0"/>
    <xf numFmtId="0" fontId="8" fillId="0" borderId="0" applyFont="0" applyFill="0" applyBorder="0" applyAlignment="0" applyProtection="0"/>
    <xf numFmtId="0" fontId="8" fillId="0" borderId="0" applyFont="0" applyFill="0" applyBorder="0" applyAlignment="0" applyProtection="0"/>
    <xf numFmtId="183" fontId="8" fillId="0" borderId="0" applyFont="0" applyFill="0" applyBorder="0" applyAlignment="0" applyProtection="0">
      <protection locked="0"/>
    </xf>
    <xf numFmtId="183" fontId="8" fillId="0" borderId="0" applyFont="0" applyFill="0" applyBorder="0" applyAlignment="0" applyProtection="0">
      <protection locked="0"/>
    </xf>
    <xf numFmtId="183" fontId="8" fillId="0" borderId="0" applyFont="0" applyFill="0" applyBorder="0" applyAlignment="0" applyProtection="0">
      <protection locked="0"/>
    </xf>
    <xf numFmtId="167" fontId="31" fillId="0" borderId="5" applyNumberFormat="0" applyBorder="0" applyAlignment="0"/>
    <xf numFmtId="167" fontId="42" fillId="0" borderId="0" applyFont="0" applyFill="0" applyBorder="0" applyAlignment="0" applyProtection="0">
      <alignment horizontal="centerContinuous"/>
    </xf>
    <xf numFmtId="38" fontId="8" fillId="22" borderId="0" applyNumberFormat="0" applyBorder="0" applyAlignment="0" applyProtection="0"/>
    <xf numFmtId="38" fontId="8" fillId="22" borderId="0" applyNumberFormat="0" applyBorder="0" applyAlignment="0" applyProtection="0"/>
    <xf numFmtId="207" fontId="8" fillId="0" borderId="0"/>
    <xf numFmtId="207" fontId="8" fillId="0" borderId="0"/>
    <xf numFmtId="39" fontId="8" fillId="1" borderId="0"/>
    <xf numFmtId="39" fontId="8" fillId="1" borderId="0"/>
    <xf numFmtId="39" fontId="8" fillId="1" borderId="0"/>
    <xf numFmtId="39" fontId="8" fillId="1" borderId="0"/>
    <xf numFmtId="39" fontId="8" fillId="1" borderId="0"/>
    <xf numFmtId="10" fontId="8" fillId="23" borderId="1" applyNumberFormat="0" applyBorder="0" applyAlignment="0" applyProtection="0"/>
    <xf numFmtId="10" fontId="8" fillId="23" borderId="1" applyNumberFormat="0" applyBorder="0" applyAlignment="0" applyProtection="0"/>
    <xf numFmtId="176" fontId="8" fillId="0" borderId="0" applyFont="0" applyFill="0" applyBorder="0" applyAlignment="0" applyProtection="0"/>
    <xf numFmtId="176" fontId="8" fillId="0" borderId="0" applyFont="0" applyFill="0" applyBorder="0" applyAlignment="0" applyProtection="0"/>
    <xf numFmtId="176"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8" fillId="0" borderId="0"/>
    <xf numFmtId="0" fontId="6" fillId="0" borderId="0"/>
    <xf numFmtId="0" fontId="6" fillId="0" borderId="0"/>
    <xf numFmtId="0" fontId="6" fillId="0" borderId="0"/>
    <xf numFmtId="0" fontId="6" fillId="0" borderId="0"/>
    <xf numFmtId="0" fontId="8" fillId="0" borderId="0"/>
    <xf numFmtId="0" fontId="8" fillId="0" borderId="0" applyFont="0" applyFill="0" applyBorder="0" applyAlignment="0" applyProtection="0"/>
    <xf numFmtId="0" fontId="8" fillId="0" borderId="0" applyFont="0" applyFill="0" applyBorder="0" applyAlignment="0" applyProtection="0"/>
    <xf numFmtId="175" fontId="8" fillId="0" borderId="0" applyFont="0" applyFill="0" applyBorder="0" applyAlignment="0" applyProtection="0"/>
    <xf numFmtId="175" fontId="8" fillId="0" borderId="0" applyFont="0" applyFill="0" applyBorder="0" applyAlignment="0" applyProtection="0"/>
    <xf numFmtId="175" fontId="8" fillId="0" borderId="0" applyFont="0" applyFill="0" applyBorder="0" applyAlignment="0" applyProtection="0"/>
    <xf numFmtId="175" fontId="8" fillId="0" borderId="0" applyFont="0" applyFill="0" applyBorder="0" applyAlignment="0" applyProtection="0"/>
    <xf numFmtId="175" fontId="8" fillId="0" borderId="0" applyFont="0" applyFill="0" applyBorder="0" applyAlignment="0" applyProtection="0"/>
    <xf numFmtId="175" fontId="8" fillId="0" borderId="0" applyFont="0" applyFill="0" applyBorder="0" applyAlignment="0" applyProtection="0"/>
    <xf numFmtId="175" fontId="8" fillId="0" borderId="0" applyFont="0" applyFill="0" applyBorder="0" applyAlignment="0" applyProtection="0"/>
    <xf numFmtId="175" fontId="8" fillId="0" borderId="0" applyFont="0" applyFill="0" applyBorder="0" applyAlignment="0" applyProtection="0"/>
    <xf numFmtId="175" fontId="8" fillId="0" borderId="0" applyFont="0" applyFill="0" applyBorder="0" applyAlignment="0" applyProtection="0"/>
    <xf numFmtId="175" fontId="8" fillId="0" borderId="0" applyFont="0" applyFill="0" applyBorder="0" applyAlignment="0" applyProtection="0"/>
    <xf numFmtId="175" fontId="8" fillId="0" borderId="0" applyFont="0" applyFill="0" applyBorder="0" applyAlignment="0" applyProtection="0"/>
    <xf numFmtId="175" fontId="8" fillId="0" borderId="0" applyFont="0" applyFill="0" applyBorder="0" applyAlignment="0" applyProtection="0"/>
    <xf numFmtId="167" fontId="31" fillId="0" borderId="5" applyNumberFormat="0" applyBorder="0" applyAlignment="0"/>
    <xf numFmtId="167" fontId="42" fillId="0" borderId="0" applyFont="0" applyFill="0" applyBorder="0" applyAlignment="0" applyProtection="0">
      <alignment horizontal="centerContinuous"/>
    </xf>
    <xf numFmtId="0" fontId="6" fillId="0" borderId="0"/>
    <xf numFmtId="0" fontId="6" fillId="0" borderId="0"/>
    <xf numFmtId="0" fontId="6" fillId="0" borderId="0"/>
    <xf numFmtId="0" fontId="6" fillId="0" borderId="0"/>
    <xf numFmtId="167" fontId="31" fillId="0" borderId="5" applyNumberFormat="0" applyBorder="0" applyAlignment="0"/>
    <xf numFmtId="167" fontId="42" fillId="0" borderId="0" applyFont="0" applyFill="0" applyBorder="0" applyAlignment="0" applyProtection="0">
      <alignment horizontal="centerContinuous"/>
    </xf>
    <xf numFmtId="0" fontId="6" fillId="0" borderId="0"/>
    <xf numFmtId="0" fontId="6" fillId="0" borderId="0"/>
    <xf numFmtId="0" fontId="6" fillId="0" borderId="0"/>
    <xf numFmtId="0" fontId="6" fillId="0" borderId="0"/>
    <xf numFmtId="167" fontId="31" fillId="0" borderId="5" applyNumberFormat="0" applyBorder="0" applyAlignment="0"/>
    <xf numFmtId="167" fontId="42" fillId="0" borderId="0" applyFont="0" applyFill="0" applyBorder="0" applyAlignment="0" applyProtection="0">
      <alignment horizontal="centerContinuous"/>
    </xf>
    <xf numFmtId="0" fontId="5" fillId="0" borderId="0"/>
    <xf numFmtId="0" fontId="5" fillId="0" borderId="0"/>
    <xf numFmtId="0" fontId="5" fillId="0" borderId="0"/>
    <xf numFmtId="0" fontId="5" fillId="0" borderId="0"/>
    <xf numFmtId="167" fontId="31" fillId="0" borderId="5" applyNumberFormat="0" applyBorder="0" applyAlignment="0"/>
    <xf numFmtId="167" fontId="42" fillId="0" borderId="0" applyFont="0" applyFill="0" applyBorder="0" applyAlignment="0" applyProtection="0">
      <alignment horizontal="centerContinuous"/>
    </xf>
    <xf numFmtId="0" fontId="5" fillId="0" borderId="0"/>
    <xf numFmtId="0" fontId="5" fillId="0" borderId="0"/>
    <xf numFmtId="0" fontId="5" fillId="0" borderId="0"/>
    <xf numFmtId="0" fontId="5" fillId="0" borderId="0"/>
    <xf numFmtId="167" fontId="31" fillId="0" borderId="5" applyNumberFormat="0" applyBorder="0" applyAlignment="0"/>
    <xf numFmtId="167" fontId="42" fillId="0" borderId="0" applyFont="0" applyFill="0" applyBorder="0" applyAlignment="0" applyProtection="0">
      <alignment horizontal="centerContinuous"/>
    </xf>
    <xf numFmtId="0" fontId="5" fillId="0" borderId="0"/>
    <xf numFmtId="0" fontId="5" fillId="0" borderId="0"/>
    <xf numFmtId="0" fontId="5" fillId="0" borderId="0"/>
    <xf numFmtId="0" fontId="5" fillId="0" borderId="0"/>
    <xf numFmtId="167" fontId="31" fillId="0" borderId="5" applyNumberFormat="0" applyBorder="0" applyAlignment="0"/>
    <xf numFmtId="167" fontId="42" fillId="0" borderId="0" applyFont="0" applyFill="0" applyBorder="0" applyAlignment="0" applyProtection="0">
      <alignment horizontal="centerContinuous"/>
    </xf>
    <xf numFmtId="169" fontId="31" fillId="0" borderId="5" applyNumberFormat="0" applyBorder="0" applyAlignment="0"/>
    <xf numFmtId="169" fontId="31" fillId="0" borderId="5" applyNumberFormat="0" applyBorder="0" applyAlignment="0"/>
    <xf numFmtId="169" fontId="42" fillId="0" borderId="0" applyFont="0" applyFill="0" applyBorder="0" applyAlignment="0" applyProtection="0">
      <alignment horizontal="centerContinuous"/>
    </xf>
    <xf numFmtId="169" fontId="42" fillId="0" borderId="0" applyFont="0" applyFill="0" applyBorder="0" applyAlignment="0" applyProtection="0">
      <alignment horizontal="centerContinuous"/>
    </xf>
    <xf numFmtId="9" fontId="8" fillId="0" borderId="0" applyFont="0" applyFill="0" applyBorder="0" applyAlignment="0" applyProtection="0"/>
    <xf numFmtId="9" fontId="8" fillId="0" borderId="0" applyFont="0" applyFill="0" applyBorder="0" applyAlignment="0" applyProtection="0"/>
    <xf numFmtId="0" fontId="5" fillId="0" borderId="0"/>
    <xf numFmtId="0" fontId="5" fillId="0" borderId="0"/>
    <xf numFmtId="0" fontId="5" fillId="0" borderId="0"/>
    <xf numFmtId="0" fontId="5" fillId="0" borderId="0"/>
    <xf numFmtId="0" fontId="8" fillId="0" borderId="0" applyFont="0" applyFill="0" applyBorder="0" applyAlignment="0" applyProtection="0"/>
    <xf numFmtId="0" fontId="8" fillId="0" borderId="0" applyFont="0" applyFill="0" applyBorder="0" applyAlignment="0" applyProtection="0"/>
    <xf numFmtId="0" fontId="8" fillId="0" borderId="0" applyFont="0" applyFill="0" applyBorder="0" applyAlignment="0" applyProtection="0"/>
    <xf numFmtId="0" fontId="8" fillId="0" borderId="0" applyFont="0" applyFill="0" applyBorder="0" applyAlignment="0" applyProtection="0"/>
    <xf numFmtId="183" fontId="8" fillId="0" borderId="0" applyFont="0" applyFill="0" applyBorder="0" applyAlignment="0" applyProtection="0">
      <protection locked="0"/>
    </xf>
    <xf numFmtId="183" fontId="8" fillId="0" borderId="0" applyFont="0" applyFill="0" applyBorder="0" applyAlignment="0" applyProtection="0">
      <protection locked="0"/>
    </xf>
    <xf numFmtId="183" fontId="8" fillId="0" borderId="0" applyFont="0" applyFill="0" applyBorder="0" applyAlignment="0" applyProtection="0">
      <protection locked="0"/>
    </xf>
    <xf numFmtId="167" fontId="31" fillId="0" borderId="5" applyNumberFormat="0" applyBorder="0" applyAlignment="0"/>
    <xf numFmtId="167" fontId="42" fillId="0" borderId="0" applyFont="0" applyFill="0" applyBorder="0" applyAlignment="0" applyProtection="0">
      <alignment horizontal="centerContinuous"/>
    </xf>
    <xf numFmtId="38" fontId="8" fillId="22" borderId="0" applyNumberFormat="0" applyBorder="0" applyAlignment="0" applyProtection="0"/>
    <xf numFmtId="38" fontId="8" fillId="22" borderId="0" applyNumberFormat="0" applyBorder="0" applyAlignment="0" applyProtection="0"/>
    <xf numFmtId="207" fontId="8" fillId="0" borderId="0"/>
    <xf numFmtId="207" fontId="8" fillId="0" borderId="0"/>
    <xf numFmtId="39" fontId="8" fillId="1" borderId="0"/>
    <xf numFmtId="39" fontId="8" fillId="1" borderId="0"/>
    <xf numFmtId="39" fontId="8" fillId="1" borderId="0"/>
    <xf numFmtId="39" fontId="8" fillId="1" borderId="0"/>
    <xf numFmtId="39" fontId="8" fillId="1" borderId="0"/>
    <xf numFmtId="10" fontId="8" fillId="23" borderId="1" applyNumberFormat="0" applyBorder="0" applyAlignment="0" applyProtection="0"/>
    <xf numFmtId="10" fontId="8" fillId="23" borderId="1" applyNumberFormat="0" applyBorder="0" applyAlignment="0" applyProtection="0"/>
    <xf numFmtId="176" fontId="8" fillId="0" borderId="0" applyFont="0" applyFill="0" applyBorder="0" applyAlignment="0" applyProtection="0"/>
    <xf numFmtId="176" fontId="8" fillId="0" borderId="0" applyFont="0" applyFill="0" applyBorder="0" applyAlignment="0" applyProtection="0"/>
    <xf numFmtId="176"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8" fillId="0" borderId="0"/>
    <xf numFmtId="0" fontId="5" fillId="0" borderId="0"/>
    <xf numFmtId="0" fontId="5" fillId="0" borderId="0"/>
    <xf numFmtId="0" fontId="5" fillId="0" borderId="0"/>
    <xf numFmtId="0" fontId="5" fillId="0" borderId="0"/>
    <xf numFmtId="0" fontId="8" fillId="0" borderId="0"/>
    <xf numFmtId="0" fontId="8" fillId="0" borderId="0" applyFont="0" applyFill="0" applyBorder="0" applyAlignment="0" applyProtection="0"/>
    <xf numFmtId="0" fontId="8" fillId="0" borderId="0" applyFont="0" applyFill="0" applyBorder="0" applyAlignment="0" applyProtection="0"/>
    <xf numFmtId="175" fontId="8" fillId="0" borderId="0" applyFont="0" applyFill="0" applyBorder="0" applyAlignment="0" applyProtection="0"/>
    <xf numFmtId="175" fontId="8" fillId="0" borderId="0" applyFont="0" applyFill="0" applyBorder="0" applyAlignment="0" applyProtection="0"/>
    <xf numFmtId="175" fontId="8" fillId="0" borderId="0" applyFont="0" applyFill="0" applyBorder="0" applyAlignment="0" applyProtection="0"/>
    <xf numFmtId="175" fontId="8" fillId="0" borderId="0" applyFont="0" applyFill="0" applyBorder="0" applyAlignment="0" applyProtection="0"/>
    <xf numFmtId="175" fontId="8" fillId="0" borderId="0" applyFont="0" applyFill="0" applyBorder="0" applyAlignment="0" applyProtection="0"/>
    <xf numFmtId="175" fontId="8" fillId="0" borderId="0" applyFont="0" applyFill="0" applyBorder="0" applyAlignment="0" applyProtection="0"/>
    <xf numFmtId="175" fontId="8" fillId="0" borderId="0" applyFont="0" applyFill="0" applyBorder="0" applyAlignment="0" applyProtection="0"/>
    <xf numFmtId="175" fontId="8" fillId="0" borderId="0" applyFont="0" applyFill="0" applyBorder="0" applyAlignment="0" applyProtection="0"/>
    <xf numFmtId="175" fontId="8" fillId="0" borderId="0" applyFont="0" applyFill="0" applyBorder="0" applyAlignment="0" applyProtection="0"/>
    <xf numFmtId="175" fontId="8" fillId="0" borderId="0" applyFont="0" applyFill="0" applyBorder="0" applyAlignment="0" applyProtection="0"/>
    <xf numFmtId="175" fontId="8" fillId="0" borderId="0" applyFont="0" applyFill="0" applyBorder="0" applyAlignment="0" applyProtection="0"/>
    <xf numFmtId="175" fontId="8" fillId="0" borderId="0" applyFont="0" applyFill="0" applyBorder="0" applyAlignment="0" applyProtection="0"/>
    <xf numFmtId="175" fontId="8" fillId="0" borderId="0" applyFont="0" applyFill="0" applyBorder="0" applyAlignment="0" applyProtection="0"/>
    <xf numFmtId="167" fontId="31" fillId="0" borderId="5" applyNumberFormat="0" applyBorder="0" applyAlignment="0"/>
    <xf numFmtId="167" fontId="42" fillId="0" borderId="0" applyFont="0" applyFill="0" applyBorder="0" applyAlignment="0" applyProtection="0">
      <alignment horizontal="centerContinuous"/>
    </xf>
    <xf numFmtId="0" fontId="5" fillId="0" borderId="0"/>
    <xf numFmtId="0" fontId="5" fillId="0" borderId="0"/>
    <xf numFmtId="0" fontId="5" fillId="0" borderId="0"/>
    <xf numFmtId="0" fontId="5" fillId="0" borderId="0"/>
    <xf numFmtId="167" fontId="31" fillId="0" borderId="5" applyNumberFormat="0" applyBorder="0" applyAlignment="0"/>
    <xf numFmtId="167" fontId="42" fillId="0" borderId="0" applyFont="0" applyFill="0" applyBorder="0" applyAlignment="0" applyProtection="0">
      <alignment horizontal="centerContinuous"/>
    </xf>
    <xf numFmtId="0" fontId="5" fillId="0" borderId="0"/>
    <xf numFmtId="0" fontId="5" fillId="0" borderId="0"/>
    <xf numFmtId="0" fontId="5" fillId="0" borderId="0"/>
    <xf numFmtId="0" fontId="5" fillId="0" borderId="0"/>
    <xf numFmtId="167" fontId="31" fillId="0" borderId="5" applyNumberFormat="0" applyBorder="0" applyAlignment="0"/>
    <xf numFmtId="167" fontId="42" fillId="0" borderId="0" applyFont="0" applyFill="0" applyBorder="0" applyAlignment="0" applyProtection="0">
      <alignment horizontal="centerContinuous"/>
    </xf>
    <xf numFmtId="0" fontId="5" fillId="0" borderId="0"/>
    <xf numFmtId="0" fontId="5" fillId="0" borderId="0"/>
    <xf numFmtId="0" fontId="5" fillId="0" borderId="0"/>
    <xf numFmtId="0" fontId="5" fillId="0" borderId="0"/>
    <xf numFmtId="167" fontId="31" fillId="0" borderId="5" applyNumberFormat="0" applyBorder="0" applyAlignment="0"/>
    <xf numFmtId="167" fontId="42" fillId="0" borderId="0" applyFont="0" applyFill="0" applyBorder="0" applyAlignment="0" applyProtection="0">
      <alignment horizontal="centerContinuous"/>
    </xf>
    <xf numFmtId="169" fontId="31" fillId="0" borderId="5" applyNumberFormat="0" applyBorder="0" applyAlignment="0"/>
    <xf numFmtId="169" fontId="31" fillId="0" borderId="5" applyNumberFormat="0" applyBorder="0" applyAlignment="0"/>
    <xf numFmtId="169" fontId="31" fillId="0" borderId="5" applyNumberFormat="0" applyBorder="0" applyAlignment="0"/>
    <xf numFmtId="167" fontId="31" fillId="0" borderId="5" applyNumberFormat="0" applyBorder="0" applyAlignment="0"/>
    <xf numFmtId="169" fontId="42" fillId="0" borderId="0" applyFont="0" applyFill="0" applyBorder="0" applyAlignment="0" applyProtection="0">
      <alignment horizontal="centerContinuous"/>
    </xf>
    <xf numFmtId="169" fontId="42" fillId="0" borderId="0" applyFont="0" applyFill="0" applyBorder="0" applyAlignment="0" applyProtection="0">
      <alignment horizontal="centerContinuous"/>
    </xf>
    <xf numFmtId="169" fontId="42" fillId="0" borderId="0" applyFont="0" applyFill="0" applyBorder="0" applyAlignment="0" applyProtection="0">
      <alignment horizontal="centerContinuous"/>
    </xf>
    <xf numFmtId="167" fontId="42" fillId="0" borderId="0" applyFont="0" applyFill="0" applyBorder="0" applyAlignment="0" applyProtection="0">
      <alignment horizontal="centerContinuous"/>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7" fontId="31" fillId="0" borderId="5" applyNumberFormat="0" applyBorder="0" applyAlignment="0"/>
    <xf numFmtId="167" fontId="31" fillId="0" borderId="5" applyNumberFormat="0" applyBorder="0" applyAlignment="0"/>
    <xf numFmtId="167" fontId="42" fillId="0" borderId="0" applyFont="0" applyFill="0" applyBorder="0" applyAlignment="0" applyProtection="0">
      <alignment horizontal="centerContinuous"/>
    </xf>
    <xf numFmtId="167" fontId="42" fillId="0" borderId="0" applyFont="0" applyFill="0" applyBorder="0" applyAlignment="0" applyProtection="0">
      <alignment horizontal="centerContinuous"/>
    </xf>
    <xf numFmtId="9" fontId="8" fillId="0" borderId="0" applyFont="0" applyFill="0" applyBorder="0" applyAlignment="0" applyProtection="0"/>
    <xf numFmtId="0" fontId="5" fillId="0" borderId="0"/>
    <xf numFmtId="0" fontId="5" fillId="0" borderId="0"/>
    <xf numFmtId="0" fontId="5" fillId="0" borderId="0"/>
    <xf numFmtId="0" fontId="5" fillId="0" borderId="0"/>
    <xf numFmtId="167" fontId="31" fillId="0" borderId="5" applyNumberFormat="0" applyBorder="0" applyAlignment="0"/>
    <xf numFmtId="167" fontId="42" fillId="0" borderId="0" applyFont="0" applyFill="0" applyBorder="0" applyAlignment="0" applyProtection="0">
      <alignment horizontal="centerContinuous"/>
    </xf>
    <xf numFmtId="9" fontId="8" fillId="0" borderId="0" applyFont="0" applyFill="0" applyBorder="0" applyAlignment="0" applyProtection="0"/>
    <xf numFmtId="0" fontId="5" fillId="0" borderId="0"/>
    <xf numFmtId="0" fontId="5" fillId="0" borderId="0"/>
    <xf numFmtId="0" fontId="5" fillId="0" borderId="0"/>
    <xf numFmtId="0" fontId="5" fillId="0" borderId="0"/>
    <xf numFmtId="167" fontId="31" fillId="0" borderId="5" applyNumberFormat="0" applyBorder="0" applyAlignment="0"/>
    <xf numFmtId="167" fontId="42" fillId="0" borderId="0" applyFont="0" applyFill="0" applyBorder="0" applyAlignment="0" applyProtection="0">
      <alignment horizontal="centerContinuous"/>
    </xf>
    <xf numFmtId="0" fontId="5" fillId="0" borderId="0"/>
    <xf numFmtId="0" fontId="5" fillId="0" borderId="0"/>
    <xf numFmtId="0" fontId="5" fillId="0" borderId="0"/>
    <xf numFmtId="0" fontId="5" fillId="0" borderId="0"/>
    <xf numFmtId="167" fontId="31" fillId="0" borderId="5" applyNumberFormat="0" applyBorder="0" applyAlignment="0"/>
    <xf numFmtId="167" fontId="42" fillId="0" borderId="0" applyFont="0" applyFill="0" applyBorder="0" applyAlignment="0" applyProtection="0">
      <alignment horizontal="centerContinuous"/>
    </xf>
    <xf numFmtId="0" fontId="5" fillId="0" borderId="0"/>
    <xf numFmtId="0" fontId="5" fillId="0" borderId="0"/>
    <xf numFmtId="0" fontId="5" fillId="0" borderId="0"/>
    <xf numFmtId="0" fontId="5" fillId="0" borderId="0"/>
    <xf numFmtId="167" fontId="31" fillId="0" borderId="5" applyNumberFormat="0" applyBorder="0" applyAlignment="0"/>
    <xf numFmtId="167" fontId="42" fillId="0" borderId="0" applyFont="0" applyFill="0" applyBorder="0" applyAlignment="0" applyProtection="0">
      <alignment horizontal="centerContinuous"/>
    </xf>
    <xf numFmtId="0" fontId="5" fillId="0" borderId="0"/>
    <xf numFmtId="0" fontId="5" fillId="0" borderId="0"/>
    <xf numFmtId="0" fontId="5" fillId="0" borderId="0"/>
    <xf numFmtId="0" fontId="5" fillId="0" borderId="0"/>
    <xf numFmtId="167" fontId="31" fillId="0" borderId="5" applyNumberFormat="0" applyBorder="0" applyAlignment="0"/>
    <xf numFmtId="167" fontId="42" fillId="0" borderId="0" applyFont="0" applyFill="0" applyBorder="0" applyAlignment="0" applyProtection="0">
      <alignment horizontal="centerContinuous"/>
    </xf>
    <xf numFmtId="0" fontId="4" fillId="0" borderId="0"/>
    <xf numFmtId="0" fontId="4" fillId="0" borderId="0"/>
    <xf numFmtId="0" fontId="4" fillId="0" borderId="0"/>
    <xf numFmtId="0" fontId="4" fillId="0" borderId="0"/>
    <xf numFmtId="167" fontId="31" fillId="0" borderId="5" applyNumberFormat="0" applyBorder="0" applyAlignment="0"/>
    <xf numFmtId="167" fontId="42" fillId="0" borderId="0" applyFont="0" applyFill="0" applyBorder="0" applyAlignment="0" applyProtection="0">
      <alignment horizontal="centerContinuous"/>
    </xf>
    <xf numFmtId="0" fontId="4" fillId="0" borderId="0"/>
    <xf numFmtId="0" fontId="4" fillId="0" borderId="0"/>
    <xf numFmtId="0" fontId="4" fillId="0" borderId="0"/>
    <xf numFmtId="0" fontId="4" fillId="0" borderId="0"/>
    <xf numFmtId="167" fontId="31" fillId="0" borderId="5" applyNumberFormat="0" applyBorder="0" applyAlignment="0"/>
    <xf numFmtId="167" fontId="42" fillId="0" borderId="0" applyFont="0" applyFill="0" applyBorder="0" applyAlignment="0" applyProtection="0">
      <alignment horizontal="centerContinuous"/>
    </xf>
    <xf numFmtId="0" fontId="4" fillId="0" borderId="0"/>
    <xf numFmtId="0" fontId="4" fillId="0" borderId="0"/>
    <xf numFmtId="0" fontId="4" fillId="0" borderId="0"/>
    <xf numFmtId="0" fontId="4" fillId="0" borderId="0"/>
    <xf numFmtId="167" fontId="31" fillId="0" borderId="5" applyNumberFormat="0" applyBorder="0" applyAlignment="0"/>
    <xf numFmtId="167" fontId="42" fillId="0" borderId="0" applyFont="0" applyFill="0" applyBorder="0" applyAlignment="0" applyProtection="0">
      <alignment horizontal="centerContinuous"/>
    </xf>
    <xf numFmtId="0" fontId="4" fillId="0" borderId="0"/>
    <xf numFmtId="0" fontId="4" fillId="0" borderId="0"/>
    <xf numFmtId="0" fontId="4" fillId="0" borderId="0"/>
    <xf numFmtId="0" fontId="4" fillId="0" borderId="0"/>
    <xf numFmtId="167" fontId="31" fillId="0" borderId="5" applyNumberFormat="0" applyBorder="0" applyAlignment="0"/>
    <xf numFmtId="167" fontId="42" fillId="0" borderId="0" applyFont="0" applyFill="0" applyBorder="0" applyAlignment="0" applyProtection="0">
      <alignment horizontal="centerContinuous"/>
    </xf>
    <xf numFmtId="0" fontId="4" fillId="0" borderId="0"/>
    <xf numFmtId="0" fontId="4" fillId="0" borderId="0"/>
    <xf numFmtId="0" fontId="4" fillId="0" borderId="0"/>
    <xf numFmtId="0" fontId="4" fillId="0" borderId="0"/>
    <xf numFmtId="167" fontId="31" fillId="0" borderId="5" applyNumberFormat="0" applyBorder="0" applyAlignment="0"/>
    <xf numFmtId="167" fontId="42" fillId="0" borderId="0" applyFont="0" applyFill="0" applyBorder="0" applyAlignment="0" applyProtection="0">
      <alignment horizontal="centerContinuous"/>
    </xf>
    <xf numFmtId="0" fontId="4" fillId="0" borderId="0"/>
    <xf numFmtId="0" fontId="4" fillId="0" borderId="0"/>
    <xf numFmtId="0" fontId="4" fillId="0" borderId="0"/>
    <xf numFmtId="0" fontId="4" fillId="0" borderId="0"/>
    <xf numFmtId="167" fontId="31" fillId="0" borderId="5" applyNumberFormat="0" applyBorder="0" applyAlignment="0"/>
    <xf numFmtId="167" fontId="42" fillId="0" borderId="0" applyFont="0" applyFill="0" applyBorder="0" applyAlignment="0" applyProtection="0">
      <alignment horizontal="centerContinuous"/>
    </xf>
    <xf numFmtId="0" fontId="4" fillId="0" borderId="0"/>
    <xf numFmtId="0" fontId="4" fillId="0" borderId="0"/>
    <xf numFmtId="0" fontId="4" fillId="0" borderId="0"/>
    <xf numFmtId="0" fontId="4" fillId="0" borderId="0"/>
    <xf numFmtId="167" fontId="31" fillId="0" borderId="5" applyNumberFormat="0" applyBorder="0" applyAlignment="0"/>
    <xf numFmtId="167" fontId="42" fillId="0" borderId="0" applyFont="0" applyFill="0" applyBorder="0" applyAlignment="0" applyProtection="0">
      <alignment horizontal="centerContinuous"/>
    </xf>
    <xf numFmtId="0" fontId="4" fillId="0" borderId="0"/>
    <xf numFmtId="0" fontId="4" fillId="0" borderId="0"/>
    <xf numFmtId="0" fontId="4" fillId="0" borderId="0"/>
    <xf numFmtId="0" fontId="4" fillId="0" borderId="0"/>
    <xf numFmtId="167" fontId="31" fillId="0" borderId="5" applyNumberFormat="0" applyBorder="0" applyAlignment="0"/>
    <xf numFmtId="167" fontId="42" fillId="0" borderId="0" applyFont="0" applyFill="0" applyBorder="0" applyAlignment="0" applyProtection="0">
      <alignment horizontal="centerContinuous"/>
    </xf>
    <xf numFmtId="167" fontId="31" fillId="0" borderId="5" applyNumberFormat="0" applyBorder="0" applyAlignment="0"/>
    <xf numFmtId="167" fontId="42" fillId="0" borderId="0" applyFont="0" applyFill="0" applyBorder="0" applyAlignment="0" applyProtection="0">
      <alignment horizontal="centerContinuous"/>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7" fontId="31" fillId="0" borderId="5" applyNumberFormat="0" applyBorder="0" applyAlignment="0"/>
    <xf numFmtId="167" fontId="31" fillId="0" borderId="5" applyNumberFormat="0" applyBorder="0" applyAlignment="0"/>
    <xf numFmtId="167" fontId="42" fillId="0" borderId="0" applyFont="0" applyFill="0" applyBorder="0" applyAlignment="0" applyProtection="0">
      <alignment horizontal="centerContinuous"/>
    </xf>
    <xf numFmtId="167" fontId="42" fillId="0" borderId="0" applyFont="0" applyFill="0" applyBorder="0" applyAlignment="0" applyProtection="0">
      <alignment horizontal="centerContinuous"/>
    </xf>
    <xf numFmtId="0" fontId="4" fillId="0" borderId="0"/>
    <xf numFmtId="0" fontId="4" fillId="0" borderId="0"/>
    <xf numFmtId="0" fontId="4" fillId="0" borderId="0"/>
    <xf numFmtId="0" fontId="4" fillId="0" borderId="0"/>
    <xf numFmtId="167" fontId="31" fillId="0" borderId="5" applyNumberFormat="0" applyBorder="0" applyAlignment="0"/>
    <xf numFmtId="167" fontId="42" fillId="0" borderId="0" applyFont="0" applyFill="0" applyBorder="0" applyAlignment="0" applyProtection="0">
      <alignment horizontal="centerContinuous"/>
    </xf>
    <xf numFmtId="0" fontId="4" fillId="0" borderId="0"/>
    <xf numFmtId="0" fontId="4" fillId="0" borderId="0"/>
    <xf numFmtId="0" fontId="4" fillId="0" borderId="0"/>
    <xf numFmtId="0" fontId="4" fillId="0" borderId="0"/>
    <xf numFmtId="167" fontId="31" fillId="0" borderId="5" applyNumberFormat="0" applyBorder="0" applyAlignment="0"/>
    <xf numFmtId="167" fontId="42" fillId="0" borderId="0" applyFont="0" applyFill="0" applyBorder="0" applyAlignment="0" applyProtection="0">
      <alignment horizontal="centerContinuous"/>
    </xf>
    <xf numFmtId="0" fontId="4" fillId="0" borderId="0"/>
    <xf numFmtId="0" fontId="4" fillId="0" borderId="0"/>
    <xf numFmtId="0" fontId="4" fillId="0" borderId="0"/>
    <xf numFmtId="0" fontId="4" fillId="0" borderId="0"/>
    <xf numFmtId="167" fontId="31" fillId="0" borderId="5" applyNumberFormat="0" applyBorder="0" applyAlignment="0"/>
    <xf numFmtId="167" fontId="42" fillId="0" borderId="0" applyFont="0" applyFill="0" applyBorder="0" applyAlignment="0" applyProtection="0">
      <alignment horizontal="centerContinuous"/>
    </xf>
    <xf numFmtId="0" fontId="4" fillId="0" borderId="0"/>
    <xf numFmtId="0" fontId="4" fillId="0" borderId="0"/>
    <xf numFmtId="0" fontId="4" fillId="0" borderId="0"/>
    <xf numFmtId="0" fontId="4" fillId="0" borderId="0"/>
    <xf numFmtId="167" fontId="31" fillId="0" borderId="5" applyNumberFormat="0" applyBorder="0" applyAlignment="0"/>
    <xf numFmtId="167" fontId="42" fillId="0" borderId="0" applyFont="0" applyFill="0" applyBorder="0" applyAlignment="0" applyProtection="0">
      <alignment horizontal="centerContinuous"/>
    </xf>
    <xf numFmtId="0" fontId="4" fillId="0" borderId="0"/>
    <xf numFmtId="0" fontId="4" fillId="0" borderId="0"/>
    <xf numFmtId="0" fontId="4" fillId="0" borderId="0"/>
    <xf numFmtId="0" fontId="4" fillId="0" borderId="0"/>
    <xf numFmtId="167" fontId="31" fillId="0" borderId="5" applyNumberFormat="0" applyBorder="0" applyAlignment="0"/>
    <xf numFmtId="167" fontId="42" fillId="0" borderId="0" applyFont="0" applyFill="0" applyBorder="0" applyAlignment="0" applyProtection="0">
      <alignment horizontal="centerContinuous"/>
    </xf>
    <xf numFmtId="0" fontId="8" fillId="0" borderId="0"/>
    <xf numFmtId="0" fontId="3" fillId="0" borderId="0"/>
    <xf numFmtId="0" fontId="3" fillId="0" borderId="0"/>
    <xf numFmtId="0" fontId="3" fillId="0" borderId="0"/>
    <xf numFmtId="0" fontId="3" fillId="0" borderId="0"/>
    <xf numFmtId="167" fontId="31" fillId="0" borderId="5" applyNumberFormat="0" applyBorder="0" applyAlignment="0"/>
    <xf numFmtId="167" fontId="42" fillId="0" borderId="0" applyFont="0" applyFill="0" applyBorder="0" applyAlignment="0" applyProtection="0">
      <alignment horizontal="centerContinuous"/>
    </xf>
    <xf numFmtId="0" fontId="3" fillId="0" borderId="0"/>
    <xf numFmtId="0" fontId="3" fillId="0" borderId="0"/>
    <xf numFmtId="0" fontId="3" fillId="0" borderId="0"/>
    <xf numFmtId="0" fontId="3" fillId="0" borderId="0"/>
    <xf numFmtId="167" fontId="31" fillId="0" borderId="5" applyNumberFormat="0" applyBorder="0" applyAlignment="0"/>
    <xf numFmtId="167" fontId="42" fillId="0" borderId="0" applyFont="0" applyFill="0" applyBorder="0" applyAlignment="0" applyProtection="0">
      <alignment horizontal="centerContinuous"/>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7" fontId="31" fillId="0" borderId="5" applyNumberFormat="0" applyBorder="0" applyAlignment="0"/>
    <xf numFmtId="167" fontId="42" fillId="0" borderId="0" applyFont="0" applyFill="0" applyBorder="0" applyAlignment="0" applyProtection="0">
      <alignment horizontal="centerContinuous"/>
    </xf>
    <xf numFmtId="0" fontId="3" fillId="0" borderId="0"/>
    <xf numFmtId="0" fontId="3" fillId="0" borderId="0"/>
    <xf numFmtId="0" fontId="3" fillId="0" borderId="0"/>
    <xf numFmtId="0" fontId="3" fillId="0" borderId="0"/>
    <xf numFmtId="167" fontId="31" fillId="0" borderId="5" applyNumberFormat="0" applyBorder="0" applyAlignment="0"/>
    <xf numFmtId="167" fontId="42" fillId="0" borderId="0" applyFont="0" applyFill="0" applyBorder="0" applyAlignment="0" applyProtection="0">
      <alignment horizontal="centerContinuous"/>
    </xf>
    <xf numFmtId="0" fontId="3" fillId="0" borderId="0"/>
    <xf numFmtId="0" fontId="3" fillId="0" borderId="0"/>
    <xf numFmtId="0" fontId="3" fillId="0" borderId="0"/>
    <xf numFmtId="0" fontId="3" fillId="0" borderId="0"/>
    <xf numFmtId="167" fontId="31" fillId="0" borderId="5" applyNumberFormat="0" applyBorder="0" applyAlignment="0"/>
    <xf numFmtId="167" fontId="42" fillId="0" borderId="0" applyFont="0" applyFill="0" applyBorder="0" applyAlignment="0" applyProtection="0">
      <alignment horizontal="centerContinuous"/>
    </xf>
    <xf numFmtId="0" fontId="3" fillId="0" borderId="0"/>
    <xf numFmtId="0" fontId="3" fillId="0" borderId="0"/>
    <xf numFmtId="0" fontId="3" fillId="0" borderId="0"/>
    <xf numFmtId="0" fontId="3" fillId="0" borderId="0"/>
    <xf numFmtId="167" fontId="31" fillId="0" borderId="5" applyNumberFormat="0" applyBorder="0" applyAlignment="0"/>
    <xf numFmtId="167" fontId="42" fillId="0" borderId="0" applyFont="0" applyFill="0" applyBorder="0" applyAlignment="0" applyProtection="0">
      <alignment horizontal="centerContinuous"/>
    </xf>
    <xf numFmtId="0" fontId="3" fillId="0" borderId="0"/>
    <xf numFmtId="0" fontId="3" fillId="0" borderId="0"/>
    <xf numFmtId="0" fontId="3" fillId="0" borderId="0"/>
    <xf numFmtId="0" fontId="3" fillId="0" borderId="0"/>
    <xf numFmtId="167" fontId="31" fillId="0" borderId="5" applyNumberFormat="0" applyBorder="0" applyAlignment="0"/>
    <xf numFmtId="167" fontId="42" fillId="0" borderId="0" applyFont="0" applyFill="0" applyBorder="0" applyAlignment="0" applyProtection="0">
      <alignment horizontal="centerContinuous"/>
    </xf>
    <xf numFmtId="0" fontId="3" fillId="0" borderId="0"/>
    <xf numFmtId="0" fontId="3" fillId="0" borderId="0"/>
    <xf numFmtId="0" fontId="3" fillId="0" borderId="0"/>
    <xf numFmtId="0" fontId="3" fillId="0" borderId="0"/>
    <xf numFmtId="167" fontId="31" fillId="0" borderId="5" applyNumberFormat="0" applyBorder="0" applyAlignment="0"/>
    <xf numFmtId="167" fontId="42" fillId="0" borderId="0" applyFont="0" applyFill="0" applyBorder="0" applyAlignment="0" applyProtection="0">
      <alignment horizontal="centerContinuous"/>
    </xf>
    <xf numFmtId="0" fontId="3" fillId="0" borderId="0"/>
    <xf numFmtId="0" fontId="3" fillId="0" borderId="0"/>
    <xf numFmtId="0" fontId="3" fillId="0" borderId="0"/>
    <xf numFmtId="0" fontId="3" fillId="0" borderId="0"/>
    <xf numFmtId="167" fontId="31" fillId="0" borderId="5" applyNumberFormat="0" applyBorder="0" applyAlignment="0"/>
    <xf numFmtId="167" fontId="42" fillId="0" borderId="0" applyFont="0" applyFill="0" applyBorder="0" applyAlignment="0" applyProtection="0">
      <alignment horizontal="centerContinuous"/>
    </xf>
    <xf numFmtId="0" fontId="3" fillId="0" borderId="0"/>
    <xf numFmtId="0" fontId="3" fillId="0" borderId="0"/>
    <xf numFmtId="0" fontId="3" fillId="0" borderId="0"/>
    <xf numFmtId="0" fontId="3" fillId="0" borderId="0"/>
    <xf numFmtId="167" fontId="31" fillId="0" borderId="5" applyNumberFormat="0" applyBorder="0" applyAlignment="0"/>
    <xf numFmtId="167" fontId="42" fillId="0" borderId="0" applyFont="0" applyFill="0" applyBorder="0" applyAlignment="0" applyProtection="0">
      <alignment horizontal="centerContinuous"/>
    </xf>
    <xf numFmtId="0" fontId="3" fillId="0" borderId="0"/>
    <xf numFmtId="0" fontId="3" fillId="0" borderId="0"/>
    <xf numFmtId="0" fontId="3" fillId="0" borderId="0"/>
    <xf numFmtId="0" fontId="3" fillId="0" borderId="0"/>
    <xf numFmtId="167" fontId="31" fillId="0" borderId="5" applyNumberFormat="0" applyBorder="0" applyAlignment="0"/>
    <xf numFmtId="167" fontId="42" fillId="0" borderId="0" applyFont="0" applyFill="0" applyBorder="0" applyAlignment="0" applyProtection="0">
      <alignment horizontal="centerContinuous"/>
    </xf>
    <xf numFmtId="0" fontId="3" fillId="0" borderId="0"/>
    <xf numFmtId="0" fontId="3" fillId="0" borderId="0"/>
    <xf numFmtId="0" fontId="3" fillId="0" borderId="0"/>
    <xf numFmtId="0" fontId="3" fillId="0" borderId="0"/>
    <xf numFmtId="167" fontId="31" fillId="0" borderId="5" applyNumberFormat="0" applyBorder="0" applyAlignment="0"/>
    <xf numFmtId="167" fontId="42" fillId="0" borderId="0" applyFont="0" applyFill="0" applyBorder="0" applyAlignment="0" applyProtection="0">
      <alignment horizontal="centerContinuous"/>
    </xf>
    <xf numFmtId="0" fontId="3" fillId="0" borderId="0"/>
    <xf numFmtId="0" fontId="3" fillId="0" borderId="0"/>
    <xf numFmtId="0" fontId="3" fillId="0" borderId="0"/>
    <xf numFmtId="0" fontId="3" fillId="0" borderId="0"/>
    <xf numFmtId="167" fontId="31" fillId="0" borderId="5" applyNumberFormat="0" applyBorder="0" applyAlignment="0"/>
    <xf numFmtId="167" fontId="42" fillId="0" borderId="0" applyFont="0" applyFill="0" applyBorder="0" applyAlignment="0" applyProtection="0">
      <alignment horizontal="centerContinuous"/>
    </xf>
    <xf numFmtId="0" fontId="3" fillId="0" borderId="0"/>
    <xf numFmtId="0" fontId="3" fillId="0" borderId="0"/>
    <xf numFmtId="0" fontId="3" fillId="0" borderId="0"/>
    <xf numFmtId="0" fontId="3" fillId="0" borderId="0"/>
    <xf numFmtId="167" fontId="31" fillId="0" borderId="5" applyNumberFormat="0" applyBorder="0" applyAlignment="0"/>
    <xf numFmtId="167" fontId="42" fillId="0" borderId="0" applyFont="0" applyFill="0" applyBorder="0" applyAlignment="0" applyProtection="0">
      <alignment horizontal="centerContinuous"/>
    </xf>
    <xf numFmtId="167" fontId="31" fillId="0" borderId="5" applyNumberFormat="0" applyBorder="0" applyAlignment="0"/>
    <xf numFmtId="167" fontId="42" fillId="0" borderId="0" applyFont="0" applyFill="0" applyBorder="0" applyAlignment="0" applyProtection="0">
      <alignment horizontal="centerContinuous"/>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7" fontId="31" fillId="0" borderId="5" applyNumberFormat="0" applyBorder="0" applyAlignment="0"/>
    <xf numFmtId="167" fontId="31" fillId="0" borderId="5" applyNumberFormat="0" applyBorder="0" applyAlignment="0"/>
    <xf numFmtId="167" fontId="42" fillId="0" borderId="0" applyFont="0" applyFill="0" applyBorder="0" applyAlignment="0" applyProtection="0">
      <alignment horizontal="centerContinuous"/>
    </xf>
    <xf numFmtId="167" fontId="42" fillId="0" borderId="0" applyFont="0" applyFill="0" applyBorder="0" applyAlignment="0" applyProtection="0">
      <alignment horizontal="centerContinuous"/>
    </xf>
    <xf numFmtId="0" fontId="3" fillId="0" borderId="0"/>
    <xf numFmtId="0" fontId="3" fillId="0" borderId="0"/>
    <xf numFmtId="0" fontId="3" fillId="0" borderId="0"/>
    <xf numFmtId="0" fontId="3" fillId="0" borderId="0"/>
    <xf numFmtId="167" fontId="31" fillId="0" borderId="5" applyNumberFormat="0" applyBorder="0" applyAlignment="0"/>
    <xf numFmtId="167" fontId="42" fillId="0" borderId="0" applyFont="0" applyFill="0" applyBorder="0" applyAlignment="0" applyProtection="0">
      <alignment horizontal="centerContinuous"/>
    </xf>
    <xf numFmtId="0" fontId="3" fillId="0" borderId="0"/>
    <xf numFmtId="0" fontId="3" fillId="0" borderId="0"/>
    <xf numFmtId="0" fontId="3" fillId="0" borderId="0"/>
    <xf numFmtId="0" fontId="3" fillId="0" borderId="0"/>
    <xf numFmtId="167" fontId="31" fillId="0" borderId="5" applyNumberFormat="0" applyBorder="0" applyAlignment="0"/>
    <xf numFmtId="167" fontId="42" fillId="0" borderId="0" applyFont="0" applyFill="0" applyBorder="0" applyAlignment="0" applyProtection="0">
      <alignment horizontal="centerContinuous"/>
    </xf>
    <xf numFmtId="0" fontId="3" fillId="0" borderId="0"/>
    <xf numFmtId="0" fontId="3" fillId="0" borderId="0"/>
    <xf numFmtId="0" fontId="3" fillId="0" borderId="0"/>
    <xf numFmtId="0" fontId="3" fillId="0" borderId="0"/>
    <xf numFmtId="167" fontId="31" fillId="0" borderId="5" applyNumberFormat="0" applyBorder="0" applyAlignment="0"/>
    <xf numFmtId="167" fontId="42" fillId="0" borderId="0" applyFont="0" applyFill="0" applyBorder="0" applyAlignment="0" applyProtection="0">
      <alignment horizontal="centerContinuous"/>
    </xf>
    <xf numFmtId="0" fontId="3" fillId="0" borderId="0"/>
    <xf numFmtId="0" fontId="3" fillId="0" borderId="0"/>
    <xf numFmtId="0" fontId="3" fillId="0" borderId="0"/>
    <xf numFmtId="0" fontId="3" fillId="0" borderId="0"/>
    <xf numFmtId="167" fontId="31" fillId="0" borderId="5" applyNumberFormat="0" applyBorder="0" applyAlignment="0"/>
    <xf numFmtId="167" fontId="42" fillId="0" borderId="0" applyFont="0" applyFill="0" applyBorder="0" applyAlignment="0" applyProtection="0">
      <alignment horizontal="centerContinuous"/>
    </xf>
    <xf numFmtId="0" fontId="3" fillId="0" borderId="0"/>
    <xf numFmtId="0" fontId="3" fillId="0" borderId="0"/>
    <xf numFmtId="0" fontId="3" fillId="0" borderId="0"/>
    <xf numFmtId="0" fontId="3" fillId="0" borderId="0"/>
    <xf numFmtId="167" fontId="31" fillId="0" borderId="5" applyNumberFormat="0" applyBorder="0" applyAlignment="0"/>
    <xf numFmtId="167" fontId="42" fillId="0" borderId="0" applyFont="0" applyFill="0" applyBorder="0" applyAlignment="0" applyProtection="0">
      <alignment horizontal="centerContinuous"/>
    </xf>
    <xf numFmtId="0" fontId="3" fillId="0" borderId="0"/>
    <xf numFmtId="0" fontId="3" fillId="0" borderId="0"/>
    <xf numFmtId="0" fontId="3" fillId="0" borderId="0"/>
    <xf numFmtId="0" fontId="3" fillId="0" borderId="0"/>
    <xf numFmtId="167" fontId="31" fillId="0" borderId="5" applyNumberFormat="0" applyBorder="0" applyAlignment="0"/>
    <xf numFmtId="167" fontId="42" fillId="0" borderId="0" applyFont="0" applyFill="0" applyBorder="0" applyAlignment="0" applyProtection="0">
      <alignment horizontal="centerContinuous"/>
    </xf>
    <xf numFmtId="0" fontId="3" fillId="0" borderId="0"/>
    <xf numFmtId="0" fontId="3" fillId="0" borderId="0"/>
    <xf numFmtId="0" fontId="3" fillId="0" borderId="0"/>
    <xf numFmtId="0" fontId="3" fillId="0" borderId="0"/>
    <xf numFmtId="167" fontId="31" fillId="0" borderId="5" applyNumberFormat="0" applyBorder="0" applyAlignment="0"/>
    <xf numFmtId="167" fontId="42" fillId="0" borderId="0" applyFont="0" applyFill="0" applyBorder="0" applyAlignment="0" applyProtection="0">
      <alignment horizontal="centerContinuous"/>
    </xf>
    <xf numFmtId="0" fontId="3" fillId="0" borderId="0"/>
    <xf numFmtId="0" fontId="3" fillId="0" borderId="0"/>
    <xf numFmtId="0" fontId="3" fillId="0" borderId="0"/>
    <xf numFmtId="0" fontId="3" fillId="0" borderId="0"/>
    <xf numFmtId="167" fontId="31" fillId="0" borderId="5" applyNumberFormat="0" applyBorder="0" applyAlignment="0"/>
    <xf numFmtId="167" fontId="42" fillId="0" borderId="0" applyFont="0" applyFill="0" applyBorder="0" applyAlignment="0" applyProtection="0">
      <alignment horizontal="centerContinuous"/>
    </xf>
    <xf numFmtId="0" fontId="3" fillId="0" borderId="0"/>
    <xf numFmtId="0" fontId="3" fillId="0" borderId="0"/>
    <xf numFmtId="0" fontId="3" fillId="0" borderId="0"/>
    <xf numFmtId="0" fontId="3" fillId="0" borderId="0"/>
    <xf numFmtId="167" fontId="31" fillId="0" borderId="5" applyNumberFormat="0" applyBorder="0" applyAlignment="0"/>
    <xf numFmtId="167" fontId="42" fillId="0" borderId="0" applyFont="0" applyFill="0" applyBorder="0" applyAlignment="0" applyProtection="0">
      <alignment horizontal="centerContinuous"/>
    </xf>
    <xf numFmtId="0" fontId="3" fillId="0" borderId="0"/>
    <xf numFmtId="0" fontId="3" fillId="0" borderId="0"/>
    <xf numFmtId="0" fontId="3" fillId="0" borderId="0"/>
    <xf numFmtId="0" fontId="3" fillId="0" borderId="0"/>
    <xf numFmtId="167" fontId="31" fillId="0" borderId="5" applyNumberFormat="0" applyBorder="0" applyAlignment="0"/>
    <xf numFmtId="167" fontId="42" fillId="0" borderId="0" applyFont="0" applyFill="0" applyBorder="0" applyAlignment="0" applyProtection="0">
      <alignment horizontal="centerContinuous"/>
    </xf>
    <xf numFmtId="0" fontId="3" fillId="0" borderId="0"/>
    <xf numFmtId="0" fontId="3" fillId="0" borderId="0"/>
    <xf numFmtId="0" fontId="3" fillId="0" borderId="0"/>
    <xf numFmtId="0" fontId="3" fillId="0" borderId="0"/>
    <xf numFmtId="167" fontId="31" fillId="0" borderId="5" applyNumberFormat="0" applyBorder="0" applyAlignment="0"/>
    <xf numFmtId="167" fontId="42" fillId="0" borderId="0" applyFont="0" applyFill="0" applyBorder="0" applyAlignment="0" applyProtection="0">
      <alignment horizontal="centerContinuous"/>
    </xf>
    <xf numFmtId="0" fontId="3" fillId="0" borderId="0"/>
    <xf numFmtId="0" fontId="3" fillId="0" borderId="0"/>
    <xf numFmtId="0" fontId="3" fillId="0" borderId="0"/>
    <xf numFmtId="0" fontId="3" fillId="0" borderId="0"/>
    <xf numFmtId="167" fontId="31" fillId="0" borderId="5" applyNumberFormat="0" applyBorder="0" applyAlignment="0"/>
    <xf numFmtId="167" fontId="42" fillId="0" borderId="0" applyFont="0" applyFill="0" applyBorder="0" applyAlignment="0" applyProtection="0">
      <alignment horizontal="centerContinuous"/>
    </xf>
    <xf numFmtId="0" fontId="3" fillId="0" borderId="0"/>
    <xf numFmtId="0" fontId="3" fillId="0" borderId="0"/>
    <xf numFmtId="0" fontId="3" fillId="0" borderId="0"/>
    <xf numFmtId="0" fontId="3" fillId="0" borderId="0"/>
    <xf numFmtId="167" fontId="31" fillId="0" borderId="5" applyNumberFormat="0" applyBorder="0" applyAlignment="0"/>
    <xf numFmtId="167" fontId="42" fillId="0" borderId="0" applyFont="0" applyFill="0" applyBorder="0" applyAlignment="0" applyProtection="0">
      <alignment horizontal="centerContinuous"/>
    </xf>
    <xf numFmtId="167" fontId="31" fillId="0" borderId="5" applyNumberFormat="0" applyBorder="0" applyAlignment="0"/>
    <xf numFmtId="167" fontId="42" fillId="0" borderId="0" applyFont="0" applyFill="0" applyBorder="0" applyAlignment="0" applyProtection="0">
      <alignment horizontal="centerContinuous"/>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7" fontId="31" fillId="0" borderId="5" applyNumberFormat="0" applyBorder="0" applyAlignment="0"/>
    <xf numFmtId="167" fontId="31" fillId="0" borderId="5" applyNumberFormat="0" applyBorder="0" applyAlignment="0"/>
    <xf numFmtId="167" fontId="42" fillId="0" borderId="0" applyFont="0" applyFill="0" applyBorder="0" applyAlignment="0" applyProtection="0">
      <alignment horizontal="centerContinuous"/>
    </xf>
    <xf numFmtId="167" fontId="42" fillId="0" borderId="0" applyFont="0" applyFill="0" applyBorder="0" applyAlignment="0" applyProtection="0">
      <alignment horizontal="centerContinuous"/>
    </xf>
    <xf numFmtId="0" fontId="3" fillId="0" borderId="0"/>
    <xf numFmtId="0" fontId="3" fillId="0" borderId="0"/>
    <xf numFmtId="0" fontId="3" fillId="0" borderId="0"/>
    <xf numFmtId="0" fontId="3" fillId="0" borderId="0"/>
    <xf numFmtId="167" fontId="31" fillId="0" borderId="5" applyNumberFormat="0" applyBorder="0" applyAlignment="0"/>
    <xf numFmtId="167" fontId="42" fillId="0" borderId="0" applyFont="0" applyFill="0" applyBorder="0" applyAlignment="0" applyProtection="0">
      <alignment horizontal="centerContinuous"/>
    </xf>
    <xf numFmtId="0" fontId="3" fillId="0" borderId="0"/>
    <xf numFmtId="0" fontId="3" fillId="0" borderId="0"/>
    <xf numFmtId="0" fontId="3" fillId="0" borderId="0"/>
    <xf numFmtId="0" fontId="3" fillId="0" borderId="0"/>
    <xf numFmtId="167" fontId="31" fillId="0" borderId="5" applyNumberFormat="0" applyBorder="0" applyAlignment="0"/>
    <xf numFmtId="167" fontId="42" fillId="0" borderId="0" applyFont="0" applyFill="0" applyBorder="0" applyAlignment="0" applyProtection="0">
      <alignment horizontal="centerContinuous"/>
    </xf>
    <xf numFmtId="0" fontId="3" fillId="0" borderId="0"/>
    <xf numFmtId="0" fontId="3" fillId="0" borderId="0"/>
    <xf numFmtId="0" fontId="3" fillId="0" borderId="0"/>
    <xf numFmtId="0" fontId="3" fillId="0" borderId="0"/>
    <xf numFmtId="167" fontId="31" fillId="0" borderId="5" applyNumberFormat="0" applyBorder="0" applyAlignment="0"/>
    <xf numFmtId="167" fontId="42" fillId="0" borderId="0" applyFont="0" applyFill="0" applyBorder="0" applyAlignment="0" applyProtection="0">
      <alignment horizontal="centerContinuous"/>
    </xf>
    <xf numFmtId="0" fontId="3" fillId="0" borderId="0"/>
    <xf numFmtId="0" fontId="3" fillId="0" borderId="0"/>
    <xf numFmtId="0" fontId="3" fillId="0" borderId="0"/>
    <xf numFmtId="0" fontId="3" fillId="0" borderId="0"/>
    <xf numFmtId="167" fontId="31" fillId="0" borderId="5" applyNumberFormat="0" applyBorder="0" applyAlignment="0"/>
    <xf numFmtId="167" fontId="42" fillId="0" borderId="0" applyFont="0" applyFill="0" applyBorder="0" applyAlignment="0" applyProtection="0">
      <alignment horizontal="centerContinuous"/>
    </xf>
    <xf numFmtId="0" fontId="3" fillId="0" borderId="0"/>
    <xf numFmtId="0" fontId="3" fillId="0" borderId="0"/>
    <xf numFmtId="0" fontId="3" fillId="0" borderId="0"/>
    <xf numFmtId="0" fontId="3" fillId="0" borderId="0"/>
    <xf numFmtId="167" fontId="31" fillId="0" borderId="5" applyNumberFormat="0" applyBorder="0" applyAlignment="0"/>
    <xf numFmtId="167" fontId="42" fillId="0" borderId="0" applyFont="0" applyFill="0" applyBorder="0" applyAlignment="0" applyProtection="0">
      <alignment horizontal="centerContinuous"/>
    </xf>
    <xf numFmtId="0" fontId="2" fillId="0" borderId="0"/>
  </cellStyleXfs>
  <cellXfs count="1306">
    <xf numFmtId="0" fontId="0" fillId="0" borderId="0" xfId="0"/>
    <xf numFmtId="0" fontId="19" fillId="22" borderId="28" xfId="0" applyFont="1" applyFill="1" applyBorder="1" applyAlignment="1">
      <alignment horizontal="center" vertical="top" wrapText="1"/>
    </xf>
    <xf numFmtId="0" fontId="19" fillId="22" borderId="29" xfId="0" applyFont="1" applyFill="1" applyBorder="1" applyAlignment="1">
      <alignment horizontal="center" vertical="top" wrapText="1"/>
    </xf>
    <xf numFmtId="0" fontId="0" fillId="0" borderId="0" xfId="0" applyAlignment="1">
      <alignment horizontal="left" vertical="center"/>
    </xf>
    <xf numFmtId="0" fontId="19" fillId="22" borderId="29" xfId="0" applyFont="1" applyFill="1" applyBorder="1" applyAlignment="1">
      <alignment horizontal="center" vertical="center" wrapText="1"/>
    </xf>
    <xf numFmtId="0" fontId="10" fillId="0" borderId="0" xfId="0" applyFont="1" applyAlignment="1">
      <alignment horizontal="left" vertical="center"/>
    </xf>
    <xf numFmtId="0" fontId="10" fillId="0" borderId="0" xfId="0" applyFont="1" applyAlignment="1">
      <alignment vertical="center"/>
    </xf>
    <xf numFmtId="0" fontId="10" fillId="0" borderId="0" xfId="0" applyFont="1" applyAlignment="1">
      <alignment horizontal="left"/>
    </xf>
    <xf numFmtId="14" fontId="10" fillId="0" borderId="0" xfId="0" applyNumberFormat="1" applyFont="1" applyAlignment="1">
      <alignment horizontal="left" vertical="top"/>
    </xf>
    <xf numFmtId="0" fontId="10" fillId="0" borderId="0" xfId="0" applyFont="1" applyAlignment="1">
      <alignment horizontal="left" vertical="top"/>
    </xf>
    <xf numFmtId="14" fontId="10" fillId="0" borderId="0" xfId="0" applyNumberFormat="1" applyFont="1" applyAlignment="1">
      <alignment horizontal="left"/>
    </xf>
    <xf numFmtId="0" fontId="10" fillId="0" borderId="0" xfId="0" applyFont="1"/>
    <xf numFmtId="0" fontId="10" fillId="0" borderId="0" xfId="0" applyFont="1" applyAlignment="1">
      <alignment vertical="top"/>
    </xf>
    <xf numFmtId="0" fontId="10" fillId="0" borderId="0" xfId="0" applyFont="1" applyAlignment="1">
      <alignment horizontal="left" vertical="top" wrapText="1"/>
    </xf>
    <xf numFmtId="0" fontId="10" fillId="0" borderId="0" xfId="0" applyFont="1" applyAlignment="1">
      <alignment horizontal="left" vertical="center" wrapText="1"/>
    </xf>
    <xf numFmtId="49" fontId="10" fillId="0" borderId="0" xfId="0" applyNumberFormat="1" applyFont="1" applyAlignment="1">
      <alignment horizontal="left" vertical="top"/>
    </xf>
    <xf numFmtId="49" fontId="10" fillId="0" borderId="0" xfId="0" applyNumberFormat="1" applyFont="1" applyAlignment="1">
      <alignment horizontal="left" vertical="top" wrapText="1"/>
    </xf>
    <xf numFmtId="49" fontId="10" fillId="0" borderId="0" xfId="0" applyNumberFormat="1" applyFont="1"/>
    <xf numFmtId="49" fontId="10" fillId="0" borderId="0" xfId="0" applyNumberFormat="1" applyFont="1" applyAlignment="1">
      <alignment wrapText="1"/>
    </xf>
    <xf numFmtId="0" fontId="111" fillId="0" borderId="0" xfId="0" applyFont="1" applyAlignment="1">
      <alignment horizontal="left" vertical="top" wrapText="1"/>
    </xf>
    <xf numFmtId="49" fontId="111" fillId="0" borderId="0" xfId="0" applyNumberFormat="1" applyFont="1" applyAlignment="1">
      <alignment horizontal="left" vertical="top"/>
    </xf>
    <xf numFmtId="49" fontId="10" fillId="0" borderId="0" xfId="0" applyNumberFormat="1" applyFont="1" applyAlignment="1">
      <alignment horizontal="left"/>
    </xf>
    <xf numFmtId="0" fontId="10" fillId="0" borderId="0" xfId="0" applyFont="1" applyAlignment="1">
      <alignment vertical="top" wrapText="1"/>
    </xf>
    <xf numFmtId="0" fontId="10" fillId="0" borderId="0" xfId="0" applyFont="1" applyAlignment="1">
      <alignment vertical="center" wrapText="1"/>
    </xf>
    <xf numFmtId="14" fontId="10" fillId="0" borderId="0" xfId="0" applyNumberFormat="1" applyFont="1"/>
    <xf numFmtId="14" fontId="10" fillId="22" borderId="0" xfId="0" applyNumberFormat="1" applyFont="1" applyFill="1" applyAlignment="1">
      <alignment horizontal="left"/>
    </xf>
    <xf numFmtId="0" fontId="10" fillId="22" borderId="0" xfId="0" applyFont="1" applyFill="1"/>
    <xf numFmtId="0" fontId="0" fillId="22" borderId="0" xfId="0" applyFill="1"/>
    <xf numFmtId="0" fontId="111" fillId="0" borderId="0" xfId="0" applyFont="1" applyAlignment="1">
      <alignment horizontal="left" vertical="center"/>
    </xf>
    <xf numFmtId="49" fontId="10" fillId="0" borderId="0" xfId="0" applyNumberFormat="1" applyFont="1" applyAlignment="1">
      <alignment horizontal="left" vertical="center" wrapText="1"/>
    </xf>
    <xf numFmtId="49" fontId="10" fillId="0" borderId="0" xfId="0" applyNumberFormat="1" applyFont="1" applyAlignment="1">
      <alignment horizontal="left" vertical="center"/>
    </xf>
    <xf numFmtId="0" fontId="10" fillId="0" borderId="0" xfId="0" applyFont="1" applyAlignment="1">
      <alignment horizontal="left" wrapText="1"/>
    </xf>
    <xf numFmtId="14" fontId="10" fillId="0" borderId="0" xfId="0" applyNumberFormat="1" applyFont="1" applyAlignment="1">
      <alignment horizontal="left" vertical="center"/>
    </xf>
    <xf numFmtId="0" fontId="118" fillId="22" borderId="0" xfId="0" applyFont="1" applyFill="1" applyAlignment="1">
      <alignment horizontal="left"/>
    </xf>
    <xf numFmtId="0" fontId="118" fillId="22" borderId="0" xfId="0" applyFont="1" applyFill="1" applyAlignment="1">
      <alignment horizontal="left" vertical="center"/>
    </xf>
    <xf numFmtId="0" fontId="131" fillId="22" borderId="0" xfId="0" applyFont="1" applyFill="1" applyAlignment="1">
      <alignment horizontal="left"/>
    </xf>
    <xf numFmtId="0" fontId="10" fillId="22" borderId="0" xfId="0" applyFont="1" applyFill="1" applyAlignment="1">
      <alignment horizontal="left" vertical="center"/>
    </xf>
    <xf numFmtId="0" fontId="10" fillId="0" borderId="0" xfId="0" applyFont="1" applyAlignment="1">
      <alignment wrapText="1"/>
    </xf>
    <xf numFmtId="14" fontId="11" fillId="44" borderId="0" xfId="0" applyNumberFormat="1" applyFont="1" applyFill="1" applyAlignment="1">
      <alignment vertical="center"/>
    </xf>
    <xf numFmtId="0" fontId="11" fillId="44" borderId="0" xfId="0" applyFont="1" applyFill="1" applyAlignment="1">
      <alignment vertical="center"/>
    </xf>
    <xf numFmtId="0" fontId="10" fillId="40" borderId="0" xfId="0" applyFont="1" applyFill="1" applyAlignment="1">
      <alignment horizontal="left" vertical="center" wrapText="1"/>
    </xf>
    <xf numFmtId="14" fontId="10" fillId="0" borderId="0" xfId="0" applyNumberFormat="1" applyFont="1" applyAlignment="1">
      <alignment horizontal="left" vertical="center" wrapText="1"/>
    </xf>
    <xf numFmtId="0" fontId="10" fillId="0" borderId="0" xfId="0" quotePrefix="1" applyFont="1" applyAlignment="1">
      <alignment horizontal="left" vertical="center" wrapText="1"/>
    </xf>
    <xf numFmtId="14" fontId="10" fillId="0" borderId="0" xfId="0" quotePrefix="1" applyNumberFormat="1" applyFont="1" applyAlignment="1">
      <alignment horizontal="left" vertical="center" wrapText="1"/>
    </xf>
    <xf numFmtId="0" fontId="10" fillId="0" borderId="0" xfId="2568" applyFont="1" applyAlignment="1">
      <alignment horizontal="left" vertical="center"/>
    </xf>
    <xf numFmtId="14" fontId="10" fillId="0" borderId="0" xfId="0" applyNumberFormat="1" applyFont="1" applyAlignment="1">
      <alignment vertical="center" wrapText="1"/>
    </xf>
    <xf numFmtId="0" fontId="11" fillId="0" borderId="0" xfId="0" quotePrefix="1" applyFont="1" applyAlignment="1">
      <alignment horizontal="left" vertical="center" wrapText="1"/>
    </xf>
    <xf numFmtId="14" fontId="129" fillId="45" borderId="0" xfId="0" applyNumberFormat="1" applyFont="1" applyFill="1" applyAlignment="1">
      <alignment vertical="center"/>
    </xf>
    <xf numFmtId="0" fontId="129" fillId="45" borderId="57" xfId="2759" applyFont="1" applyFill="1" applyBorder="1" applyAlignment="1">
      <alignment horizontal="left" vertical="center"/>
    </xf>
    <xf numFmtId="0" fontId="130" fillId="45" borderId="57" xfId="2759" applyFont="1" applyFill="1" applyBorder="1" applyAlignment="1">
      <alignment horizontal="left" vertical="top" wrapText="1"/>
    </xf>
    <xf numFmtId="0" fontId="130" fillId="45" borderId="57" xfId="2759" applyFont="1" applyFill="1" applyBorder="1" applyAlignment="1">
      <alignment vertical="top" wrapText="1"/>
    </xf>
    <xf numFmtId="0" fontId="132" fillId="0" borderId="0" xfId="0" applyFont="1"/>
    <xf numFmtId="14" fontId="11" fillId="47" borderId="0" xfId="0" applyNumberFormat="1" applyFont="1" applyFill="1" applyAlignment="1">
      <alignment vertical="center"/>
    </xf>
    <xf numFmtId="0" fontId="134" fillId="0" borderId="0" xfId="0" applyFont="1" applyAlignment="1">
      <alignment vertical="center" wrapText="1"/>
    </xf>
    <xf numFmtId="0" fontId="134" fillId="0" borderId="0" xfId="0" applyFont="1" applyAlignment="1">
      <alignment vertical="center"/>
    </xf>
    <xf numFmtId="0" fontId="11" fillId="0" borderId="0" xfId="0" applyFont="1" applyAlignment="1">
      <alignment horizontal="left" vertical="center" wrapText="1"/>
    </xf>
    <xf numFmtId="0" fontId="11" fillId="0" borderId="0" xfId="0" applyFont="1" applyAlignment="1">
      <alignment vertical="center" wrapText="1"/>
    </xf>
    <xf numFmtId="0" fontId="10" fillId="0" borderId="0" xfId="0" applyFont="1" applyAlignment="1">
      <alignment horizontal="left" vertical="center" wrapText="1" indent="1"/>
    </xf>
    <xf numFmtId="0" fontId="10" fillId="0" borderId="60" xfId="2758" applyFont="1" applyBorder="1" applyAlignment="1">
      <alignment horizontal="left" vertical="center" wrapText="1" indent="1"/>
    </xf>
    <xf numFmtId="0" fontId="137" fillId="38" borderId="0" xfId="0" applyFont="1" applyFill="1" applyAlignment="1">
      <alignment vertical="center"/>
    </xf>
    <xf numFmtId="0" fontId="138" fillId="38" borderId="0" xfId="0" applyFont="1" applyFill="1" applyAlignment="1">
      <alignment horizontal="left" vertical="center"/>
    </xf>
    <xf numFmtId="0" fontId="136" fillId="38" borderId="0" xfId="0" applyFont="1" applyFill="1"/>
    <xf numFmtId="0" fontId="136" fillId="0" borderId="0" xfId="0" applyFont="1"/>
    <xf numFmtId="0" fontId="136" fillId="38" borderId="0" xfId="2758" applyFont="1" applyFill="1"/>
    <xf numFmtId="0" fontId="136" fillId="0" borderId="0" xfId="2758" applyFont="1"/>
    <xf numFmtId="4" fontId="136" fillId="0" borderId="0" xfId="2758" applyNumberFormat="1" applyFont="1" applyAlignment="1">
      <alignment horizontal="center" vertical="top"/>
    </xf>
    <xf numFmtId="4" fontId="141" fillId="0" borderId="0" xfId="2758" applyNumberFormat="1" applyFont="1" applyAlignment="1">
      <alignment horizontal="center" vertical="top"/>
    </xf>
    <xf numFmtId="0" fontId="136" fillId="0" borderId="0" xfId="2758" applyFont="1" applyAlignment="1">
      <alignment horizontal="center" vertical="center"/>
    </xf>
    <xf numFmtId="0" fontId="142" fillId="0" borderId="0" xfId="2758" applyFont="1" applyAlignment="1">
      <alignment horizontal="left" vertical="center" wrapText="1"/>
    </xf>
    <xf numFmtId="4" fontId="136" fillId="38" borderId="0" xfId="0" applyNumberFormat="1" applyFont="1" applyFill="1" applyAlignment="1">
      <alignment horizontal="center"/>
    </xf>
    <xf numFmtId="4" fontId="136" fillId="0" borderId="0" xfId="0" applyNumberFormat="1" applyFont="1" applyAlignment="1">
      <alignment horizontal="center"/>
    </xf>
    <xf numFmtId="0" fontId="136" fillId="0" borderId="0" xfId="0" applyFont="1" applyAlignment="1">
      <alignment horizontal="center" vertical="center"/>
    </xf>
    <xf numFmtId="4" fontId="136" fillId="38" borderId="0" xfId="0" applyNumberFormat="1" applyFont="1" applyFill="1" applyAlignment="1">
      <alignment horizontal="center" vertical="top"/>
    </xf>
    <xf numFmtId="4" fontId="136" fillId="38" borderId="0" xfId="0" applyNumberFormat="1" applyFont="1" applyFill="1"/>
    <xf numFmtId="0" fontId="135" fillId="38" borderId="0" xfId="0" applyFont="1" applyFill="1"/>
    <xf numFmtId="0" fontId="135" fillId="38" borderId="0" xfId="0" applyFont="1" applyFill="1" applyAlignment="1">
      <alignment horizontal="center"/>
    </xf>
    <xf numFmtId="0" fontId="139" fillId="22" borderId="5" xfId="0" applyFont="1" applyFill="1" applyBorder="1" applyAlignment="1">
      <alignment horizontal="center" vertical="center"/>
    </xf>
    <xf numFmtId="0" fontId="139" fillId="22" borderId="35" xfId="0" applyFont="1" applyFill="1" applyBorder="1" applyAlignment="1">
      <alignment horizontal="left" vertical="center"/>
    </xf>
    <xf numFmtId="0" fontId="139" fillId="38" borderId="0" xfId="0" applyFont="1" applyFill="1" applyAlignment="1">
      <alignment horizontal="center"/>
    </xf>
    <xf numFmtId="0" fontId="136" fillId="38" borderId="40" xfId="0" applyFont="1" applyFill="1" applyBorder="1" applyAlignment="1">
      <alignment horizontal="center"/>
    </xf>
    <xf numFmtId="0" fontId="146" fillId="38" borderId="38" xfId="0" applyFont="1" applyFill="1" applyBorder="1"/>
    <xf numFmtId="0" fontId="136" fillId="0" borderId="40" xfId="0" applyFont="1" applyBorder="1" applyAlignment="1">
      <alignment horizontal="center"/>
    </xf>
    <xf numFmtId="0" fontId="139" fillId="0" borderId="38" xfId="0" applyFont="1" applyBorder="1" applyAlignment="1">
      <alignment horizontal="left" vertical="center"/>
    </xf>
    <xf numFmtId="0" fontId="135" fillId="0" borderId="38" xfId="0" applyFont="1" applyBorder="1"/>
    <xf numFmtId="0" fontId="135" fillId="0" borderId="38" xfId="2758" applyFont="1" applyBorder="1" applyAlignment="1">
      <alignment vertical="top"/>
    </xf>
    <xf numFmtId="0" fontId="135" fillId="0" borderId="38" xfId="2758" applyFont="1" applyBorder="1" applyAlignment="1">
      <alignment vertical="center" wrapText="1"/>
    </xf>
    <xf numFmtId="0" fontId="135" fillId="0" borderId="38" xfId="0" applyFont="1" applyBorder="1" applyAlignment="1">
      <alignment wrapText="1"/>
    </xf>
    <xf numFmtId="0" fontId="135" fillId="0" borderId="38" xfId="2758" applyFont="1" applyBorder="1" applyAlignment="1">
      <alignment vertical="top" wrapText="1"/>
    </xf>
    <xf numFmtId="0" fontId="136" fillId="0" borderId="40" xfId="0" applyFont="1" applyBorder="1" applyAlignment="1">
      <alignment horizontal="center" vertical="center"/>
    </xf>
    <xf numFmtId="0" fontId="135" fillId="0" borderId="38" xfId="2568" applyFont="1" applyBorder="1" applyAlignment="1">
      <alignment horizontal="left" vertical="center"/>
    </xf>
    <xf numFmtId="0" fontId="135" fillId="0" borderId="40" xfId="0" applyFont="1" applyBorder="1" applyAlignment="1">
      <alignment horizontal="center"/>
    </xf>
    <xf numFmtId="0" fontId="135" fillId="38" borderId="40" xfId="0" applyFont="1" applyFill="1" applyBorder="1" applyAlignment="1">
      <alignment horizontal="center"/>
    </xf>
    <xf numFmtId="0" fontId="135" fillId="0" borderId="38" xfId="2568" applyFont="1" applyBorder="1" applyAlignment="1">
      <alignment horizontal="left" vertical="center" wrapText="1"/>
    </xf>
    <xf numFmtId="0" fontId="139" fillId="38" borderId="38" xfId="0" applyFont="1" applyFill="1" applyBorder="1" applyAlignment="1">
      <alignment horizontal="left" vertical="center"/>
    </xf>
    <xf numFmtId="0" fontId="135" fillId="0" borderId="0" xfId="0" applyFont="1" applyAlignment="1">
      <alignment horizontal="center"/>
    </xf>
    <xf numFmtId="0" fontId="135" fillId="0" borderId="0" xfId="0" applyFont="1"/>
    <xf numFmtId="0" fontId="135" fillId="38" borderId="38" xfId="2758" applyFont="1" applyFill="1" applyBorder="1" applyAlignment="1">
      <alignment vertical="top"/>
    </xf>
    <xf numFmtId="0" fontId="147" fillId="0" borderId="0" xfId="2567" applyFont="1" applyAlignment="1">
      <alignment vertical="center"/>
    </xf>
    <xf numFmtId="0" fontId="145" fillId="0" borderId="0" xfId="2567" applyFont="1" applyAlignment="1">
      <alignment vertical="center"/>
    </xf>
    <xf numFmtId="0" fontId="135" fillId="38" borderId="38" xfId="0" applyFont="1" applyFill="1" applyBorder="1"/>
    <xf numFmtId="0" fontId="145" fillId="0" borderId="0" xfId="2567" applyFont="1"/>
    <xf numFmtId="0" fontId="135" fillId="38" borderId="0" xfId="0" applyFont="1" applyFill="1" applyAlignment="1">
      <alignment vertical="top"/>
    </xf>
    <xf numFmtId="0" fontId="135" fillId="0" borderId="0" xfId="0" applyFont="1" applyAlignment="1">
      <alignment vertical="top"/>
    </xf>
    <xf numFmtId="0" fontId="135" fillId="38" borderId="38" xfId="2758" applyFont="1" applyFill="1" applyBorder="1" applyAlignment="1">
      <alignment vertical="top" wrapText="1"/>
    </xf>
    <xf numFmtId="0" fontId="135" fillId="40" borderId="38" xfId="0" applyFont="1" applyFill="1" applyBorder="1" applyAlignment="1">
      <alignment vertical="top"/>
    </xf>
    <xf numFmtId="0" fontId="135" fillId="0" borderId="0" xfId="0" applyFont="1" applyAlignment="1">
      <alignment horizontal="center" vertical="top"/>
    </xf>
    <xf numFmtId="0" fontId="135" fillId="38" borderId="38" xfId="0" applyFont="1" applyFill="1" applyBorder="1" applyAlignment="1">
      <alignment wrapText="1"/>
    </xf>
    <xf numFmtId="0" fontId="147" fillId="38" borderId="0" xfId="2567" applyFont="1" applyFill="1" applyAlignment="1">
      <alignment vertical="center"/>
    </xf>
    <xf numFmtId="0" fontId="145" fillId="38" borderId="0" xfId="2567" applyFont="1" applyFill="1" applyAlignment="1">
      <alignment vertical="center"/>
    </xf>
    <xf numFmtId="0" fontId="135" fillId="38" borderId="38" xfId="2568" applyFont="1" applyFill="1" applyBorder="1" applyAlignment="1">
      <alignment horizontal="left" vertical="center" wrapText="1"/>
    </xf>
    <xf numFmtId="0" fontId="136" fillId="38" borderId="40" xfId="0" applyFont="1" applyFill="1" applyBorder="1" applyAlignment="1">
      <alignment horizontal="center" vertical="center"/>
    </xf>
    <xf numFmtId="0" fontId="135" fillId="0" borderId="38" xfId="0" applyFont="1" applyBorder="1" applyAlignment="1">
      <alignment horizontal="left" vertical="center" wrapText="1"/>
    </xf>
    <xf numFmtId="0" fontId="135" fillId="38" borderId="38" xfId="0" applyFont="1" applyFill="1" applyBorder="1" applyAlignment="1">
      <alignment vertical="top"/>
    </xf>
    <xf numFmtId="0" fontId="135" fillId="38" borderId="38" xfId="2568" applyFont="1" applyFill="1" applyBorder="1" applyAlignment="1">
      <alignment horizontal="left" vertical="center"/>
    </xf>
    <xf numFmtId="180" fontId="148" fillId="38" borderId="40" xfId="2564" applyFont="1" applyFill="1" applyBorder="1" applyAlignment="1">
      <alignment horizontal="center" vertical="center"/>
    </xf>
    <xf numFmtId="180" fontId="148" fillId="38" borderId="40" xfId="2564" applyFont="1" applyFill="1" applyBorder="1" applyAlignment="1">
      <alignment horizontal="center"/>
    </xf>
    <xf numFmtId="0" fontId="136" fillId="38" borderId="38" xfId="0" applyFont="1" applyFill="1" applyBorder="1"/>
    <xf numFmtId="180" fontId="148" fillId="38" borderId="21" xfId="2564" applyFont="1" applyFill="1" applyBorder="1" applyAlignment="1">
      <alignment horizontal="center" vertical="center"/>
    </xf>
    <xf numFmtId="0" fontId="136" fillId="38" borderId="10" xfId="0" applyFont="1" applyFill="1" applyBorder="1"/>
    <xf numFmtId="0" fontId="147" fillId="38" borderId="0" xfId="2569" applyFont="1" applyFill="1" applyAlignment="1">
      <alignment horizontal="center"/>
    </xf>
    <xf numFmtId="0" fontId="147" fillId="0" borderId="0" xfId="2566" applyFont="1"/>
    <xf numFmtId="0" fontId="147" fillId="0" borderId="0" xfId="2567" applyFont="1"/>
    <xf numFmtId="0" fontId="135" fillId="38" borderId="17" xfId="0" applyFont="1" applyFill="1" applyBorder="1" applyAlignment="1">
      <alignment horizontal="center"/>
    </xf>
    <xf numFmtId="0" fontId="135" fillId="38" borderId="10" xfId="0" applyFont="1" applyFill="1" applyBorder="1"/>
    <xf numFmtId="180" fontId="147" fillId="0" borderId="0" xfId="2564" applyFont="1"/>
    <xf numFmtId="0" fontId="135" fillId="0" borderId="0" xfId="0" applyFont="1" applyAlignment="1">
      <alignment vertical="center"/>
    </xf>
    <xf numFmtId="0" fontId="136" fillId="38" borderId="0" xfId="2567" applyFont="1" applyFill="1" applyAlignment="1">
      <alignment horizontal="left" vertical="center"/>
    </xf>
    <xf numFmtId="0" fontId="135" fillId="0" borderId="10" xfId="0" applyFont="1" applyBorder="1"/>
    <xf numFmtId="0" fontId="135" fillId="38" borderId="35" xfId="0" applyFont="1" applyFill="1" applyBorder="1" applyAlignment="1">
      <alignment horizontal="center"/>
    </xf>
    <xf numFmtId="0" fontId="136" fillId="38" borderId="55" xfId="0" applyFont="1" applyFill="1" applyBorder="1"/>
    <xf numFmtId="0" fontId="136" fillId="38" borderId="38" xfId="0" applyFont="1" applyFill="1" applyBorder="1" applyAlignment="1">
      <alignment horizontal="center"/>
    </xf>
    <xf numFmtId="0" fontId="135" fillId="0" borderId="34" xfId="2568" applyFont="1" applyBorder="1" applyAlignment="1">
      <alignment horizontal="left" vertical="center"/>
    </xf>
    <xf numFmtId="0" fontId="139" fillId="48" borderId="1" xfId="0" applyFont="1" applyFill="1" applyBorder="1" applyAlignment="1">
      <alignment horizontal="center"/>
    </xf>
    <xf numFmtId="0" fontId="135" fillId="0" borderId="34" xfId="2568" applyFont="1" applyBorder="1" applyAlignment="1">
      <alignment horizontal="left" vertical="center" wrapText="1"/>
    </xf>
    <xf numFmtId="0" fontId="136" fillId="38" borderId="10" xfId="0" applyFont="1" applyFill="1" applyBorder="1" applyAlignment="1">
      <alignment horizontal="center"/>
    </xf>
    <xf numFmtId="0" fontId="135" fillId="0" borderId="21" xfId="0" applyFont="1" applyBorder="1"/>
    <xf numFmtId="0" fontId="136" fillId="38" borderId="34" xfId="0" applyFont="1" applyFill="1" applyBorder="1"/>
    <xf numFmtId="0" fontId="136" fillId="0" borderId="2" xfId="0" applyFont="1" applyBorder="1"/>
    <xf numFmtId="0" fontId="141" fillId="0" borderId="0" xfId="0" applyFont="1"/>
    <xf numFmtId="0" fontId="140" fillId="38" borderId="0" xfId="0" applyFont="1" applyFill="1" applyAlignment="1">
      <alignment vertical="center" wrapText="1"/>
    </xf>
    <xf numFmtId="0" fontId="143" fillId="38" borderId="0" xfId="0" applyFont="1" applyFill="1" applyAlignment="1">
      <alignment vertical="center" wrapText="1"/>
    </xf>
    <xf numFmtId="0" fontId="141" fillId="0" borderId="0" xfId="0" applyFont="1" applyAlignment="1">
      <alignment horizontal="left" vertical="center" wrapText="1"/>
    </xf>
    <xf numFmtId="0" fontId="141" fillId="0" borderId="0" xfId="0" applyFont="1" applyAlignment="1">
      <alignment horizontal="center" vertical="center" wrapText="1"/>
    </xf>
    <xf numFmtId="0" fontId="136" fillId="0" borderId="0" xfId="0" applyFont="1" applyAlignment="1">
      <alignment horizontal="left" vertical="center"/>
    </xf>
    <xf numFmtId="0" fontId="136" fillId="0" borderId="0" xfId="0" applyFont="1" applyAlignment="1">
      <alignment horizontal="center" vertical="center" wrapText="1"/>
    </xf>
    <xf numFmtId="4" fontId="136" fillId="0" borderId="0" xfId="0" applyNumberFormat="1" applyFont="1"/>
    <xf numFmtId="0" fontId="136" fillId="0" borderId="0" xfId="0" applyFont="1" applyAlignment="1">
      <alignment vertical="center" wrapText="1"/>
    </xf>
    <xf numFmtId="0" fontId="136" fillId="38" borderId="36" xfId="0" applyFont="1" applyFill="1" applyBorder="1" applyAlignment="1">
      <alignment horizontal="center" vertical="center" wrapText="1"/>
    </xf>
    <xf numFmtId="0" fontId="140" fillId="38" borderId="0" xfId="0" applyFont="1" applyFill="1" applyAlignment="1">
      <alignment horizontal="left" vertical="center" wrapText="1"/>
    </xf>
    <xf numFmtId="4" fontId="140" fillId="22" borderId="33" xfId="0" applyNumberFormat="1" applyFont="1" applyFill="1" applyBorder="1" applyAlignment="1">
      <alignment horizontal="center"/>
    </xf>
    <xf numFmtId="4" fontId="136" fillId="22" borderId="38" xfId="0" applyNumberFormat="1" applyFont="1" applyFill="1" applyBorder="1" applyAlignment="1">
      <alignment horizontal="center" vertical="top"/>
    </xf>
    <xf numFmtId="0" fontId="10" fillId="38" borderId="38" xfId="0" applyFont="1" applyFill="1" applyBorder="1" applyAlignment="1">
      <alignment vertical="top"/>
    </xf>
    <xf numFmtId="0" fontId="150" fillId="0" borderId="0" xfId="0" applyFont="1" applyAlignment="1">
      <alignment vertical="center"/>
    </xf>
    <xf numFmtId="0" fontId="150" fillId="0" borderId="0" xfId="0" applyFont="1" applyAlignment="1">
      <alignment vertical="center" wrapText="1"/>
    </xf>
    <xf numFmtId="0" fontId="135" fillId="48" borderId="38" xfId="2758" applyFont="1" applyFill="1" applyBorder="1" applyAlignment="1">
      <alignment vertical="center" wrapText="1"/>
    </xf>
    <xf numFmtId="0" fontId="135" fillId="48" borderId="38" xfId="2568" applyFont="1" applyFill="1" applyBorder="1" applyAlignment="1">
      <alignment horizontal="left" vertical="center" wrapText="1"/>
    </xf>
    <xf numFmtId="0" fontId="151" fillId="38" borderId="44" xfId="0" applyFont="1" applyFill="1" applyBorder="1" applyAlignment="1">
      <alignment horizontal="center" vertical="center" wrapText="1"/>
    </xf>
    <xf numFmtId="0" fontId="10" fillId="0" borderId="38" xfId="0" applyFont="1" applyBorder="1" applyAlignment="1">
      <alignment vertical="center"/>
    </xf>
    <xf numFmtId="0" fontId="135" fillId="48" borderId="38" xfId="0" applyFont="1" applyFill="1" applyBorder="1" applyAlignment="1">
      <alignment vertical="center"/>
    </xf>
    <xf numFmtId="0" fontId="10" fillId="38" borderId="38" xfId="2568" applyFont="1" applyFill="1" applyBorder="1" applyAlignment="1">
      <alignment horizontal="left" vertical="center"/>
    </xf>
    <xf numFmtId="0" fontId="10" fillId="38" borderId="34" xfId="2568" applyFont="1" applyFill="1" applyBorder="1" applyAlignment="1">
      <alignment horizontal="left" vertical="center"/>
    </xf>
    <xf numFmtId="0" fontId="135" fillId="48" borderId="38" xfId="0" applyFont="1" applyFill="1" applyBorder="1" applyAlignment="1">
      <alignment horizontal="left" vertical="center" wrapText="1"/>
    </xf>
    <xf numFmtId="0" fontId="136" fillId="38" borderId="38" xfId="0" applyFont="1" applyFill="1" applyBorder="1" applyAlignment="1">
      <alignment horizontal="center" vertical="center"/>
    </xf>
    <xf numFmtId="14" fontId="10" fillId="0" borderId="57" xfId="0" applyNumberFormat="1" applyFont="1" applyBorder="1" applyAlignment="1">
      <alignment horizontal="left" vertical="top"/>
    </xf>
    <xf numFmtId="0" fontId="10" fillId="0" borderId="57" xfId="0" quotePrefix="1" applyFont="1" applyBorder="1" applyAlignment="1">
      <alignment horizontal="left" vertical="top" wrapText="1"/>
    </xf>
    <xf numFmtId="1" fontId="10" fillId="0" borderId="57" xfId="2758" applyNumberFormat="1" applyFont="1" applyBorder="1" applyAlignment="1">
      <alignment horizontal="left" vertical="top" wrapText="1"/>
    </xf>
    <xf numFmtId="0" fontId="10" fillId="0" borderId="57" xfId="0" applyFont="1" applyBorder="1" applyAlignment="1">
      <alignment horizontal="left" vertical="top"/>
    </xf>
    <xf numFmtId="0" fontId="10" fillId="0" borderId="57" xfId="0" applyFont="1" applyBorder="1" applyAlignment="1">
      <alignment horizontal="left" vertical="top" wrapText="1"/>
    </xf>
    <xf numFmtId="0" fontId="10" fillId="0" borderId="57" xfId="2758" applyFont="1" applyBorder="1" applyAlignment="1">
      <alignment horizontal="left" vertical="top" wrapText="1"/>
    </xf>
    <xf numFmtId="1" fontId="10" fillId="0" borderId="57" xfId="0" applyNumberFormat="1" applyFont="1" applyBorder="1" applyAlignment="1">
      <alignment horizontal="left" vertical="top" wrapText="1"/>
    </xf>
    <xf numFmtId="0" fontId="10" fillId="0" borderId="57" xfId="2568" applyFont="1" applyBorder="1" applyAlignment="1">
      <alignment horizontal="left" vertical="top" wrapText="1"/>
    </xf>
    <xf numFmtId="0" fontId="11" fillId="0" borderId="57" xfId="0" applyFont="1" applyBorder="1" applyAlignment="1">
      <alignment horizontal="left" vertical="top" wrapText="1"/>
    </xf>
    <xf numFmtId="0" fontId="150" fillId="38" borderId="34" xfId="0" applyFont="1" applyFill="1" applyBorder="1" applyAlignment="1">
      <alignment vertical="top"/>
    </xf>
    <xf numFmtId="0" fontId="150" fillId="0" borderId="57" xfId="0" applyFont="1" applyBorder="1" applyAlignment="1">
      <alignment horizontal="left" vertical="top" wrapText="1"/>
    </xf>
    <xf numFmtId="0" fontId="150" fillId="38" borderId="34" xfId="2568" applyFont="1" applyFill="1" applyBorder="1" applyAlignment="1">
      <alignment horizontal="left" vertical="center"/>
    </xf>
    <xf numFmtId="0" fontId="10" fillId="38" borderId="57" xfId="0" applyFont="1" applyFill="1" applyBorder="1" applyAlignment="1">
      <alignment horizontal="left" vertical="top"/>
    </xf>
    <xf numFmtId="0" fontId="10" fillId="0" borderId="70" xfId="0" applyFont="1" applyBorder="1" applyAlignment="1">
      <alignment horizontal="left" vertical="top"/>
    </xf>
    <xf numFmtId="0" fontId="10" fillId="0" borderId="70" xfId="0" applyFont="1" applyBorder="1" applyAlignment="1">
      <alignment horizontal="left" vertical="top" wrapText="1"/>
    </xf>
    <xf numFmtId="0" fontId="10" fillId="0" borderId="70" xfId="2758" applyFont="1" applyBorder="1" applyAlignment="1">
      <alignment horizontal="left" vertical="top" wrapText="1"/>
    </xf>
    <xf numFmtId="0" fontId="10" fillId="0" borderId="70" xfId="2568" applyFont="1" applyBorder="1" applyAlignment="1">
      <alignment horizontal="left" vertical="top" wrapText="1"/>
    </xf>
    <xf numFmtId="0" fontId="11" fillId="0" borderId="0" xfId="0" applyFont="1" applyAlignment="1">
      <alignment vertical="center"/>
    </xf>
    <xf numFmtId="0" fontId="134" fillId="0" borderId="0" xfId="3000" applyFont="1" applyAlignment="1">
      <alignment vertical="center" wrapText="1"/>
    </xf>
    <xf numFmtId="0" fontId="10" fillId="0" borderId="57" xfId="3000" applyFont="1" applyBorder="1" applyAlignment="1">
      <alignment horizontal="left" vertical="center" wrapText="1"/>
    </xf>
    <xf numFmtId="0" fontId="10" fillId="0" borderId="57" xfId="0" applyFont="1" applyBorder="1" applyAlignment="1">
      <alignment horizontal="left" vertical="center" wrapText="1"/>
    </xf>
    <xf numFmtId="0" fontId="154" fillId="0" borderId="0" xfId="0" applyFont="1" applyAlignment="1">
      <alignment vertical="center" wrapText="1"/>
    </xf>
    <xf numFmtId="0" fontId="10" fillId="49" borderId="0" xfId="0" applyFont="1" applyFill="1" applyAlignment="1">
      <alignment vertical="center" wrapText="1"/>
    </xf>
    <xf numFmtId="0" fontId="141" fillId="48" borderId="1" xfId="0" applyFont="1" applyFill="1" applyBorder="1" applyAlignment="1">
      <alignment horizontal="left" vertical="center" wrapText="1"/>
    </xf>
    <xf numFmtId="168" fontId="10" fillId="0" borderId="0" xfId="0" applyNumberFormat="1" applyFont="1" applyAlignment="1">
      <alignment vertical="center" wrapText="1"/>
    </xf>
    <xf numFmtId="0" fontId="157" fillId="50" borderId="57" xfId="0" applyFont="1" applyFill="1" applyBorder="1" applyAlignment="1">
      <alignment horizontal="left" vertical="center"/>
    </xf>
    <xf numFmtId="0" fontId="158" fillId="50" borderId="57" xfId="0" applyFont="1" applyFill="1" applyBorder="1" applyAlignment="1">
      <alignment horizontal="left" vertical="center"/>
    </xf>
    <xf numFmtId="0" fontId="158" fillId="50" borderId="71" xfId="0" applyFont="1" applyFill="1" applyBorder="1" applyAlignment="1">
      <alignment horizontal="left" vertical="center"/>
    </xf>
    <xf numFmtId="0" fontId="0" fillId="0" borderId="0" xfId="0" applyAlignment="1">
      <alignment vertical="top"/>
    </xf>
    <xf numFmtId="0" fontId="150" fillId="0" borderId="0" xfId="0" applyFont="1" applyAlignment="1">
      <alignment horizontal="left" vertical="center" wrapText="1"/>
    </xf>
    <xf numFmtId="14" fontId="10" fillId="0" borderId="0" xfId="3000" applyNumberFormat="1" applyFont="1" applyAlignment="1">
      <alignment horizontal="left" vertical="center"/>
    </xf>
    <xf numFmtId="0" fontId="10" fillId="0" borderId="0" xfId="3000" quotePrefix="1" applyFont="1" applyAlignment="1">
      <alignment horizontal="left" vertical="center" wrapText="1"/>
    </xf>
    <xf numFmtId="0" fontId="10" fillId="0" borderId="0" xfId="3000" applyFont="1" applyAlignment="1">
      <alignment vertical="center" wrapText="1"/>
    </xf>
    <xf numFmtId="0" fontId="10" fillId="0" borderId="0" xfId="3000" applyFont="1" applyAlignment="1">
      <alignment horizontal="left" vertical="center" wrapText="1"/>
    </xf>
    <xf numFmtId="0" fontId="150" fillId="0" borderId="0" xfId="3000" applyFont="1" applyAlignment="1">
      <alignment horizontal="left" vertical="center" wrapText="1"/>
    </xf>
    <xf numFmtId="14" fontId="11" fillId="44" borderId="0" xfId="3000" applyNumberFormat="1" applyFont="1" applyFill="1" applyAlignment="1">
      <alignment vertical="center"/>
    </xf>
    <xf numFmtId="0" fontId="136" fillId="51" borderId="0" xfId="0" applyFont="1" applyFill="1"/>
    <xf numFmtId="0" fontId="136" fillId="51" borderId="0" xfId="0" applyFont="1" applyFill="1" applyAlignment="1">
      <alignment horizontal="left" vertical="center"/>
    </xf>
    <xf numFmtId="0" fontId="136" fillId="48" borderId="0" xfId="0" applyFont="1" applyFill="1"/>
    <xf numFmtId="0" fontId="136" fillId="48" borderId="19" xfId="0" applyFont="1" applyFill="1" applyBorder="1"/>
    <xf numFmtId="0" fontId="135" fillId="48" borderId="51" xfId="0" applyFont="1" applyFill="1" applyBorder="1"/>
    <xf numFmtId="0" fontId="135" fillId="48" borderId="7" xfId="0" applyFont="1" applyFill="1" applyBorder="1" applyAlignment="1">
      <alignment horizontal="center" vertical="center" wrapText="1"/>
    </xf>
    <xf numFmtId="0" fontId="136" fillId="48" borderId="36" xfId="0" applyFont="1" applyFill="1" applyBorder="1" applyAlignment="1">
      <alignment horizontal="center" vertical="center" wrapText="1"/>
    </xf>
    <xf numFmtId="0" fontId="136" fillId="48" borderId="0" xfId="0" applyFont="1" applyFill="1" applyAlignment="1">
      <alignment horizontal="left" vertical="center" wrapText="1"/>
    </xf>
    <xf numFmtId="0" fontId="135" fillId="48" borderId="0" xfId="0" applyFont="1" applyFill="1"/>
    <xf numFmtId="0" fontId="8" fillId="48" borderId="43" xfId="0" applyFont="1" applyFill="1" applyBorder="1" applyAlignment="1">
      <alignment horizontal="left" vertical="center" wrapText="1"/>
    </xf>
    <xf numFmtId="0" fontId="135" fillId="48" borderId="19" xfId="2758" applyFont="1" applyFill="1" applyBorder="1"/>
    <xf numFmtId="0" fontId="135" fillId="48" borderId="39" xfId="2758" applyFont="1" applyFill="1" applyBorder="1"/>
    <xf numFmtId="4" fontId="140" fillId="48" borderId="35" xfId="0" applyNumberFormat="1" applyFont="1" applyFill="1" applyBorder="1" applyAlignment="1">
      <alignment horizontal="center"/>
    </xf>
    <xf numFmtId="4" fontId="136" fillId="48" borderId="10" xfId="0" applyNumberFormat="1" applyFont="1" applyFill="1" applyBorder="1" applyAlignment="1">
      <alignment horizontal="center" vertical="top"/>
    </xf>
    <xf numFmtId="0" fontId="94" fillId="48" borderId="0" xfId="0" applyFont="1" applyFill="1" applyAlignment="1">
      <alignment horizontal="center" vertical="center"/>
    </xf>
    <xf numFmtId="0" fontId="94" fillId="48" borderId="32" xfId="0" applyFont="1" applyFill="1" applyBorder="1" applyAlignment="1">
      <alignment horizontal="center" vertical="center"/>
    </xf>
    <xf numFmtId="0" fontId="94" fillId="48" borderId="19" xfId="0" applyFont="1" applyFill="1" applyBorder="1" applyAlignment="1">
      <alignment horizontal="center" vertical="center"/>
    </xf>
    <xf numFmtId="0" fontId="8" fillId="48" borderId="35" xfId="2568" applyFont="1" applyFill="1" applyBorder="1" applyAlignment="1">
      <alignment vertical="center" wrapText="1"/>
    </xf>
    <xf numFmtId="0" fontId="94" fillId="48" borderId="39" xfId="0" applyFont="1" applyFill="1" applyBorder="1" applyAlignment="1">
      <alignment horizontal="center" vertical="center"/>
    </xf>
    <xf numFmtId="0" fontId="136" fillId="48" borderId="32" xfId="0" applyFont="1" applyFill="1" applyBorder="1"/>
    <xf numFmtId="4" fontId="143" fillId="48" borderId="55" xfId="0" applyNumberFormat="1" applyFont="1" applyFill="1" applyBorder="1" applyAlignment="1">
      <alignment horizontal="center"/>
    </xf>
    <xf numFmtId="0" fontId="141" fillId="48" borderId="0" xfId="0" applyFont="1" applyFill="1"/>
    <xf numFmtId="4" fontId="141" fillId="48" borderId="21" xfId="0" applyNumberFormat="1" applyFont="1" applyFill="1" applyBorder="1" applyAlignment="1">
      <alignment horizontal="center" vertical="top"/>
    </xf>
    <xf numFmtId="14" fontId="153" fillId="44" borderId="0" xfId="3000" applyNumberFormat="1" applyFont="1" applyFill="1" applyAlignment="1">
      <alignment vertical="center"/>
    </xf>
    <xf numFmtId="0" fontId="10" fillId="0" borderId="0" xfId="3424" applyFont="1" applyAlignment="1">
      <alignment horizontal="left" vertical="center" wrapText="1"/>
    </xf>
    <xf numFmtId="0" fontId="138" fillId="0" borderId="0" xfId="0" applyFont="1" applyAlignment="1">
      <alignment horizontal="left" vertical="center"/>
    </xf>
    <xf numFmtId="0" fontId="153" fillId="0" borderId="0" xfId="0" applyFont="1" applyAlignment="1">
      <alignment horizontal="left" vertical="center"/>
    </xf>
    <xf numFmtId="0" fontId="136" fillId="0" borderId="0" xfId="0" applyFont="1" applyAlignment="1">
      <alignment vertical="center"/>
    </xf>
    <xf numFmtId="4" fontId="140" fillId="0" borderId="34" xfId="0" applyNumberFormat="1" applyFont="1" applyBorder="1" applyAlignment="1">
      <alignment horizontal="center"/>
    </xf>
    <xf numFmtId="4" fontId="136" fillId="0" borderId="10" xfId="0" applyNumberFormat="1" applyFont="1" applyBorder="1" applyAlignment="1">
      <alignment horizontal="center" vertical="top"/>
    </xf>
    <xf numFmtId="0" fontId="9" fillId="0" borderId="1" xfId="2758" applyBorder="1" applyAlignment="1">
      <alignment horizontal="left" vertical="center" indent="1"/>
    </xf>
    <xf numFmtId="0" fontId="9" fillId="0" borderId="1" xfId="2758" applyBorder="1" applyAlignment="1">
      <alignment horizontal="center" vertical="center"/>
    </xf>
    <xf numFmtId="0" fontId="9" fillId="0" borderId="1" xfId="2758" applyBorder="1" applyAlignment="1">
      <alignment horizontal="centerContinuous" vertical="center"/>
    </xf>
    <xf numFmtId="0" fontId="139" fillId="47" borderId="58" xfId="2758" applyFont="1" applyFill="1" applyBorder="1" applyAlignment="1">
      <alignment horizontal="centerContinuous" vertical="center" wrapText="1"/>
    </xf>
    <xf numFmtId="0" fontId="11" fillId="47" borderId="10" xfId="2758" applyFont="1" applyFill="1" applyBorder="1" applyAlignment="1">
      <alignment horizontal="center" vertical="center"/>
    </xf>
    <xf numFmtId="0" fontId="11" fillId="47" borderId="1" xfId="2758" applyFont="1" applyFill="1" applyBorder="1" applyAlignment="1">
      <alignment horizontal="center" vertical="center"/>
    </xf>
    <xf numFmtId="0" fontId="11" fillId="47" borderId="21" xfId="2758" applyFont="1" applyFill="1" applyBorder="1" applyAlignment="1">
      <alignment horizontal="center" vertical="center"/>
    </xf>
    <xf numFmtId="0" fontId="8" fillId="47" borderId="38" xfId="2758" applyFont="1" applyFill="1" applyBorder="1" applyAlignment="1">
      <alignment horizontal="center" vertical="center" wrapText="1"/>
    </xf>
    <xf numFmtId="0" fontId="9" fillId="47" borderId="1" xfId="2758" applyFill="1" applyBorder="1" applyAlignment="1">
      <alignment horizontal="center" vertical="center"/>
    </xf>
    <xf numFmtId="0" fontId="11" fillId="47" borderId="58" xfId="2758" applyFont="1" applyFill="1" applyBorder="1" applyAlignment="1">
      <alignment horizontal="centerContinuous"/>
    </xf>
    <xf numFmtId="0" fontId="11" fillId="47" borderId="13" xfId="2758" applyFont="1" applyFill="1" applyBorder="1" applyAlignment="1">
      <alignment horizontal="centerContinuous"/>
    </xf>
    <xf numFmtId="0" fontId="8" fillId="47" borderId="1" xfId="2758" applyFont="1" applyFill="1" applyBorder="1" applyAlignment="1">
      <alignment horizontal="center" vertical="center"/>
    </xf>
    <xf numFmtId="4" fontId="140" fillId="0" borderId="35" xfId="0" applyNumberFormat="1" applyFont="1" applyBorder="1" applyAlignment="1">
      <alignment horizontal="center"/>
    </xf>
    <xf numFmtId="0" fontId="9" fillId="0" borderId="58" xfId="2758" applyBorder="1" applyAlignment="1">
      <alignment horizontal="left" vertical="center" indent="1"/>
    </xf>
    <xf numFmtId="0" fontId="9" fillId="0" borderId="58" xfId="2758" applyBorder="1" applyAlignment="1">
      <alignment horizontal="center" vertical="center"/>
    </xf>
    <xf numFmtId="0" fontId="136" fillId="0" borderId="0" xfId="0" applyFont="1" applyAlignment="1">
      <alignment horizontal="left"/>
    </xf>
    <xf numFmtId="0" fontId="144" fillId="0" borderId="0" xfId="0" applyFont="1" applyAlignment="1">
      <alignment horizontal="center" vertical="center" textRotation="90"/>
    </xf>
    <xf numFmtId="0" fontId="142" fillId="0" borderId="0" xfId="0" applyFont="1" applyAlignment="1">
      <alignment horizontal="center" vertical="center"/>
    </xf>
    <xf numFmtId="0" fontId="8" fillId="0" borderId="0" xfId="0" applyFont="1"/>
    <xf numFmtId="0" fontId="11" fillId="0" borderId="1" xfId="0" applyFont="1" applyBorder="1" applyAlignment="1">
      <alignment horizontal="left" vertical="top"/>
    </xf>
    <xf numFmtId="0" fontId="8" fillId="0" borderId="1" xfId="0" applyFont="1" applyBorder="1" applyAlignment="1">
      <alignment horizontal="left" vertical="center"/>
    </xf>
    <xf numFmtId="0" fontId="8" fillId="0" borderId="1" xfId="0" applyFont="1" applyBorder="1" applyAlignment="1">
      <alignment horizontal="left" vertical="center" wrapText="1"/>
    </xf>
    <xf numFmtId="0" fontId="161" fillId="47" borderId="58" xfId="2758" applyFont="1" applyFill="1" applyBorder="1" applyAlignment="1">
      <alignment horizontal="centerContinuous" vertical="center" wrapText="1"/>
    </xf>
    <xf numFmtId="1" fontId="10" fillId="0" borderId="0" xfId="0" quotePrefix="1" applyNumberFormat="1" applyFont="1" applyAlignment="1">
      <alignment horizontal="left" vertical="center" wrapText="1"/>
    </xf>
    <xf numFmtId="0" fontId="136" fillId="0" borderId="36" xfId="0" applyFont="1" applyBorder="1"/>
    <xf numFmtId="4" fontId="136" fillId="47" borderId="10" xfId="0" applyNumberFormat="1" applyFont="1" applyFill="1" applyBorder="1" applyAlignment="1">
      <alignment horizontal="center" vertical="top"/>
    </xf>
    <xf numFmtId="4" fontId="143" fillId="48" borderId="35" xfId="0" applyNumberFormat="1" applyFont="1" applyFill="1" applyBorder="1" applyAlignment="1">
      <alignment horizontal="center" vertical="center"/>
    </xf>
    <xf numFmtId="4" fontId="143" fillId="48" borderId="10" xfId="0" applyNumberFormat="1" applyFont="1" applyFill="1" applyBorder="1" applyAlignment="1">
      <alignment horizontal="center" vertical="center"/>
    </xf>
    <xf numFmtId="0" fontId="10" fillId="0" borderId="0" xfId="0" applyFont="1" applyAlignment="1">
      <alignment horizontal="center" vertical="center" wrapText="1"/>
    </xf>
    <xf numFmtId="0" fontId="136" fillId="0" borderId="31" xfId="0" applyFont="1" applyBorder="1"/>
    <xf numFmtId="0" fontId="10" fillId="0" borderId="19" xfId="0" applyFont="1" applyBorder="1" applyAlignment="1">
      <alignment horizontal="center" vertical="center" wrapText="1"/>
    </xf>
    <xf numFmtId="0" fontId="136" fillId="48" borderId="52" xfId="0" applyFont="1" applyFill="1" applyBorder="1" applyAlignment="1">
      <alignment horizontal="center" vertical="center" wrapText="1"/>
    </xf>
    <xf numFmtId="0" fontId="136" fillId="48" borderId="43" xfId="0" applyFont="1" applyFill="1" applyBorder="1" applyAlignment="1">
      <alignment horizontal="left" vertical="center" wrapText="1"/>
    </xf>
    <xf numFmtId="0" fontId="136" fillId="0" borderId="19" xfId="0" applyFont="1" applyBorder="1"/>
    <xf numFmtId="0" fontId="10" fillId="0" borderId="51" xfId="0" applyFont="1" applyBorder="1" applyAlignment="1">
      <alignment horizontal="center" vertical="center" wrapText="1"/>
    </xf>
    <xf numFmtId="0" fontId="135" fillId="0" borderId="51" xfId="0" applyFont="1" applyBorder="1"/>
    <xf numFmtId="0" fontId="136" fillId="0" borderId="36" xfId="0" applyFont="1" applyBorder="1" applyAlignment="1">
      <alignment horizontal="center" vertical="center" wrapText="1"/>
    </xf>
    <xf numFmtId="0" fontId="136" fillId="0" borderId="40" xfId="0" applyFont="1" applyBorder="1"/>
    <xf numFmtId="0" fontId="8" fillId="0" borderId="30" xfId="0" applyFont="1" applyBorder="1" applyAlignment="1">
      <alignment horizontal="left" vertical="center" wrapText="1"/>
    </xf>
    <xf numFmtId="0" fontId="135" fillId="0" borderId="19" xfId="0" applyFont="1" applyBorder="1" applyAlignment="1">
      <alignment horizontal="center" vertical="center" wrapText="1"/>
    </xf>
    <xf numFmtId="0" fontId="136" fillId="48" borderId="44" xfId="0" applyFont="1" applyFill="1" applyBorder="1" applyAlignment="1">
      <alignment horizontal="center" vertical="center" wrapText="1"/>
    </xf>
    <xf numFmtId="0" fontId="136" fillId="48" borderId="30" xfId="0" applyFont="1" applyFill="1" applyBorder="1" applyAlignment="1">
      <alignment horizontal="left" vertical="center" wrapText="1"/>
    </xf>
    <xf numFmtId="0" fontId="135" fillId="48" borderId="19" xfId="2758" applyFont="1" applyFill="1" applyBorder="1" applyAlignment="1">
      <alignment horizontal="center" vertical="center" wrapText="1"/>
    </xf>
    <xf numFmtId="0" fontId="136" fillId="0" borderId="72" xfId="0" applyFont="1" applyBorder="1"/>
    <xf numFmtId="4" fontId="140" fillId="47" borderId="35" xfId="0" applyNumberFormat="1" applyFont="1" applyFill="1" applyBorder="1" applyAlignment="1">
      <alignment horizontal="center" wrapText="1"/>
    </xf>
    <xf numFmtId="0" fontId="151" fillId="0" borderId="44" xfId="0" applyFont="1" applyBorder="1" applyAlignment="1">
      <alignment horizontal="center" vertical="center" wrapText="1"/>
    </xf>
    <xf numFmtId="4" fontId="140" fillId="48" borderId="33" xfId="0" applyNumberFormat="1" applyFont="1" applyFill="1" applyBorder="1" applyAlignment="1">
      <alignment horizontal="center"/>
    </xf>
    <xf numFmtId="0" fontId="141" fillId="48" borderId="50" xfId="0" applyFont="1" applyFill="1" applyBorder="1" applyAlignment="1">
      <alignment horizontal="center" vertical="center" wrapText="1"/>
    </xf>
    <xf numFmtId="0" fontId="94" fillId="0" borderId="0" xfId="0" applyFont="1" applyAlignment="1">
      <alignment horizontal="center" vertical="center"/>
    </xf>
    <xf numFmtId="0" fontId="8" fillId="0" borderId="43" xfId="2758" applyFont="1" applyBorder="1" applyAlignment="1">
      <alignment wrapText="1"/>
    </xf>
    <xf numFmtId="0" fontId="136" fillId="0" borderId="19" xfId="0" applyFont="1" applyBorder="1" applyAlignment="1">
      <alignment vertical="center"/>
    </xf>
    <xf numFmtId="0" fontId="94" fillId="0" borderId="19" xfId="0" applyFont="1" applyBorder="1" applyAlignment="1">
      <alignment horizontal="center" vertical="center"/>
    </xf>
    <xf numFmtId="0" fontId="140" fillId="0" borderId="54" xfId="0" applyFont="1" applyBorder="1" applyAlignment="1">
      <alignment horizontal="center" vertical="center" wrapText="1"/>
    </xf>
    <xf numFmtId="0" fontId="140" fillId="0" borderId="19" xfId="0" applyFont="1" applyBorder="1" applyAlignment="1">
      <alignment horizontal="center" vertical="center" wrapText="1"/>
    </xf>
    <xf numFmtId="0" fontId="140" fillId="0" borderId="19" xfId="0" applyFont="1" applyBorder="1" applyAlignment="1">
      <alignment horizontal="center" vertical="center" textRotation="180"/>
    </xf>
    <xf numFmtId="0" fontId="94" fillId="0" borderId="7" xfId="0" applyFont="1" applyBorder="1" applyAlignment="1">
      <alignment horizontal="center" vertical="center"/>
    </xf>
    <xf numFmtId="0" fontId="8" fillId="0" borderId="1" xfId="0" applyFont="1" applyBorder="1" applyAlignment="1">
      <alignment vertical="center" wrapText="1"/>
    </xf>
    <xf numFmtId="0" fontId="8" fillId="0" borderId="50" xfId="0" applyFont="1" applyBorder="1" applyAlignment="1">
      <alignment horizontal="center" vertical="center" wrapText="1"/>
    </xf>
    <xf numFmtId="4" fontId="141" fillId="48" borderId="10" xfId="0" applyNumberFormat="1" applyFont="1" applyFill="1" applyBorder="1" applyAlignment="1">
      <alignment horizontal="center" vertical="top"/>
    </xf>
    <xf numFmtId="4" fontId="151" fillId="0" borderId="35" xfId="0" applyNumberFormat="1" applyFont="1" applyBorder="1" applyAlignment="1">
      <alignment horizontal="center"/>
    </xf>
    <xf numFmtId="4" fontId="8" fillId="0" borderId="10" xfId="0" applyNumberFormat="1" applyFont="1" applyBorder="1" applyAlignment="1">
      <alignment horizontal="center" vertical="top"/>
    </xf>
    <xf numFmtId="4" fontId="143" fillId="48" borderId="33" xfId="0" applyNumberFormat="1" applyFont="1" applyFill="1" applyBorder="1" applyAlignment="1">
      <alignment horizontal="center"/>
    </xf>
    <xf numFmtId="0" fontId="162" fillId="48" borderId="0" xfId="0" applyFont="1" applyFill="1" applyAlignment="1">
      <alignment horizontal="center" vertical="center"/>
    </xf>
    <xf numFmtId="0" fontId="141" fillId="48" borderId="52" xfId="0" applyFont="1" applyFill="1" applyBorder="1" applyAlignment="1">
      <alignment horizontal="center" vertical="center" wrapText="1"/>
    </xf>
    <xf numFmtId="0" fontId="162" fillId="48" borderId="19" xfId="0" applyFont="1" applyFill="1" applyBorder="1" applyAlignment="1">
      <alignment horizontal="center" vertical="center"/>
    </xf>
    <xf numFmtId="0" fontId="162" fillId="48" borderId="39" xfId="0" applyFont="1" applyFill="1" applyBorder="1" applyAlignment="1">
      <alignment horizontal="center" vertical="center"/>
    </xf>
    <xf numFmtId="0" fontId="162" fillId="48" borderId="7" xfId="0" applyFont="1" applyFill="1" applyBorder="1" applyAlignment="1">
      <alignment horizontal="center" vertical="center"/>
    </xf>
    <xf numFmtId="0" fontId="141" fillId="48" borderId="45" xfId="0" applyFont="1" applyFill="1" applyBorder="1" applyAlignment="1">
      <alignment horizontal="center" vertical="center" wrapText="1"/>
    </xf>
    <xf numFmtId="0" fontId="141" fillId="48" borderId="30" xfId="0" applyFont="1" applyFill="1" applyBorder="1" applyAlignment="1">
      <alignment horizontal="left" vertical="center" wrapText="1"/>
    </xf>
    <xf numFmtId="0" fontId="141" fillId="48" borderId="19" xfId="0" applyFont="1" applyFill="1" applyBorder="1"/>
    <xf numFmtId="0" fontId="141" fillId="48" borderId="36" xfId="0" applyFont="1" applyFill="1" applyBorder="1" applyAlignment="1">
      <alignment horizontal="center" vertical="center" wrapText="1"/>
    </xf>
    <xf numFmtId="0" fontId="141" fillId="48" borderId="0" xfId="0" applyFont="1" applyFill="1" applyAlignment="1">
      <alignment horizontal="left" vertical="center" wrapText="1"/>
    </xf>
    <xf numFmtId="0" fontId="141" fillId="48" borderId="8" xfId="0" applyFont="1" applyFill="1" applyBorder="1"/>
    <xf numFmtId="0" fontId="8" fillId="0" borderId="40" xfId="0" applyFont="1" applyBorder="1" applyAlignment="1">
      <alignment horizontal="center" vertical="center"/>
    </xf>
    <xf numFmtId="0" fontId="10" fillId="0" borderId="34" xfId="0" applyFont="1" applyBorder="1" applyAlignment="1">
      <alignment wrapText="1"/>
    </xf>
    <xf numFmtId="0" fontId="136" fillId="0" borderId="34" xfId="0" applyFont="1" applyBorder="1"/>
    <xf numFmtId="0" fontId="8" fillId="0" borderId="0" xfId="0" applyFont="1" applyAlignment="1">
      <alignment horizontal="left" vertical="center"/>
    </xf>
    <xf numFmtId="0" fontId="10" fillId="0" borderId="34" xfId="0" applyFont="1" applyBorder="1" applyAlignment="1">
      <alignment horizontal="left" vertical="center" wrapText="1"/>
    </xf>
    <xf numFmtId="0" fontId="8" fillId="0" borderId="0" xfId="0" applyFont="1" applyAlignment="1">
      <alignment wrapText="1"/>
    </xf>
    <xf numFmtId="0" fontId="0" fillId="0" borderId="0" xfId="0" applyAlignment="1">
      <alignment wrapText="1"/>
    </xf>
    <xf numFmtId="0" fontId="10" fillId="47" borderId="33" xfId="0" applyFont="1" applyFill="1" applyBorder="1" applyAlignment="1">
      <alignment horizontal="center" vertical="center" wrapText="1"/>
    </xf>
    <xf numFmtId="0" fontId="10" fillId="47" borderId="10" xfId="0" applyFont="1" applyFill="1" applyBorder="1" applyAlignment="1">
      <alignment horizontal="center" vertical="center" wrapText="1"/>
    </xf>
    <xf numFmtId="0" fontId="8" fillId="0" borderId="10" xfId="0" applyFont="1" applyBorder="1" applyAlignment="1">
      <alignment horizontal="left" vertical="center" wrapText="1"/>
    </xf>
    <xf numFmtId="0" fontId="135" fillId="0" borderId="0" xfId="0" applyFont="1" applyAlignment="1">
      <alignment horizontal="center" vertical="center" wrapText="1"/>
    </xf>
    <xf numFmtId="0" fontId="136" fillId="0" borderId="0" xfId="0" applyFont="1" applyAlignment="1">
      <alignment horizontal="left" vertical="center" wrapText="1"/>
    </xf>
    <xf numFmtId="0" fontId="141" fillId="0" borderId="36" xfId="0" applyFont="1" applyBorder="1"/>
    <xf numFmtId="0" fontId="162" fillId="48" borderId="42" xfId="0" applyFont="1" applyFill="1" applyBorder="1" applyAlignment="1">
      <alignment horizontal="center" vertical="center"/>
    </xf>
    <xf numFmtId="0" fontId="162" fillId="48" borderId="32" xfId="0" applyFont="1" applyFill="1" applyBorder="1" applyAlignment="1">
      <alignment horizontal="center" vertical="center"/>
    </xf>
    <xf numFmtId="0" fontId="141" fillId="48" borderId="32" xfId="0" applyFont="1" applyFill="1" applyBorder="1"/>
    <xf numFmtId="0" fontId="136" fillId="0" borderId="32" xfId="0" applyFont="1" applyBorder="1"/>
    <xf numFmtId="0" fontId="10" fillId="47" borderId="38" xfId="0" applyFont="1" applyFill="1" applyBorder="1" applyAlignment="1">
      <alignment vertical="center" wrapText="1"/>
    </xf>
    <xf numFmtId="0" fontId="10" fillId="47" borderId="10" xfId="0" applyFont="1" applyFill="1" applyBorder="1" applyAlignment="1">
      <alignment vertical="center" wrapText="1"/>
    </xf>
    <xf numFmtId="0" fontId="8" fillId="0" borderId="19" xfId="3000" applyBorder="1" applyAlignment="1">
      <alignment horizontal="center" vertical="center" wrapText="1"/>
    </xf>
    <xf numFmtId="0" fontId="8" fillId="0" borderId="0" xfId="2758" applyFont="1" applyAlignment="1">
      <alignment horizontal="center" vertical="center" wrapText="1"/>
    </xf>
    <xf numFmtId="0" fontId="8" fillId="0" borderId="0" xfId="0" applyFont="1" applyAlignment="1">
      <alignment horizontal="left" vertical="center" wrapText="1"/>
    </xf>
    <xf numFmtId="0" fontId="167" fillId="0" borderId="0" xfId="0" applyFont="1"/>
    <xf numFmtId="0" fontId="173" fillId="0" borderId="0" xfId="0" applyFont="1"/>
    <xf numFmtId="4" fontId="151" fillId="0" borderId="35" xfId="3000" applyNumberFormat="1" applyFont="1" applyBorder="1" applyAlignment="1">
      <alignment horizontal="center"/>
    </xf>
    <xf numFmtId="4" fontId="8" fillId="0" borderId="56" xfId="0" applyNumberFormat="1" applyFont="1" applyBorder="1" applyAlignment="1">
      <alignment horizontal="center" vertical="top"/>
    </xf>
    <xf numFmtId="4" fontId="169" fillId="0" borderId="35" xfId="0" applyNumberFormat="1" applyFont="1" applyBorder="1" applyAlignment="1">
      <alignment horizontal="center"/>
    </xf>
    <xf numFmtId="4" fontId="167" fillId="0" borderId="10" xfId="0" applyNumberFormat="1" applyFont="1" applyBorder="1" applyAlignment="1">
      <alignment horizontal="center" vertical="top"/>
    </xf>
    <xf numFmtId="0" fontId="173" fillId="0" borderId="0" xfId="0" applyFont="1" applyAlignment="1">
      <alignment wrapText="1"/>
    </xf>
    <xf numFmtId="4" fontId="151" fillId="51" borderId="40" xfId="0" applyNumberFormat="1" applyFont="1" applyFill="1" applyBorder="1" applyAlignment="1">
      <alignment horizontal="center" vertical="center" wrapText="1"/>
    </xf>
    <xf numFmtId="0" fontId="136" fillId="0" borderId="41" xfId="0" applyFont="1" applyBorder="1"/>
    <xf numFmtId="4" fontId="151" fillId="47" borderId="33" xfId="0" applyNumberFormat="1" applyFont="1" applyFill="1" applyBorder="1" applyAlignment="1">
      <alignment horizontal="center" wrapText="1"/>
    </xf>
    <xf numFmtId="4" fontId="8" fillId="47" borderId="38" xfId="0" applyNumberFormat="1" applyFont="1" applyFill="1" applyBorder="1" applyAlignment="1">
      <alignment horizontal="center" vertical="top"/>
    </xf>
    <xf numFmtId="0" fontId="136" fillId="0" borderId="13" xfId="0" applyFont="1" applyBorder="1"/>
    <xf numFmtId="0" fontId="135" fillId="48" borderId="46" xfId="0" applyFont="1" applyFill="1" applyBorder="1"/>
    <xf numFmtId="0" fontId="10" fillId="0" borderId="32" xfId="0" applyFont="1" applyBorder="1" applyAlignment="1">
      <alignment horizontal="center" vertical="center" wrapText="1"/>
    </xf>
    <xf numFmtId="0" fontId="10" fillId="0" borderId="39" xfId="0" applyFont="1" applyBorder="1" applyAlignment="1">
      <alignment horizontal="center" vertical="center" wrapText="1"/>
    </xf>
    <xf numFmtId="0" fontId="136" fillId="0" borderId="7" xfId="0" applyFont="1" applyBorder="1"/>
    <xf numFmtId="0" fontId="8" fillId="0" borderId="52" xfId="0" applyFont="1" applyBorder="1" applyAlignment="1">
      <alignment horizontal="center" vertical="center" wrapText="1"/>
    </xf>
    <xf numFmtId="0" fontId="8" fillId="0" borderId="43" xfId="0" applyFont="1" applyBorder="1" applyAlignment="1">
      <alignment horizontal="left" vertical="center" wrapText="1"/>
    </xf>
    <xf numFmtId="0" fontId="135" fillId="0" borderId="77" xfId="0" applyFont="1" applyBorder="1"/>
    <xf numFmtId="0" fontId="135" fillId="0" borderId="19" xfId="0" applyFont="1" applyBorder="1"/>
    <xf numFmtId="0" fontId="151" fillId="0" borderId="64" xfId="0" applyFont="1" applyBorder="1" applyAlignment="1">
      <alignment horizontal="center" vertical="center" wrapText="1"/>
    </xf>
    <xf numFmtId="0" fontId="136" fillId="0" borderId="33" xfId="0" applyFont="1" applyBorder="1" applyAlignment="1">
      <alignment horizontal="left" vertical="center" wrapText="1"/>
    </xf>
    <xf numFmtId="0" fontId="135" fillId="48" borderId="42" xfId="0" applyFont="1" applyFill="1" applyBorder="1" applyAlignment="1">
      <alignment horizontal="center" vertical="center" wrapText="1"/>
    </xf>
    <xf numFmtId="0" fontId="135" fillId="48" borderId="73" xfId="0" applyFont="1" applyFill="1" applyBorder="1"/>
    <xf numFmtId="0" fontId="136" fillId="0" borderId="8" xfId="0" applyFont="1" applyBorder="1"/>
    <xf numFmtId="4" fontId="151" fillId="0" borderId="38" xfId="0" applyNumberFormat="1" applyFont="1" applyBorder="1" applyAlignment="1">
      <alignment horizontal="center"/>
    </xf>
    <xf numFmtId="4" fontId="177" fillId="0" borderId="35" xfId="0" applyNumberFormat="1" applyFont="1" applyBorder="1" applyAlignment="1">
      <alignment horizontal="center"/>
    </xf>
    <xf numFmtId="0" fontId="163" fillId="0" borderId="0" xfId="0" applyFont="1"/>
    <xf numFmtId="4" fontId="163" fillId="0" borderId="10" xfId="0" applyNumberFormat="1" applyFont="1" applyBorder="1" applyAlignment="1">
      <alignment horizontal="center" vertical="top"/>
    </xf>
    <xf numFmtId="0" fontId="136" fillId="0" borderId="5" xfId="0" applyFont="1" applyBorder="1"/>
    <xf numFmtId="0" fontId="10" fillId="48" borderId="0" xfId="0" applyFont="1" applyFill="1" applyAlignment="1">
      <alignment horizontal="left" vertical="center" wrapText="1" indent="1"/>
    </xf>
    <xf numFmtId="0" fontId="180" fillId="48" borderId="0" xfId="0" applyFont="1" applyFill="1" applyAlignment="1">
      <alignment vertical="center"/>
    </xf>
    <xf numFmtId="0" fontId="10" fillId="0" borderId="7" xfId="0" applyFont="1" applyBorder="1" applyAlignment="1">
      <alignment horizontal="center" vertical="center" wrapText="1"/>
    </xf>
    <xf numFmtId="0" fontId="135" fillId="0" borderId="42" xfId="0" applyFont="1" applyBorder="1"/>
    <xf numFmtId="0" fontId="8" fillId="0" borderId="44" xfId="0" applyFont="1" applyBorder="1" applyAlignment="1">
      <alignment horizontal="center" vertical="center" wrapText="1"/>
    </xf>
    <xf numFmtId="0" fontId="8" fillId="0" borderId="0" xfId="0" applyFont="1" applyAlignment="1">
      <alignment vertical="center"/>
    </xf>
    <xf numFmtId="14" fontId="0" fillId="0" borderId="0" xfId="0" applyNumberFormat="1"/>
    <xf numFmtId="0" fontId="0" fillId="0" borderId="0" xfId="0" applyAlignment="1">
      <alignment vertical="center"/>
    </xf>
    <xf numFmtId="0" fontId="0" fillId="48" borderId="0" xfId="0" applyFill="1" applyAlignment="1">
      <alignment horizontal="center" vertical="center"/>
    </xf>
    <xf numFmtId="0" fontId="159" fillId="48" borderId="0" xfId="0" applyFont="1" applyFill="1" applyAlignment="1">
      <alignment wrapText="1"/>
    </xf>
    <xf numFmtId="0" fontId="94" fillId="0" borderId="39" xfId="0" applyFont="1" applyBorder="1" applyAlignment="1">
      <alignment horizontal="center" vertical="center"/>
    </xf>
    <xf numFmtId="0" fontId="183" fillId="47" borderId="21" xfId="3000" applyFont="1" applyFill="1" applyBorder="1" applyAlignment="1">
      <alignment horizontal="center" vertical="center"/>
    </xf>
    <xf numFmtId="0" fontId="182" fillId="47" borderId="38" xfId="3000" applyFont="1" applyFill="1" applyBorder="1" applyAlignment="1">
      <alignment horizontal="center" vertical="center" wrapText="1"/>
    </xf>
    <xf numFmtId="0" fontId="182" fillId="47" borderId="1" xfId="3000" applyFont="1" applyFill="1" applyBorder="1" applyAlignment="1">
      <alignment horizontal="center" vertical="center" wrapText="1"/>
    </xf>
    <xf numFmtId="49" fontId="8" fillId="0" borderId="1" xfId="3000" applyNumberFormat="1" applyBorder="1" applyAlignment="1">
      <alignment horizontal="center" vertical="top"/>
    </xf>
    <xf numFmtId="4" fontId="8" fillId="0" borderId="1" xfId="3000" applyNumberFormat="1" applyBorder="1" applyAlignment="1">
      <alignment horizontal="center" vertical="top"/>
    </xf>
    <xf numFmtId="0" fontId="164" fillId="0" borderId="42" xfId="0" applyFont="1" applyBorder="1" applyAlignment="1">
      <alignment horizontal="center" vertical="center"/>
    </xf>
    <xf numFmtId="0" fontId="164" fillId="0" borderId="32" xfId="0" applyFont="1" applyBorder="1" applyAlignment="1">
      <alignment horizontal="center" vertical="center"/>
    </xf>
    <xf numFmtId="0" fontId="141" fillId="0" borderId="29" xfId="0" applyFont="1" applyBorder="1"/>
    <xf numFmtId="0" fontId="94" fillId="0" borderId="42" xfId="0" applyFont="1" applyBorder="1" applyAlignment="1">
      <alignment horizontal="center" vertical="center"/>
    </xf>
    <xf numFmtId="0" fontId="167" fillId="0" borderId="50" xfId="0" applyFont="1" applyBorder="1" applyAlignment="1">
      <alignment horizontal="center" vertical="center"/>
    </xf>
    <xf numFmtId="0" fontId="167" fillId="0" borderId="38" xfId="3000" applyFont="1" applyBorder="1" applyAlignment="1">
      <alignment horizontal="left" vertical="center" wrapText="1"/>
    </xf>
    <xf numFmtId="4" fontId="169" fillId="0" borderId="38" xfId="0" applyNumberFormat="1" applyFont="1" applyBorder="1" applyAlignment="1">
      <alignment horizontal="center" vertical="center"/>
    </xf>
    <xf numFmtId="0" fontId="167" fillId="0" borderId="38" xfId="0" applyFont="1" applyBorder="1" applyAlignment="1">
      <alignment horizontal="center" vertical="center"/>
    </xf>
    <xf numFmtId="0" fontId="170" fillId="0" borderId="35" xfId="0" applyFont="1" applyBorder="1" applyAlignment="1">
      <alignment horizontal="center" vertical="center" wrapText="1"/>
    </xf>
    <xf numFmtId="0" fontId="167" fillId="0" borderId="1" xfId="3000" applyFont="1" applyBorder="1" applyAlignment="1">
      <alignment horizontal="left" vertical="center" wrapText="1"/>
    </xf>
    <xf numFmtId="4" fontId="169" fillId="0" borderId="1" xfId="0" applyNumberFormat="1" applyFont="1" applyBorder="1" applyAlignment="1">
      <alignment horizontal="center" vertical="center"/>
    </xf>
    <xf numFmtId="0" fontId="167" fillId="0" borderId="1" xfId="0" applyFont="1" applyBorder="1" applyAlignment="1">
      <alignment horizontal="center" vertical="center"/>
    </xf>
    <xf numFmtId="0" fontId="135" fillId="48" borderId="88" xfId="0" applyFont="1" applyFill="1" applyBorder="1"/>
    <xf numFmtId="0" fontId="135" fillId="48" borderId="89" xfId="0" applyFont="1" applyFill="1" applyBorder="1"/>
    <xf numFmtId="0" fontId="135" fillId="48" borderId="86" xfId="0" applyFont="1" applyFill="1" applyBorder="1"/>
    <xf numFmtId="0" fontId="136" fillId="0" borderId="84" xfId="0" applyFont="1" applyBorder="1"/>
    <xf numFmtId="0" fontId="135" fillId="0" borderId="88" xfId="0" applyFont="1" applyBorder="1"/>
    <xf numFmtId="0" fontId="10" fillId="0" borderId="84" xfId="0" applyFont="1" applyBorder="1" applyAlignment="1">
      <alignment horizontal="center" vertical="center" wrapText="1"/>
    </xf>
    <xf numFmtId="0" fontId="10" fillId="0" borderId="88" xfId="0" applyFont="1" applyBorder="1" applyAlignment="1">
      <alignment horizontal="center" vertical="center" wrapText="1"/>
    </xf>
    <xf numFmtId="0" fontId="10" fillId="0" borderId="89" xfId="0" applyFont="1" applyBorder="1" applyAlignment="1">
      <alignment horizontal="center" vertical="center" wrapText="1"/>
    </xf>
    <xf numFmtId="0" fontId="10" fillId="0" borderId="86" xfId="0" applyFont="1" applyBorder="1" applyAlignment="1">
      <alignment horizontal="center" vertical="center" wrapText="1"/>
    </xf>
    <xf numFmtId="0" fontId="135" fillId="48" borderId="88" xfId="3000" applyFont="1" applyFill="1" applyBorder="1"/>
    <xf numFmtId="4" fontId="8" fillId="51" borderId="30" xfId="0" applyNumberFormat="1" applyFont="1" applyFill="1" applyBorder="1" applyAlignment="1">
      <alignment horizontal="center"/>
    </xf>
    <xf numFmtId="0" fontId="0" fillId="0" borderId="0" xfId="0" applyAlignment="1">
      <alignment horizontal="left" vertical="center" wrapText="1"/>
    </xf>
    <xf numFmtId="0" fontId="8" fillId="0" borderId="0" xfId="0" applyFont="1" applyAlignment="1">
      <alignment horizontal="center" vertical="center" wrapText="1"/>
    </xf>
    <xf numFmtId="0" fontId="150" fillId="0" borderId="0" xfId="0" applyFont="1" applyAlignment="1">
      <alignment horizontal="left" vertical="center" wrapText="1" indent="1"/>
    </xf>
    <xf numFmtId="4" fontId="151" fillId="0" borderId="0" xfId="0" applyNumberFormat="1" applyFont="1" applyAlignment="1">
      <alignment horizontal="center"/>
    </xf>
    <xf numFmtId="14" fontId="186" fillId="0" borderId="57" xfId="3000" applyNumberFormat="1" applyFont="1" applyBorder="1" applyAlignment="1">
      <alignment horizontal="left" vertical="top"/>
    </xf>
    <xf numFmtId="0" fontId="187" fillId="54" borderId="58" xfId="3000" applyFont="1" applyFill="1" applyBorder="1" applyAlignment="1">
      <alignment vertical="center"/>
    </xf>
    <xf numFmtId="0" fontId="187" fillId="54" borderId="13" xfId="3000" applyFont="1" applyFill="1" applyBorder="1" applyAlignment="1">
      <alignment vertical="center"/>
    </xf>
    <xf numFmtId="0" fontId="187" fillId="54" borderId="13" xfId="3000" applyFont="1" applyFill="1" applyBorder="1" applyAlignment="1">
      <alignment horizontal="left" vertical="center"/>
    </xf>
    <xf numFmtId="0" fontId="188" fillId="54" borderId="13" xfId="3000" applyFont="1" applyFill="1" applyBorder="1"/>
    <xf numFmtId="0" fontId="188" fillId="54" borderId="59" xfId="3000" applyFont="1" applyFill="1" applyBorder="1"/>
    <xf numFmtId="0" fontId="8" fillId="38" borderId="0" xfId="3000" applyFill="1"/>
    <xf numFmtId="0" fontId="8" fillId="0" borderId="0" xfId="3000"/>
    <xf numFmtId="0" fontId="187" fillId="54" borderId="58" xfId="0" applyFont="1" applyFill="1" applyBorder="1" applyAlignment="1">
      <alignment vertical="center"/>
    </xf>
    <xf numFmtId="0" fontId="189" fillId="54" borderId="59" xfId="0" applyFont="1" applyFill="1" applyBorder="1" applyAlignment="1">
      <alignment vertical="center"/>
    </xf>
    <xf numFmtId="0" fontId="10" fillId="38" borderId="0" xfId="0" applyFont="1" applyFill="1" applyAlignment="1">
      <alignment vertical="top"/>
    </xf>
    <xf numFmtId="0" fontId="10" fillId="38" borderId="0" xfId="0" applyFont="1" applyFill="1"/>
    <xf numFmtId="0" fontId="151" fillId="47" borderId="58" xfId="0" applyFont="1" applyFill="1" applyBorder="1" applyAlignment="1">
      <alignment horizontal="left" vertical="center"/>
    </xf>
    <xf numFmtId="0" fontId="151" fillId="47" borderId="59" xfId="3000" applyFont="1" applyFill="1" applyBorder="1" applyAlignment="1">
      <alignment vertical="center" wrapText="1"/>
    </xf>
    <xf numFmtId="0" fontId="190" fillId="0" borderId="0" xfId="0" applyFont="1" applyAlignment="1">
      <alignment vertical="top"/>
    </xf>
    <xf numFmtId="0" fontId="146" fillId="0" borderId="34" xfId="0" applyFont="1" applyBorder="1" applyAlignment="1">
      <alignment wrapText="1"/>
    </xf>
    <xf numFmtId="0" fontId="186" fillId="47" borderId="90" xfId="0" applyFont="1" applyFill="1" applyBorder="1" applyAlignment="1">
      <alignment vertical="center"/>
    </xf>
    <xf numFmtId="0" fontId="186" fillId="47" borderId="91" xfId="0" applyFont="1" applyFill="1" applyBorder="1" applyAlignment="1">
      <alignment vertical="center" wrapText="1"/>
    </xf>
    <xf numFmtId="0" fontId="11" fillId="0" borderId="40" xfId="0" applyFont="1" applyBorder="1"/>
    <xf numFmtId="0" fontId="11" fillId="0" borderId="34" xfId="0" applyFont="1" applyBorder="1" applyAlignment="1">
      <alignment wrapText="1"/>
    </xf>
    <xf numFmtId="0" fontId="11" fillId="0" borderId="34" xfId="0" applyFont="1" applyBorder="1" applyAlignment="1">
      <alignment horizontal="left" vertical="center" wrapText="1"/>
    </xf>
    <xf numFmtId="244" fontId="8" fillId="0" borderId="92" xfId="3000" applyNumberFormat="1" applyBorder="1" applyAlignment="1">
      <alignment horizontal="left" vertical="top"/>
    </xf>
    <xf numFmtId="1" fontId="8" fillId="0" borderId="93" xfId="3000" applyNumberFormat="1" applyBorder="1" applyAlignment="1">
      <alignment horizontal="left" vertical="center" wrapText="1"/>
    </xf>
    <xf numFmtId="0" fontId="8" fillId="0" borderId="0" xfId="3000" applyAlignment="1">
      <alignment vertical="center"/>
    </xf>
    <xf numFmtId="0" fontId="8" fillId="0" borderId="94" xfId="0" applyFont="1" applyBorder="1" applyAlignment="1">
      <alignment vertical="top"/>
    </xf>
    <xf numFmtId="0" fontId="42" fillId="0" borderId="34" xfId="0" applyFont="1" applyBorder="1" applyAlignment="1">
      <alignment wrapText="1"/>
    </xf>
    <xf numFmtId="244" fontId="163" fillId="0" borderId="92" xfId="3000" applyNumberFormat="1" applyFont="1" applyBorder="1" applyAlignment="1">
      <alignment horizontal="left" vertical="top"/>
    </xf>
    <xf numFmtId="1" fontId="163" fillId="0" borderId="93" xfId="3000" applyNumberFormat="1" applyFont="1" applyBorder="1" applyAlignment="1">
      <alignment horizontal="left" vertical="center" wrapText="1"/>
    </xf>
    <xf numFmtId="0" fontId="163" fillId="0" borderId="0" xfId="3000" applyFont="1"/>
    <xf numFmtId="0" fontId="163" fillId="0" borderId="0" xfId="3000" applyFont="1" applyAlignment="1">
      <alignment vertical="center"/>
    </xf>
    <xf numFmtId="244" fontId="8" fillId="0" borderId="92" xfId="3000" applyNumberFormat="1" applyBorder="1" applyAlignment="1">
      <alignment horizontal="left" vertical="top" wrapText="1"/>
    </xf>
    <xf numFmtId="0" fontId="8" fillId="0" borderId="93" xfId="3000" applyBorder="1" applyAlignment="1">
      <alignment wrapText="1"/>
    </xf>
    <xf numFmtId="0" fontId="8" fillId="0" borderId="94" xfId="0" applyFont="1" applyBorder="1" applyAlignment="1">
      <alignment vertical="top" wrapText="1"/>
    </xf>
    <xf numFmtId="0" fontId="192" fillId="54" borderId="98" xfId="0" applyFont="1" applyFill="1" applyBorder="1" applyAlignment="1">
      <alignment horizontal="center" vertical="center" wrapText="1"/>
    </xf>
    <xf numFmtId="0" fontId="192" fillId="54" borderId="99" xfId="0" applyFont="1" applyFill="1" applyBorder="1" applyAlignment="1">
      <alignment horizontal="center" vertical="center" wrapText="1"/>
    </xf>
    <xf numFmtId="0" fontId="8" fillId="0" borderId="5" xfId="0" applyFont="1" applyBorder="1"/>
    <xf numFmtId="0" fontId="151" fillId="38" borderId="31" xfId="0" applyFont="1" applyFill="1" applyBorder="1" applyAlignment="1">
      <alignment horizontal="center" vertical="center" wrapText="1"/>
    </xf>
    <xf numFmtId="0" fontId="140" fillId="38" borderId="8" xfId="0" applyFont="1" applyFill="1" applyBorder="1" applyAlignment="1">
      <alignment horizontal="center" vertical="center" wrapText="1"/>
    </xf>
    <xf numFmtId="0" fontId="140" fillId="38" borderId="8" xfId="0" applyFont="1" applyFill="1" applyBorder="1" applyAlignment="1">
      <alignment horizontal="center" vertical="center" textRotation="180"/>
    </xf>
    <xf numFmtId="0" fontId="136" fillId="51" borderId="7" xfId="0" applyFont="1" applyFill="1" applyBorder="1"/>
    <xf numFmtId="0" fontId="197" fillId="48" borderId="0" xfId="0" applyFont="1" applyFill="1"/>
    <xf numFmtId="14" fontId="186" fillId="48" borderId="57" xfId="3000" applyNumberFormat="1" applyFont="1" applyFill="1" applyBorder="1" applyAlignment="1">
      <alignment horizontal="left" vertical="top"/>
    </xf>
    <xf numFmtId="0" fontId="10" fillId="48" borderId="57" xfId="0" applyFont="1" applyFill="1" applyBorder="1" applyAlignment="1">
      <alignment horizontal="left" vertical="center" wrapText="1"/>
    </xf>
    <xf numFmtId="0" fontId="114" fillId="48" borderId="0" xfId="0" applyFont="1" applyFill="1" applyAlignment="1">
      <alignment vertical="center" wrapText="1"/>
    </xf>
    <xf numFmtId="9" fontId="10" fillId="0" borderId="57" xfId="2954" applyFont="1" applyBorder="1" applyAlignment="1">
      <alignment horizontal="left" vertical="center" wrapText="1"/>
    </xf>
    <xf numFmtId="4" fontId="177" fillId="0" borderId="34" xfId="0" applyNumberFormat="1" applyFont="1" applyBorder="1" applyAlignment="1">
      <alignment horizontal="center"/>
    </xf>
    <xf numFmtId="4" fontId="177" fillId="0" borderId="55" xfId="0" applyNumberFormat="1" applyFont="1" applyBorder="1" applyAlignment="1">
      <alignment horizontal="center"/>
    </xf>
    <xf numFmtId="14" fontId="198" fillId="54" borderId="57" xfId="3000" applyNumberFormat="1" applyFont="1" applyFill="1" applyBorder="1" applyAlignment="1">
      <alignment horizontal="left" vertical="center"/>
    </xf>
    <xf numFmtId="0" fontId="10" fillId="54" borderId="57" xfId="3000" applyFont="1" applyFill="1" applyBorder="1" applyAlignment="1">
      <alignment horizontal="left" vertical="top"/>
    </xf>
    <xf numFmtId="0" fontId="10" fillId="54" borderId="57" xfId="3000" applyFont="1" applyFill="1" applyBorder="1" applyAlignment="1">
      <alignment horizontal="left" vertical="top" wrapText="1"/>
    </xf>
    <xf numFmtId="0" fontId="10" fillId="54" borderId="57" xfId="3000" applyFont="1" applyFill="1" applyBorder="1" applyAlignment="1">
      <alignment vertical="top" wrapText="1"/>
    </xf>
    <xf numFmtId="0" fontId="129" fillId="54" borderId="57" xfId="3000" applyFont="1" applyFill="1" applyBorder="1" applyAlignment="1">
      <alignment horizontal="left" vertical="top"/>
    </xf>
    <xf numFmtId="0" fontId="135" fillId="0" borderId="57" xfId="0" applyFont="1" applyBorder="1" applyAlignment="1">
      <alignment horizontal="left" vertical="center" wrapText="1"/>
    </xf>
    <xf numFmtId="0" fontId="11" fillId="0" borderId="57" xfId="0" applyFont="1" applyBorder="1" applyAlignment="1">
      <alignment horizontal="left" vertical="center" wrapText="1"/>
    </xf>
    <xf numFmtId="0" fontId="154" fillId="0" borderId="57" xfId="0" applyFont="1" applyBorder="1" applyAlignment="1">
      <alignment horizontal="left" vertical="center" wrapText="1"/>
    </xf>
    <xf numFmtId="0" fontId="10" fillId="0" borderId="35" xfId="0" applyFont="1" applyBorder="1" applyAlignment="1">
      <alignment horizontal="center" vertical="center" wrapText="1"/>
    </xf>
    <xf numFmtId="177" fontId="187" fillId="54" borderId="58" xfId="2954" applyNumberFormat="1" applyFont="1" applyFill="1" applyBorder="1" applyAlignment="1">
      <alignment vertical="center"/>
    </xf>
    <xf numFmtId="245" fontId="187" fillId="54" borderId="13" xfId="2954" applyNumberFormat="1" applyFont="1" applyFill="1" applyBorder="1" applyAlignment="1">
      <alignment vertical="center" wrapText="1"/>
    </xf>
    <xf numFmtId="177" fontId="187" fillId="54" borderId="13" xfId="2954" applyNumberFormat="1" applyFont="1" applyFill="1" applyBorder="1" applyAlignment="1">
      <alignment vertical="center" wrapText="1"/>
    </xf>
    <xf numFmtId="0" fontId="201" fillId="54" borderId="57" xfId="0" applyFont="1" applyFill="1" applyBorder="1" applyAlignment="1">
      <alignment horizontal="left" vertical="top"/>
    </xf>
    <xf numFmtId="0" fontId="202" fillId="54" borderId="100" xfId="3000" applyFont="1" applyFill="1" applyBorder="1" applyAlignment="1">
      <alignment horizontal="center" vertical="center" wrapText="1"/>
    </xf>
    <xf numFmtId="0" fontId="151" fillId="38" borderId="33" xfId="0" applyFont="1" applyFill="1" applyBorder="1" applyAlignment="1">
      <alignment horizontal="center" vertical="center" wrapText="1"/>
    </xf>
    <xf numFmtId="0" fontId="140" fillId="38" borderId="101" xfId="0" applyFont="1" applyFill="1" applyBorder="1" applyAlignment="1">
      <alignment horizontal="center" vertical="center" wrapText="1"/>
    </xf>
    <xf numFmtId="0" fontId="140" fillId="38" borderId="46" xfId="0" applyFont="1" applyFill="1" applyBorder="1" applyAlignment="1">
      <alignment horizontal="center" vertical="center" wrapText="1"/>
    </xf>
    <xf numFmtId="0" fontId="140" fillId="38" borderId="46" xfId="0" applyFont="1" applyFill="1" applyBorder="1" applyAlignment="1">
      <alignment horizontal="center" vertical="center" textRotation="180"/>
    </xf>
    <xf numFmtId="0" fontId="140" fillId="38" borderId="102" xfId="0" applyFont="1" applyFill="1" applyBorder="1" applyAlignment="1">
      <alignment horizontal="center" vertical="center" textRotation="180"/>
    </xf>
    <xf numFmtId="0" fontId="8" fillId="0" borderId="46" xfId="0" applyFont="1" applyBorder="1"/>
    <xf numFmtId="4" fontId="143" fillId="0" borderId="35" xfId="0" applyNumberFormat="1" applyFont="1" applyBorder="1" applyAlignment="1">
      <alignment horizontal="center"/>
    </xf>
    <xf numFmtId="4" fontId="141" fillId="0" borderId="10" xfId="0" applyNumberFormat="1" applyFont="1" applyBorder="1" applyAlignment="1">
      <alignment horizontal="center" vertical="top"/>
    </xf>
    <xf numFmtId="0" fontId="136" fillId="0" borderId="89" xfId="0" applyFont="1" applyBorder="1"/>
    <xf numFmtId="0" fontId="136" fillId="0" borderId="83" xfId="0" applyFont="1" applyBorder="1"/>
    <xf numFmtId="4" fontId="140" fillId="0" borderId="33" xfId="0" applyNumberFormat="1" applyFont="1" applyBorder="1" applyAlignment="1">
      <alignment horizontal="center"/>
    </xf>
    <xf numFmtId="4" fontId="206" fillId="0" borderId="35" xfId="0" applyNumberFormat="1" applyFont="1" applyBorder="1" applyAlignment="1">
      <alignment horizontal="center"/>
    </xf>
    <xf numFmtId="4" fontId="205" fillId="0" borderId="10" xfId="0" applyNumberFormat="1" applyFont="1" applyBorder="1" applyAlignment="1">
      <alignment horizontal="center" vertical="top"/>
    </xf>
    <xf numFmtId="0" fontId="208" fillId="0" borderId="57" xfId="0" applyFont="1" applyBorder="1" applyAlignment="1">
      <alignment horizontal="left" vertical="center" wrapText="1"/>
    </xf>
    <xf numFmtId="0" fontId="140" fillId="0" borderId="72" xfId="0" applyFont="1" applyBorder="1" applyAlignment="1">
      <alignment horizontal="center" vertical="center" wrapText="1"/>
    </xf>
    <xf numFmtId="0" fontId="140" fillId="0" borderId="8" xfId="0" applyFont="1" applyBorder="1" applyAlignment="1">
      <alignment horizontal="center" vertical="center" textRotation="180"/>
    </xf>
    <xf numFmtId="0" fontId="202" fillId="54" borderId="1" xfId="3000" applyFont="1" applyFill="1" applyBorder="1" applyAlignment="1">
      <alignment horizontal="center" vertical="center" wrapText="1"/>
    </xf>
    <xf numFmtId="4" fontId="151" fillId="47" borderId="5" xfId="0" applyNumberFormat="1" applyFont="1" applyFill="1" applyBorder="1" applyAlignment="1">
      <alignment horizontal="center" vertical="center" wrapText="1"/>
    </xf>
    <xf numFmtId="4" fontId="8" fillId="47" borderId="17" xfId="0" applyNumberFormat="1" applyFont="1" applyFill="1" applyBorder="1" applyAlignment="1">
      <alignment horizontal="center"/>
    </xf>
    <xf numFmtId="4" fontId="143" fillId="47" borderId="40" xfId="0" applyNumberFormat="1" applyFont="1" applyFill="1" applyBorder="1" applyAlignment="1">
      <alignment horizontal="center" vertical="center" wrapText="1"/>
    </xf>
    <xf numFmtId="4" fontId="141" fillId="47" borderId="17" xfId="0" applyNumberFormat="1" applyFont="1" applyFill="1" applyBorder="1" applyAlignment="1">
      <alignment horizontal="center"/>
    </xf>
    <xf numFmtId="177" fontId="191" fillId="54" borderId="5" xfId="2620" applyNumberFormat="1" applyFont="1" applyFill="1" applyBorder="1" applyAlignment="1">
      <alignment vertical="center" wrapText="1"/>
    </xf>
    <xf numFmtId="0" fontId="136" fillId="0" borderId="104" xfId="0" applyFont="1" applyBorder="1"/>
    <xf numFmtId="0" fontId="151" fillId="0" borderId="13" xfId="0" applyFont="1" applyBorder="1" applyAlignment="1">
      <alignment vertical="center"/>
    </xf>
    <xf numFmtId="0" fontId="0" fillId="38" borderId="0" xfId="0" applyFill="1"/>
    <xf numFmtId="0" fontId="135" fillId="38" borderId="102" xfId="0" applyFont="1" applyFill="1" applyBorder="1"/>
    <xf numFmtId="0" fontId="151" fillId="0" borderId="42" xfId="0" applyFont="1" applyBorder="1" applyAlignment="1">
      <alignment vertical="center"/>
    </xf>
    <xf numFmtId="0" fontId="140" fillId="0" borderId="101" xfId="0" applyFont="1" applyBorder="1" applyAlignment="1">
      <alignment horizontal="center" vertical="center" wrapText="1"/>
    </xf>
    <xf numFmtId="0" fontId="140" fillId="0" borderId="46" xfId="0" applyFont="1" applyBorder="1" applyAlignment="1">
      <alignment horizontal="center" vertical="center" textRotation="180"/>
    </xf>
    <xf numFmtId="0" fontId="8" fillId="0" borderId="95" xfId="3000" applyBorder="1" applyAlignment="1">
      <alignment wrapText="1"/>
    </xf>
    <xf numFmtId="0" fontId="8" fillId="0" borderId="103" xfId="0" applyFont="1" applyBorder="1" applyAlignment="1">
      <alignment horizontal="left" vertical="top" wrapText="1"/>
    </xf>
    <xf numFmtId="0" fontId="8" fillId="0" borderId="105" xfId="3000" applyBorder="1" applyAlignment="1">
      <alignment wrapText="1"/>
    </xf>
    <xf numFmtId="4" fontId="151" fillId="47" borderId="33" xfId="0" applyNumberFormat="1" applyFont="1" applyFill="1" applyBorder="1" applyAlignment="1">
      <alignment horizontal="center"/>
    </xf>
    <xf numFmtId="4" fontId="8" fillId="47" borderId="10" xfId="0" applyNumberFormat="1" applyFont="1" applyFill="1" applyBorder="1" applyAlignment="1">
      <alignment horizontal="center" vertical="top"/>
    </xf>
    <xf numFmtId="4" fontId="151" fillId="47" borderId="38" xfId="0" applyNumberFormat="1" applyFont="1" applyFill="1" applyBorder="1" applyAlignment="1">
      <alignment horizontal="center"/>
    </xf>
    <xf numFmtId="4" fontId="8" fillId="47" borderId="74" xfId="0" applyNumberFormat="1" applyFont="1" applyFill="1" applyBorder="1" applyAlignment="1">
      <alignment horizontal="center"/>
    </xf>
    <xf numFmtId="4" fontId="151" fillId="47" borderId="40" xfId="0" applyNumberFormat="1" applyFont="1" applyFill="1" applyBorder="1" applyAlignment="1">
      <alignment horizontal="center" vertical="center" wrapText="1"/>
    </xf>
    <xf numFmtId="4" fontId="151" fillId="0" borderId="34" xfId="0" applyNumberFormat="1" applyFont="1" applyBorder="1" applyAlignment="1">
      <alignment horizontal="center"/>
    </xf>
    <xf numFmtId="4" fontId="151" fillId="0" borderId="55" xfId="0" applyNumberFormat="1" applyFont="1" applyBorder="1" applyAlignment="1">
      <alignment horizontal="center"/>
    </xf>
    <xf numFmtId="4" fontId="143" fillId="48" borderId="35" xfId="0" applyNumberFormat="1" applyFont="1" applyFill="1" applyBorder="1" applyAlignment="1">
      <alignment horizontal="center"/>
    </xf>
    <xf numFmtId="4" fontId="151" fillId="47" borderId="38" xfId="0" applyNumberFormat="1" applyFont="1" applyFill="1" applyBorder="1" applyAlignment="1">
      <alignment horizontal="center" wrapText="1"/>
    </xf>
    <xf numFmtId="4" fontId="8" fillId="47" borderId="74" xfId="0" applyNumberFormat="1" applyFont="1" applyFill="1" applyBorder="1" applyAlignment="1">
      <alignment horizontal="center" vertical="top" wrapText="1"/>
    </xf>
    <xf numFmtId="14" fontId="129" fillId="54" borderId="57" xfId="2759" applyNumberFormat="1" applyFont="1" applyFill="1" applyBorder="1" applyAlignment="1">
      <alignment horizontal="left" vertical="center"/>
    </xf>
    <xf numFmtId="0" fontId="129" fillId="54" borderId="57" xfId="2759" applyFont="1" applyFill="1" applyBorder="1" applyAlignment="1">
      <alignment horizontal="left" vertical="center"/>
    </xf>
    <xf numFmtId="0" fontId="130" fillId="54" borderId="57" xfId="2759" applyFont="1" applyFill="1" applyBorder="1" applyAlignment="1">
      <alignment horizontal="left" vertical="top" wrapText="1"/>
    </xf>
    <xf numFmtId="0" fontId="130" fillId="54" borderId="57" xfId="2759" applyFont="1" applyFill="1" applyBorder="1" applyAlignment="1">
      <alignment vertical="top" wrapText="1"/>
    </xf>
    <xf numFmtId="0" fontId="8" fillId="0" borderId="0" xfId="3424"/>
    <xf numFmtId="0" fontId="8" fillId="0" borderId="34" xfId="0" applyFont="1" applyBorder="1" applyAlignment="1">
      <alignment horizontal="left" vertical="center" wrapText="1"/>
    </xf>
    <xf numFmtId="0" fontId="150" fillId="0" borderId="57" xfId="0" applyFont="1" applyBorder="1" applyAlignment="1">
      <alignment horizontal="left" vertical="center" wrapText="1"/>
    </xf>
    <xf numFmtId="4" fontId="8" fillId="0" borderId="74" xfId="0" applyNumberFormat="1" applyFont="1" applyBorder="1" applyAlignment="1">
      <alignment horizontal="center" vertical="top"/>
    </xf>
    <xf numFmtId="0" fontId="10" fillId="0" borderId="57" xfId="0" applyFont="1" applyBorder="1" applyAlignment="1">
      <alignment vertical="center" wrapText="1"/>
    </xf>
    <xf numFmtId="0" fontId="10" fillId="0" borderId="38" xfId="0" applyFont="1" applyBorder="1" applyAlignment="1">
      <alignment horizontal="center" vertical="center" wrapText="1"/>
    </xf>
    <xf numFmtId="0" fontId="10" fillId="0" borderId="40" xfId="0" applyFont="1" applyBorder="1" applyAlignment="1">
      <alignment horizontal="center" vertical="center" wrapText="1"/>
    </xf>
    <xf numFmtId="0" fontId="10" fillId="0" borderId="17" xfId="0" applyFont="1" applyBorder="1" applyAlignment="1">
      <alignment horizontal="center" vertical="center" wrapText="1"/>
    </xf>
    <xf numFmtId="0" fontId="150" fillId="0" borderId="10" xfId="0" applyFont="1" applyBorder="1" applyAlignment="1">
      <alignment horizontal="center" vertical="center" wrapText="1"/>
    </xf>
    <xf numFmtId="0" fontId="10" fillId="0" borderId="31" xfId="0" applyFont="1" applyBorder="1" applyAlignment="1">
      <alignment horizontal="center" vertical="center" wrapText="1"/>
    </xf>
    <xf numFmtId="0" fontId="10" fillId="0" borderId="48" xfId="0" applyFont="1" applyBorder="1" applyAlignment="1">
      <alignment horizontal="center" vertical="center" wrapText="1"/>
    </xf>
    <xf numFmtId="0" fontId="10" fillId="0" borderId="62" xfId="0" applyFont="1" applyBorder="1" applyAlignment="1">
      <alignment horizontal="center" vertical="center" wrapText="1"/>
    </xf>
    <xf numFmtId="0" fontId="150" fillId="0" borderId="35" xfId="0" applyFont="1" applyBorder="1" applyAlignment="1">
      <alignment horizontal="center" vertical="center" wrapText="1"/>
    </xf>
    <xf numFmtId="0" fontId="135" fillId="0" borderId="66" xfId="0" applyFont="1" applyBorder="1" applyAlignment="1">
      <alignment horizontal="center" vertical="center" wrapText="1"/>
    </xf>
    <xf numFmtId="0" fontId="135" fillId="0" borderId="62" xfId="0" applyFont="1" applyBorder="1" applyAlignment="1">
      <alignment horizontal="center" vertical="center" wrapText="1"/>
    </xf>
    <xf numFmtId="0" fontId="135" fillId="22" borderId="47" xfId="0" applyFont="1" applyFill="1" applyBorder="1" applyAlignment="1">
      <alignment horizontal="center" vertical="center"/>
    </xf>
    <xf numFmtId="0" fontId="135" fillId="22" borderId="42" xfId="0" applyFont="1" applyFill="1" applyBorder="1" applyAlignment="1">
      <alignment horizontal="center" vertical="center"/>
    </xf>
    <xf numFmtId="0" fontId="135" fillId="0" borderId="65" xfId="0" applyFont="1" applyBorder="1" applyAlignment="1">
      <alignment horizontal="center" vertical="center" wrapText="1"/>
    </xf>
    <xf numFmtId="0" fontId="135" fillId="0" borderId="65" xfId="0" applyFont="1" applyBorder="1" applyAlignment="1">
      <alignment horizontal="center" vertical="center"/>
    </xf>
    <xf numFmtId="0" fontId="135" fillId="0" borderId="65" xfId="2758" applyFont="1" applyBorder="1" applyAlignment="1">
      <alignment horizontal="center" vertical="center" wrapText="1"/>
    </xf>
    <xf numFmtId="0" fontId="150" fillId="0" borderId="66" xfId="0" applyFont="1" applyBorder="1" applyAlignment="1">
      <alignment horizontal="center" vertical="center" wrapText="1"/>
    </xf>
    <xf numFmtId="0" fontId="150" fillId="0" borderId="62" xfId="0" applyFont="1" applyBorder="1" applyAlignment="1">
      <alignment horizontal="center" vertical="center" wrapText="1"/>
    </xf>
    <xf numFmtId="0" fontId="135" fillId="48" borderId="65" xfId="0" applyFont="1" applyFill="1" applyBorder="1" applyAlignment="1">
      <alignment horizontal="center" vertical="center" wrapText="1"/>
    </xf>
    <xf numFmtId="0" fontId="135" fillId="22" borderId="107" xfId="0" applyFont="1" applyFill="1" applyBorder="1" applyAlignment="1">
      <alignment horizontal="center" vertical="center"/>
    </xf>
    <xf numFmtId="0" fontId="135" fillId="22" borderId="5" xfId="0" applyFont="1" applyFill="1" applyBorder="1" applyAlignment="1">
      <alignment horizontal="center" vertical="center"/>
    </xf>
    <xf numFmtId="0" fontId="135" fillId="0" borderId="5" xfId="0" applyFont="1" applyBorder="1" applyAlignment="1">
      <alignment horizontal="center" vertical="center" wrapText="1"/>
    </xf>
    <xf numFmtId="0" fontId="135" fillId="0" borderId="17" xfId="0" applyFont="1" applyBorder="1" applyAlignment="1">
      <alignment horizontal="center" vertical="center" wrapText="1"/>
    </xf>
    <xf numFmtId="0" fontId="135" fillId="48" borderId="58" xfId="0" applyFont="1" applyFill="1" applyBorder="1" applyAlignment="1">
      <alignment horizontal="center" vertical="center" wrapText="1"/>
    </xf>
    <xf numFmtId="0" fontId="150" fillId="0" borderId="58" xfId="0" applyFont="1" applyBorder="1" applyAlignment="1">
      <alignment horizontal="center" vertical="center" wrapText="1"/>
    </xf>
    <xf numFmtId="0" fontId="135" fillId="0" borderId="58" xfId="0" applyFont="1" applyBorder="1" applyAlignment="1">
      <alignment horizontal="center" vertical="center" wrapText="1"/>
    </xf>
    <xf numFmtId="0" fontId="135" fillId="0" borderId="58" xfId="0" applyFont="1" applyBorder="1" applyAlignment="1">
      <alignment horizontal="center" vertical="center"/>
    </xf>
    <xf numFmtId="0" fontId="135" fillId="0" borderId="58" xfId="2758" applyFont="1" applyBorder="1" applyAlignment="1">
      <alignment horizontal="center" vertical="center" wrapText="1"/>
    </xf>
    <xf numFmtId="0" fontId="150" fillId="0" borderId="5" xfId="0" applyFont="1" applyBorder="1" applyAlignment="1">
      <alignment horizontal="center" vertical="center" wrapText="1"/>
    </xf>
    <xf numFmtId="0" fontId="150" fillId="0" borderId="17" xfId="0" applyFont="1" applyBorder="1" applyAlignment="1">
      <alignment horizontal="center" vertical="center" wrapText="1"/>
    </xf>
    <xf numFmtId="0" fontId="10" fillId="0" borderId="101" xfId="0" applyFont="1" applyBorder="1" applyAlignment="1">
      <alignment horizontal="center" vertical="center" wrapText="1"/>
    </xf>
    <xf numFmtId="0" fontId="136" fillId="0" borderId="48" xfId="0" applyFont="1" applyBorder="1"/>
    <xf numFmtId="4" fontId="8" fillId="0" borderId="38" xfId="0" applyNumberFormat="1" applyFont="1" applyBorder="1" applyAlignment="1">
      <alignment horizontal="center" vertical="top"/>
    </xf>
    <xf numFmtId="0" fontId="135" fillId="48" borderId="107" xfId="0" applyFont="1" applyFill="1" applyBorder="1" applyAlignment="1">
      <alignment horizontal="center" vertical="center"/>
    </xf>
    <xf numFmtId="0" fontId="135" fillId="48" borderId="58" xfId="0" applyFont="1" applyFill="1" applyBorder="1" applyAlignment="1">
      <alignment horizontal="center" vertical="center"/>
    </xf>
    <xf numFmtId="0" fontId="135" fillId="48" borderId="7" xfId="0" applyFont="1" applyFill="1" applyBorder="1"/>
    <xf numFmtId="0" fontId="135" fillId="47" borderId="40" xfId="0" applyFont="1" applyFill="1" applyBorder="1" applyAlignment="1">
      <alignment horizontal="center" vertical="center"/>
    </xf>
    <xf numFmtId="0" fontId="10" fillId="47" borderId="101" xfId="0" applyFont="1" applyFill="1" applyBorder="1" applyAlignment="1">
      <alignment horizontal="center" vertical="center" wrapText="1"/>
    </xf>
    <xf numFmtId="0" fontId="10" fillId="47" borderId="17" xfId="0" applyFont="1" applyFill="1" applyBorder="1" applyAlignment="1">
      <alignment horizontal="center" vertical="center" wrapText="1"/>
    </xf>
    <xf numFmtId="0" fontId="10" fillId="47" borderId="17" xfId="0" applyFont="1" applyFill="1" applyBorder="1" applyAlignment="1">
      <alignment horizontal="center" vertical="center"/>
    </xf>
    <xf numFmtId="0" fontId="10" fillId="47" borderId="58" xfId="0" applyFont="1" applyFill="1" applyBorder="1" applyAlignment="1">
      <alignment horizontal="center" vertical="center"/>
    </xf>
    <xf numFmtId="0" fontId="10" fillId="0" borderId="58" xfId="0" applyFont="1" applyBorder="1" applyAlignment="1">
      <alignment horizontal="center" vertical="center" wrapText="1"/>
    </xf>
    <xf numFmtId="0" fontId="135" fillId="48" borderId="47" xfId="0" applyFont="1" applyFill="1" applyBorder="1" applyAlignment="1">
      <alignment horizontal="center" vertical="center"/>
    </xf>
    <xf numFmtId="0" fontId="135" fillId="48" borderId="108" xfId="0" applyFont="1" applyFill="1" applyBorder="1" applyAlignment="1">
      <alignment horizontal="center" vertical="center"/>
    </xf>
    <xf numFmtId="0" fontId="135" fillId="48" borderId="32" xfId="0" applyFont="1" applyFill="1" applyBorder="1" applyAlignment="1">
      <alignment horizontal="center" vertical="center" wrapText="1"/>
    </xf>
    <xf numFmtId="0" fontId="135" fillId="48" borderId="32" xfId="0" applyFont="1" applyFill="1" applyBorder="1"/>
    <xf numFmtId="0" fontId="135" fillId="47" borderId="32" xfId="0" applyFont="1" applyFill="1" applyBorder="1" applyAlignment="1">
      <alignment horizontal="center" vertical="center"/>
    </xf>
    <xf numFmtId="0" fontId="135" fillId="47" borderId="37" xfId="0" applyFont="1" applyFill="1" applyBorder="1" applyAlignment="1">
      <alignment horizontal="center" vertical="center"/>
    </xf>
    <xf numFmtId="0" fontId="10" fillId="47" borderId="37" xfId="0" applyFont="1" applyFill="1" applyBorder="1" applyAlignment="1">
      <alignment horizontal="center" vertical="center"/>
    </xf>
    <xf numFmtId="0" fontId="10" fillId="47" borderId="108" xfId="0" applyFont="1" applyFill="1" applyBorder="1" applyAlignment="1">
      <alignment horizontal="center" vertical="center"/>
    </xf>
    <xf numFmtId="0" fontId="151" fillId="0" borderId="7" xfId="0" applyFont="1" applyBorder="1" applyAlignment="1">
      <alignment vertical="center"/>
    </xf>
    <xf numFmtId="0" fontId="135" fillId="0" borderId="42" xfId="0" applyFont="1" applyBorder="1" applyAlignment="1">
      <alignment horizontal="center"/>
    </xf>
    <xf numFmtId="0" fontId="135" fillId="0" borderId="39" xfId="0" applyFont="1" applyBorder="1" applyAlignment="1">
      <alignment horizontal="center"/>
    </xf>
    <xf numFmtId="0" fontId="150" fillId="49" borderId="17" xfId="0" applyFont="1" applyFill="1" applyBorder="1" applyAlignment="1">
      <alignment horizontal="center" vertical="center" wrapText="1"/>
    </xf>
    <xf numFmtId="0" fontId="150" fillId="49" borderId="58" xfId="0" applyFont="1" applyFill="1" applyBorder="1" applyAlignment="1">
      <alignment horizontal="center" vertical="center" wrapText="1"/>
    </xf>
    <xf numFmtId="0" fontId="150" fillId="49" borderId="62" xfId="0" applyFont="1" applyFill="1" applyBorder="1" applyAlignment="1">
      <alignment horizontal="center" vertical="center" wrapText="1"/>
    </xf>
    <xf numFmtId="0" fontId="150" fillId="49" borderId="65" xfId="0" applyFont="1" applyFill="1" applyBorder="1" applyAlignment="1">
      <alignment horizontal="center" vertical="center" wrapText="1"/>
    </xf>
    <xf numFmtId="0" fontId="135" fillId="0" borderId="19" xfId="0" applyFont="1" applyBorder="1" applyAlignment="1">
      <alignment horizontal="center"/>
    </xf>
    <xf numFmtId="4" fontId="141" fillId="48" borderId="101" xfId="0" applyNumberFormat="1" applyFont="1" applyFill="1" applyBorder="1" applyAlignment="1">
      <alignment horizontal="center" vertical="center"/>
    </xf>
    <xf numFmtId="4" fontId="141" fillId="48" borderId="17" xfId="0" applyNumberFormat="1" applyFont="1" applyFill="1" applyBorder="1" applyAlignment="1">
      <alignment horizontal="center" vertical="center"/>
    </xf>
    <xf numFmtId="0" fontId="10" fillId="48" borderId="101" xfId="0" applyFont="1" applyFill="1" applyBorder="1" applyAlignment="1">
      <alignment horizontal="center" vertical="center" wrapText="1"/>
    </xf>
    <xf numFmtId="0" fontId="10" fillId="48" borderId="17" xfId="0" applyFont="1" applyFill="1" applyBorder="1" applyAlignment="1">
      <alignment horizontal="center" vertical="center" wrapText="1"/>
    </xf>
    <xf numFmtId="4" fontId="141" fillId="48" borderId="73" xfId="0" applyNumberFormat="1" applyFont="1" applyFill="1" applyBorder="1" applyAlignment="1">
      <alignment horizontal="center" vertical="center"/>
    </xf>
    <xf numFmtId="4" fontId="141" fillId="48" borderId="37" xfId="0" applyNumberFormat="1" applyFont="1" applyFill="1" applyBorder="1" applyAlignment="1">
      <alignment horizontal="center" vertical="center"/>
    </xf>
    <xf numFmtId="0" fontId="10" fillId="48" borderId="73" xfId="0" applyFont="1" applyFill="1" applyBorder="1" applyAlignment="1">
      <alignment horizontal="center" vertical="center" wrapText="1"/>
    </xf>
    <xf numFmtId="0" fontId="10" fillId="48" borderId="37" xfId="0" applyFont="1" applyFill="1" applyBorder="1" applyAlignment="1">
      <alignment horizontal="center" vertical="center" wrapText="1"/>
    </xf>
    <xf numFmtId="0" fontId="140" fillId="0" borderId="31" xfId="0" applyFont="1" applyBorder="1" applyAlignment="1">
      <alignment horizontal="center" vertical="center" textRotation="180"/>
    </xf>
    <xf numFmtId="0" fontId="94" fillId="0" borderId="89" xfId="0" applyFont="1" applyBorder="1" applyAlignment="1">
      <alignment horizontal="center" vertical="center"/>
    </xf>
    <xf numFmtId="0" fontId="94" fillId="0" borderId="88" xfId="0" applyFont="1" applyBorder="1" applyAlignment="1">
      <alignment horizontal="center" vertical="center"/>
    </xf>
    <xf numFmtId="0" fontId="136" fillId="0" borderId="28" xfId="0" applyFont="1" applyBorder="1"/>
    <xf numFmtId="0" fontId="140" fillId="0" borderId="88" xfId="0" applyFont="1" applyBorder="1" applyAlignment="1">
      <alignment horizontal="center" vertical="center" textRotation="180"/>
    </xf>
    <xf numFmtId="0" fontId="42" fillId="0" borderId="95" xfId="0" applyFont="1" applyBorder="1" applyAlignment="1">
      <alignment wrapText="1"/>
    </xf>
    <xf numFmtId="0" fontId="8" fillId="0" borderId="96" xfId="3000" applyBorder="1" applyAlignment="1">
      <alignment wrapText="1"/>
    </xf>
    <xf numFmtId="0" fontId="151" fillId="0" borderId="38" xfId="3000" applyFont="1" applyBorder="1" applyAlignment="1">
      <alignment vertical="center" wrapText="1"/>
    </xf>
    <xf numFmtId="0" fontId="151" fillId="0" borderId="10" xfId="3000" applyFont="1" applyBorder="1" applyAlignment="1">
      <alignment vertical="center" wrapText="1"/>
    </xf>
    <xf numFmtId="4" fontId="136" fillId="38" borderId="0" xfId="2758" applyNumberFormat="1" applyFont="1" applyFill="1"/>
    <xf numFmtId="0" fontId="10" fillId="0" borderId="89" xfId="0" applyFont="1" applyBorder="1" applyAlignment="1">
      <alignment vertical="center" wrapText="1"/>
    </xf>
    <xf numFmtId="0" fontId="10" fillId="0" borderId="83" xfId="0" applyFont="1" applyBorder="1" applyAlignment="1">
      <alignment vertical="center" wrapText="1"/>
    </xf>
    <xf numFmtId="4" fontId="151" fillId="0" borderId="10" xfId="2758" applyNumberFormat="1" applyFont="1" applyBorder="1" applyAlignment="1">
      <alignment vertical="center"/>
    </xf>
    <xf numFmtId="0" fontId="136" fillId="0" borderId="88" xfId="0" applyFont="1" applyBorder="1"/>
    <xf numFmtId="0" fontId="135" fillId="0" borderId="0" xfId="0" applyFont="1" applyAlignment="1">
      <alignment horizontal="left"/>
    </xf>
    <xf numFmtId="0" fontId="179" fillId="0" borderId="0" xfId="3000" applyFont="1" applyAlignment="1">
      <alignment wrapText="1"/>
    </xf>
    <xf numFmtId="0" fontId="179" fillId="0" borderId="0" xfId="3000" applyFont="1"/>
    <xf numFmtId="0" fontId="8" fillId="0" borderId="113" xfId="0" applyFont="1" applyBorder="1" applyAlignment="1">
      <alignment vertical="top"/>
    </xf>
    <xf numFmtId="0" fontId="8" fillId="0" borderId="103" xfId="0" applyFont="1" applyBorder="1" applyAlignment="1">
      <alignment vertical="top"/>
    </xf>
    <xf numFmtId="0" fontId="209" fillId="0" borderId="0" xfId="3000" applyFont="1" applyAlignment="1">
      <alignment wrapText="1"/>
    </xf>
    <xf numFmtId="0" fontId="209" fillId="0" borderId="0" xfId="3000" applyFont="1"/>
    <xf numFmtId="0" fontId="10" fillId="0" borderId="17" xfId="0" applyFont="1" applyBorder="1"/>
    <xf numFmtId="0" fontId="10" fillId="0" borderId="2" xfId="0" applyFont="1" applyBorder="1"/>
    <xf numFmtId="0" fontId="10" fillId="0" borderId="21" xfId="0" applyFont="1" applyBorder="1"/>
    <xf numFmtId="0" fontId="154" fillId="0" borderId="0" xfId="0" applyFont="1"/>
    <xf numFmtId="0" fontId="8" fillId="0" borderId="40" xfId="0" applyFont="1" applyBorder="1" applyAlignment="1">
      <alignment vertical="top"/>
    </xf>
    <xf numFmtId="0" fontId="8" fillId="0" borderId="0" xfId="3000" applyAlignment="1">
      <alignment wrapText="1"/>
    </xf>
    <xf numFmtId="0" fontId="146" fillId="0" borderId="40" xfId="3424" applyFont="1" applyBorder="1" applyAlignment="1">
      <alignment vertical="center" wrapText="1"/>
    </xf>
    <xf numFmtId="0" fontId="150" fillId="0" borderId="65" xfId="0" applyFont="1" applyBorder="1" applyAlignment="1">
      <alignment horizontal="center" vertical="center" wrapText="1"/>
    </xf>
    <xf numFmtId="0" fontId="111" fillId="0" borderId="65" xfId="0" applyFont="1" applyBorder="1" applyAlignment="1">
      <alignment horizontal="center" vertical="center" wrapText="1"/>
    </xf>
    <xf numFmtId="0" fontId="150" fillId="0" borderId="62" xfId="0" applyFont="1" applyBorder="1" applyAlignment="1">
      <alignment horizontal="center" vertical="center"/>
    </xf>
    <xf numFmtId="0" fontId="150" fillId="0" borderId="65" xfId="0" applyFont="1" applyBorder="1" applyAlignment="1">
      <alignment horizontal="center" vertical="center"/>
    </xf>
    <xf numFmtId="0" fontId="150" fillId="0" borderId="66" xfId="0" quotePrefix="1" applyFont="1" applyBorder="1" applyAlignment="1">
      <alignment horizontal="center" vertical="center"/>
    </xf>
    <xf numFmtId="0" fontId="150" fillId="0" borderId="48" xfId="0" applyFont="1" applyBorder="1" applyAlignment="1">
      <alignment horizontal="center" vertical="center"/>
    </xf>
    <xf numFmtId="0" fontId="8" fillId="0" borderId="1" xfId="0" applyFont="1" applyBorder="1" applyAlignment="1">
      <alignment horizontal="center" vertical="center" wrapText="1"/>
    </xf>
    <xf numFmtId="0" fontId="8" fillId="0" borderId="94" xfId="3000" applyBorder="1" applyAlignment="1">
      <alignment vertical="top" wrapText="1"/>
    </xf>
    <xf numFmtId="0" fontId="8" fillId="0" borderId="93" xfId="3000" applyBorder="1" applyAlignment="1">
      <alignment vertical="top" wrapText="1"/>
    </xf>
    <xf numFmtId="0" fontId="8" fillId="0" borderId="94" xfId="0" applyFont="1" applyBorder="1" applyAlignment="1">
      <alignment horizontal="left" vertical="top"/>
    </xf>
    <xf numFmtId="0" fontId="8" fillId="0" borderId="114" xfId="3000" applyBorder="1" applyAlignment="1">
      <alignment wrapText="1"/>
    </xf>
    <xf numFmtId="0" fontId="151" fillId="56" borderId="5" xfId="0" applyFont="1" applyFill="1" applyBorder="1" applyAlignment="1">
      <alignment horizontal="left" vertical="center" wrapText="1"/>
    </xf>
    <xf numFmtId="244" fontId="8" fillId="0" borderId="94" xfId="3000" applyNumberFormat="1" applyBorder="1" applyAlignment="1">
      <alignment horizontal="left" vertical="top"/>
    </xf>
    <xf numFmtId="0" fontId="8" fillId="0" borderId="96" xfId="3000" applyBorder="1" applyAlignment="1">
      <alignment vertical="top" wrapText="1"/>
    </xf>
    <xf numFmtId="0" fontId="8" fillId="0" borderId="92" xfId="0" applyFont="1" applyBorder="1" applyAlignment="1">
      <alignment vertical="top"/>
    </xf>
    <xf numFmtId="0" fontId="8" fillId="0" borderId="115" xfId="0" applyFont="1" applyBorder="1" applyAlignment="1">
      <alignment vertical="top"/>
    </xf>
    <xf numFmtId="0" fontId="8" fillId="0" borderId="116" xfId="3000" applyBorder="1" applyAlignment="1">
      <alignment wrapText="1"/>
    </xf>
    <xf numFmtId="0" fontId="8" fillId="0" borderId="94" xfId="3000" applyBorder="1" applyAlignment="1">
      <alignment wrapText="1"/>
    </xf>
    <xf numFmtId="0" fontId="8" fillId="0" borderId="93" xfId="0" applyFont="1" applyBorder="1" applyAlignment="1">
      <alignment wrapText="1"/>
    </xf>
    <xf numFmtId="0" fontId="8" fillId="0" borderId="92" xfId="3000" applyBorder="1" applyAlignment="1">
      <alignment wrapText="1"/>
    </xf>
    <xf numFmtId="9" fontId="10" fillId="0" borderId="57" xfId="2954" applyFont="1" applyFill="1" applyBorder="1" applyAlignment="1">
      <alignment horizontal="left" vertical="center" wrapText="1"/>
    </xf>
    <xf numFmtId="0" fontId="11" fillId="0" borderId="112" xfId="0" applyFont="1" applyBorder="1" applyAlignment="1">
      <alignment horizontal="left" vertical="center" wrapText="1"/>
    </xf>
    <xf numFmtId="244" fontId="141" fillId="0" borderId="92" xfId="3000" applyNumberFormat="1" applyFont="1" applyBorder="1" applyAlignment="1">
      <alignment horizontal="left" vertical="top" wrapText="1"/>
    </xf>
    <xf numFmtId="1" fontId="141" fillId="0" borderId="93" xfId="3000" applyNumberFormat="1" applyFont="1" applyBorder="1" applyAlignment="1">
      <alignment horizontal="left" vertical="center" wrapText="1"/>
    </xf>
    <xf numFmtId="0" fontId="186" fillId="47" borderId="119" xfId="0" applyFont="1" applyFill="1" applyBorder="1" applyAlignment="1">
      <alignment vertical="center"/>
    </xf>
    <xf numFmtId="0" fontId="186" fillId="47" borderId="118" xfId="0" applyFont="1" applyFill="1" applyBorder="1" applyAlignment="1">
      <alignment vertical="center" wrapText="1"/>
    </xf>
    <xf numFmtId="0" fontId="154" fillId="0" borderId="2" xfId="0" applyFont="1" applyBorder="1"/>
    <xf numFmtId="0" fontId="154" fillId="0" borderId="21" xfId="0" applyFont="1" applyBorder="1"/>
    <xf numFmtId="244" fontId="10" fillId="0" borderId="57" xfId="0" applyNumberFormat="1" applyFont="1" applyBorder="1" applyAlignment="1">
      <alignment horizontal="left" vertical="center" wrapText="1"/>
    </xf>
    <xf numFmtId="14" fontId="186" fillId="0" borderId="96" xfId="3000" applyNumberFormat="1" applyFont="1" applyBorder="1" applyAlignment="1">
      <alignment horizontal="left" vertical="top"/>
    </xf>
    <xf numFmtId="0" fontId="10" fillId="0" borderId="57" xfId="0" applyFont="1" applyBorder="1" applyAlignment="1">
      <alignment horizontal="left" vertical="center"/>
    </xf>
    <xf numFmtId="0" fontId="10" fillId="0" borderId="57" xfId="0" applyFont="1" applyBorder="1" applyAlignment="1">
      <alignment vertical="center"/>
    </xf>
    <xf numFmtId="0" fontId="129" fillId="54" borderId="120" xfId="2759" applyFont="1" applyFill="1" applyBorder="1" applyAlignment="1">
      <alignment horizontal="left" vertical="center"/>
    </xf>
    <xf numFmtId="0" fontId="130" fillId="54" borderId="120" xfId="2759" applyFont="1" applyFill="1" applyBorder="1" applyAlignment="1">
      <alignment horizontal="left" vertical="top" wrapText="1"/>
    </xf>
    <xf numFmtId="0" fontId="130" fillId="54" borderId="120" xfId="2759" applyFont="1" applyFill="1" applyBorder="1" applyAlignment="1">
      <alignment vertical="top" wrapText="1"/>
    </xf>
    <xf numFmtId="0" fontId="11" fillId="0" borderId="5" xfId="0" applyFont="1" applyBorder="1" applyAlignment="1">
      <alignment horizontal="left" vertical="center" wrapText="1"/>
    </xf>
    <xf numFmtId="0" fontId="10" fillId="0" borderId="7" xfId="0" applyFont="1" applyBorder="1" applyAlignment="1">
      <alignment horizontal="left" vertical="center" wrapText="1"/>
    </xf>
    <xf numFmtId="0" fontId="10" fillId="0" borderId="40" xfId="0" applyFont="1" applyBorder="1" applyAlignment="1">
      <alignment horizontal="left" vertical="center"/>
    </xf>
    <xf numFmtId="0" fontId="8" fillId="0" borderId="0" xfId="2568" applyFont="1" applyAlignment="1">
      <alignment vertical="center" wrapText="1"/>
    </xf>
    <xf numFmtId="0" fontId="150" fillId="0" borderId="17" xfId="0" applyFont="1" applyBorder="1" applyAlignment="1">
      <alignment horizontal="left" vertical="center"/>
    </xf>
    <xf numFmtId="0" fontId="141" fillId="0" borderId="2" xfId="0" applyFont="1" applyBorder="1" applyAlignment="1">
      <alignment vertical="center" wrapText="1"/>
    </xf>
    <xf numFmtId="0" fontId="10" fillId="0" borderId="121" xfId="0" applyFont="1" applyBorder="1" applyAlignment="1">
      <alignment horizontal="left" vertical="center" wrapText="1"/>
    </xf>
    <xf numFmtId="0" fontId="11" fillId="0" borderId="122" xfId="0" applyFont="1" applyBorder="1" applyAlignment="1">
      <alignment horizontal="left" vertical="center" wrapText="1"/>
    </xf>
    <xf numFmtId="0" fontId="10" fillId="0" borderId="123" xfId="0" applyFont="1" applyBorder="1" applyAlignment="1">
      <alignment horizontal="left" vertical="center" wrapText="1"/>
    </xf>
    <xf numFmtId="0" fontId="10" fillId="0" borderId="17" xfId="0" applyFont="1" applyBorder="1" applyAlignment="1">
      <alignment horizontal="left" vertical="center"/>
    </xf>
    <xf numFmtId="0" fontId="8" fillId="0" borderId="2" xfId="0" applyFont="1" applyBorder="1" applyAlignment="1">
      <alignment vertical="center" wrapText="1"/>
    </xf>
    <xf numFmtId="0" fontId="10" fillId="0" borderId="126" xfId="0" applyFont="1" applyBorder="1" applyAlignment="1">
      <alignment horizontal="left" vertical="center" wrapText="1"/>
    </xf>
    <xf numFmtId="0" fontId="94" fillId="0" borderId="51" xfId="0" applyFont="1" applyBorder="1" applyAlignment="1">
      <alignment horizontal="center" vertical="center"/>
    </xf>
    <xf numFmtId="0" fontId="94" fillId="0" borderId="77" xfId="0" applyFont="1" applyBorder="1" applyAlignment="1">
      <alignment horizontal="center" vertical="center"/>
    </xf>
    <xf numFmtId="0" fontId="94" fillId="0" borderId="86" xfId="0" applyFont="1" applyBorder="1" applyAlignment="1">
      <alignment horizontal="center" vertical="center"/>
    </xf>
    <xf numFmtId="0" fontId="10" fillId="0" borderId="127" xfId="0" applyFont="1" applyBorder="1" applyAlignment="1">
      <alignment horizontal="left" vertical="center" wrapText="1"/>
    </xf>
    <xf numFmtId="0" fontId="11" fillId="0" borderId="121" xfId="0" applyFont="1" applyBorder="1" applyAlignment="1">
      <alignment horizontal="left" vertical="center" wrapText="1"/>
    </xf>
    <xf numFmtId="0" fontId="150" fillId="0" borderId="121" xfId="0" applyFont="1" applyBorder="1" applyAlignment="1">
      <alignment horizontal="left" vertical="center" wrapText="1"/>
    </xf>
    <xf numFmtId="0" fontId="10" fillId="0" borderId="128" xfId="0" applyFont="1" applyBorder="1" applyAlignment="1">
      <alignment horizontal="left" vertical="center" wrapText="1"/>
    </xf>
    <xf numFmtId="0" fontId="10" fillId="0" borderId="129" xfId="0" applyFont="1" applyBorder="1" applyAlignment="1">
      <alignment horizontal="left" vertical="center" wrapText="1"/>
    </xf>
    <xf numFmtId="0" fontId="10" fillId="0" borderId="130" xfId="0" applyFont="1" applyBorder="1" applyAlignment="1">
      <alignment horizontal="left" vertical="center" wrapText="1"/>
    </xf>
    <xf numFmtId="0" fontId="150" fillId="0" borderId="130" xfId="0" applyFont="1" applyBorder="1" applyAlignment="1">
      <alignment horizontal="left" vertical="center" wrapText="1"/>
    </xf>
    <xf numFmtId="0" fontId="10" fillId="0" borderId="132" xfId="0" applyFont="1" applyBorder="1" applyAlignment="1">
      <alignment horizontal="left" vertical="center" wrapText="1"/>
    </xf>
    <xf numFmtId="0" fontId="10" fillId="0" borderId="133" xfId="0" applyFont="1" applyBorder="1" applyAlignment="1">
      <alignment horizontal="left" vertical="center" wrapText="1"/>
    </xf>
    <xf numFmtId="0" fontId="111" fillId="0" borderId="58" xfId="0" applyFont="1" applyBorder="1" applyAlignment="1">
      <alignment horizontal="center" vertical="center" wrapText="1"/>
    </xf>
    <xf numFmtId="0" fontId="170" fillId="0" borderId="82" xfId="0" applyFont="1" applyBorder="1" applyAlignment="1">
      <alignment horizontal="center" vertical="center"/>
    </xf>
    <xf numFmtId="0" fontId="150" fillId="0" borderId="2" xfId="0" applyFont="1" applyBorder="1" applyAlignment="1">
      <alignment horizontal="center" vertical="center" wrapText="1"/>
    </xf>
    <xf numFmtId="0" fontId="150" fillId="0" borderId="13" xfId="0" applyFont="1" applyBorder="1" applyAlignment="1">
      <alignment horizontal="center" vertical="center" wrapText="1"/>
    </xf>
    <xf numFmtId="0" fontId="170" fillId="0" borderId="5" xfId="0" applyFont="1" applyBorder="1" applyAlignment="1">
      <alignment horizontal="center" vertical="center" wrapText="1"/>
    </xf>
    <xf numFmtId="0" fontId="150" fillId="0" borderId="13" xfId="0" applyFont="1" applyBorder="1" applyAlignment="1">
      <alignment horizontal="center" vertical="center"/>
    </xf>
    <xf numFmtId="0" fontId="150" fillId="0" borderId="5" xfId="0" quotePrefix="1" applyFont="1" applyBorder="1" applyAlignment="1">
      <alignment horizontal="center" vertical="center"/>
    </xf>
    <xf numFmtId="0" fontId="150" fillId="0" borderId="17" xfId="0" applyFont="1" applyBorder="1" applyAlignment="1">
      <alignment horizontal="center" vertical="center"/>
    </xf>
    <xf numFmtId="0" fontId="10" fillId="0" borderId="65" xfId="0" applyFont="1" applyBorder="1" applyAlignment="1">
      <alignment horizontal="center" vertical="center" wrapText="1"/>
    </xf>
    <xf numFmtId="9" fontId="10" fillId="0" borderId="120" xfId="2954" applyFont="1" applyBorder="1" applyAlignment="1">
      <alignment vertical="center" wrapText="1"/>
    </xf>
    <xf numFmtId="0" fontId="212" fillId="0" borderId="0" xfId="0" applyFont="1" applyAlignment="1">
      <alignment horizontal="center" vertical="center"/>
    </xf>
    <xf numFmtId="0" fontId="170" fillId="0" borderId="57" xfId="0" applyFont="1" applyBorder="1" applyAlignment="1">
      <alignment horizontal="left" vertical="center" wrapText="1"/>
    </xf>
    <xf numFmtId="9" fontId="170" fillId="0" borderId="57" xfId="2954" applyFont="1" applyBorder="1" applyAlignment="1">
      <alignment horizontal="left" vertical="center" wrapText="1"/>
    </xf>
    <xf numFmtId="0" fontId="170" fillId="0" borderId="66" xfId="0" applyFont="1" applyBorder="1" applyAlignment="1">
      <alignment horizontal="center" vertical="center" wrapText="1"/>
    </xf>
    <xf numFmtId="0" fontId="167" fillId="0" borderId="44" xfId="3000" applyFont="1" applyBorder="1" applyAlignment="1">
      <alignment horizontal="center" vertical="center"/>
    </xf>
    <xf numFmtId="0" fontId="167" fillId="0" borderId="30" xfId="3000" applyFont="1" applyBorder="1" applyAlignment="1">
      <alignment horizontal="left" vertical="center" wrapText="1"/>
    </xf>
    <xf numFmtId="4" fontId="169" fillId="0" borderId="30" xfId="0" applyNumberFormat="1" applyFont="1" applyBorder="1" applyAlignment="1">
      <alignment horizontal="center"/>
    </xf>
    <xf numFmtId="0" fontId="170" fillId="0" borderId="30" xfId="0" applyFont="1" applyBorder="1" applyAlignment="1">
      <alignment horizontal="center" vertical="center"/>
    </xf>
    <xf numFmtId="0" fontId="170" fillId="0" borderId="49" xfId="0" applyFont="1" applyBorder="1" applyAlignment="1">
      <alignment horizontal="center" vertical="center"/>
    </xf>
    <xf numFmtId="0" fontId="170" fillId="0" borderId="88" xfId="0" applyFont="1" applyBorder="1" applyAlignment="1">
      <alignment horizontal="center" vertical="center"/>
    </xf>
    <xf numFmtId="0" fontId="8" fillId="0" borderId="0" xfId="0" applyFont="1" applyAlignment="1">
      <alignment horizontal="center" vertical="center"/>
    </xf>
    <xf numFmtId="0" fontId="8" fillId="0" borderId="45" xfId="0" applyFont="1" applyBorder="1" applyAlignment="1">
      <alignment horizontal="center" vertical="center" wrapText="1"/>
    </xf>
    <xf numFmtId="0" fontId="124" fillId="0" borderId="0" xfId="0" applyFont="1"/>
    <xf numFmtId="0" fontId="117" fillId="0" borderId="0" xfId="0" applyFont="1" applyAlignment="1">
      <alignment horizontal="left" vertical="center" wrapText="1"/>
    </xf>
    <xf numFmtId="0" fontId="121" fillId="0" borderId="0" xfId="0" applyFont="1" applyAlignment="1">
      <alignment wrapText="1"/>
    </xf>
    <xf numFmtId="0" fontId="121" fillId="0" borderId="0" xfId="0" applyFont="1" applyAlignment="1">
      <alignment horizontal="left" vertical="center" wrapText="1"/>
    </xf>
    <xf numFmtId="0" fontId="117" fillId="0" borderId="0" xfId="0" applyFont="1" applyAlignment="1">
      <alignment vertical="center" wrapText="1"/>
    </xf>
    <xf numFmtId="0" fontId="16" fillId="0" borderId="0" xfId="0" applyFont="1" applyAlignment="1">
      <alignment horizontal="left" vertical="center" wrapText="1"/>
    </xf>
    <xf numFmtId="0" fontId="117" fillId="0" borderId="0" xfId="0" applyFont="1" applyAlignment="1">
      <alignment vertical="center"/>
    </xf>
    <xf numFmtId="0" fontId="8" fillId="0" borderId="1" xfId="0" applyFont="1" applyBorder="1" applyAlignment="1">
      <alignment horizontal="center" vertical="center"/>
    </xf>
    <xf numFmtId="0" fontId="8" fillId="38" borderId="40" xfId="0" applyFont="1" applyFill="1" applyBorder="1" applyAlignment="1">
      <alignment horizontal="center"/>
    </xf>
    <xf numFmtId="0" fontId="8" fillId="0" borderId="40" xfId="0" applyFont="1" applyBorder="1" applyAlignment="1">
      <alignment horizontal="center" wrapText="1"/>
    </xf>
    <xf numFmtId="0" fontId="8" fillId="38" borderId="40" xfId="0" applyFont="1" applyFill="1" applyBorder="1" applyAlignment="1">
      <alignment horizontal="center" vertical="center" wrapText="1"/>
    </xf>
    <xf numFmtId="0" fontId="8" fillId="38" borderId="40" xfId="0" applyFont="1" applyFill="1" applyBorder="1" applyAlignment="1">
      <alignment horizontal="center" wrapText="1"/>
    </xf>
    <xf numFmtId="0" fontId="8" fillId="38" borderId="38" xfId="0" applyFont="1" applyFill="1" applyBorder="1" applyAlignment="1">
      <alignment horizontal="center" wrapText="1"/>
    </xf>
    <xf numFmtId="0" fontId="8" fillId="48" borderId="50" xfId="0" applyFont="1" applyFill="1" applyBorder="1" applyAlignment="1">
      <alignment horizontal="center" vertical="center" wrapText="1"/>
    </xf>
    <xf numFmtId="0" fontId="8" fillId="48" borderId="52" xfId="0" applyFont="1" applyFill="1" applyBorder="1" applyAlignment="1">
      <alignment horizontal="center" vertical="center" wrapText="1"/>
    </xf>
    <xf numFmtId="0" fontId="8" fillId="0" borderId="1" xfId="0" applyFont="1" applyBorder="1" applyAlignment="1">
      <alignment wrapText="1"/>
    </xf>
    <xf numFmtId="0" fontId="8" fillId="0" borderId="36" xfId="0" applyFont="1" applyBorder="1"/>
    <xf numFmtId="9" fontId="10" fillId="0" borderId="55" xfId="2954" applyFont="1" applyBorder="1" applyAlignment="1">
      <alignment horizontal="center" vertical="center" wrapText="1"/>
    </xf>
    <xf numFmtId="9" fontId="10" fillId="0" borderId="34" xfId="2954" applyFont="1" applyBorder="1" applyAlignment="1">
      <alignment horizontal="center" vertical="center" wrapText="1"/>
    </xf>
    <xf numFmtId="9" fontId="10" fillId="0" borderId="21" xfId="2954" applyFont="1" applyBorder="1" applyAlignment="1">
      <alignment horizontal="center" vertical="center" wrapText="1"/>
    </xf>
    <xf numFmtId="9" fontId="10" fillId="0" borderId="124" xfId="2954" applyFont="1" applyBorder="1" applyAlignment="1">
      <alignment horizontal="center" vertical="center" wrapText="1"/>
    </xf>
    <xf numFmtId="9" fontId="10" fillId="0" borderId="125" xfId="2954" applyFont="1" applyBorder="1" applyAlignment="1">
      <alignment horizontal="center" vertical="center" wrapText="1"/>
    </xf>
    <xf numFmtId="0" fontId="11" fillId="0" borderId="0" xfId="0" quotePrefix="1" applyFont="1" applyAlignment="1">
      <alignment horizontal="left" vertical="center" wrapText="1"/>
    </xf>
    <xf numFmtId="0" fontId="10" fillId="0" borderId="0" xfId="0" quotePrefix="1" applyFont="1" applyAlignment="1">
      <alignment horizontal="left" vertical="center" wrapText="1"/>
    </xf>
    <xf numFmtId="0" fontId="11" fillId="47" borderId="0" xfId="0" applyFont="1" applyFill="1" applyAlignment="1">
      <alignment horizontal="center" vertical="center"/>
    </xf>
    <xf numFmtId="0" fontId="11" fillId="0" borderId="0" xfId="0" applyFont="1" applyAlignment="1">
      <alignment horizontal="left" vertical="center" wrapText="1"/>
    </xf>
    <xf numFmtId="0" fontId="180" fillId="48" borderId="96" xfId="0" applyFont="1" applyFill="1" applyBorder="1" applyAlignment="1">
      <alignment horizontal="center" vertical="center" wrapText="1"/>
    </xf>
    <xf numFmtId="0" fontId="180" fillId="48" borderId="71" xfId="0" applyFont="1" applyFill="1" applyBorder="1" applyAlignment="1">
      <alignment horizontal="center" vertical="center" wrapText="1"/>
    </xf>
    <xf numFmtId="0" fontId="180" fillId="48" borderId="60" xfId="0" applyFont="1" applyFill="1" applyBorder="1" applyAlignment="1">
      <alignment horizontal="center" vertical="center" wrapText="1"/>
    </xf>
    <xf numFmtId="244" fontId="180" fillId="48" borderId="96" xfId="0" applyNumberFormat="1" applyFont="1" applyFill="1" applyBorder="1" applyAlignment="1">
      <alignment horizontal="center" vertical="center" wrapText="1"/>
    </xf>
    <xf numFmtId="244" fontId="180" fillId="48" borderId="71" xfId="0" applyNumberFormat="1" applyFont="1" applyFill="1" applyBorder="1" applyAlignment="1">
      <alignment horizontal="center" vertical="center" wrapText="1"/>
    </xf>
    <xf numFmtId="244" fontId="180" fillId="48" borderId="60" xfId="0" applyNumberFormat="1" applyFont="1" applyFill="1" applyBorder="1" applyAlignment="1">
      <alignment horizontal="center" vertical="center" wrapText="1"/>
    </xf>
    <xf numFmtId="0" fontId="10" fillId="0" borderId="70" xfId="0" applyFont="1" applyBorder="1" applyAlignment="1">
      <alignment horizontal="center" vertical="center" wrapText="1"/>
    </xf>
    <xf numFmtId="0" fontId="10" fillId="0" borderId="124" xfId="0" applyFont="1" applyBorder="1" applyAlignment="1">
      <alignment horizontal="center" vertical="center" wrapText="1"/>
    </xf>
    <xf numFmtId="0" fontId="10" fillId="0" borderId="131" xfId="0" applyFont="1" applyBorder="1" applyAlignment="1">
      <alignment horizontal="center" vertical="center" wrapText="1"/>
    </xf>
    <xf numFmtId="0" fontId="10" fillId="0" borderId="125" xfId="0" applyFont="1" applyBorder="1" applyAlignment="1">
      <alignment horizontal="center" vertical="center" wrapText="1"/>
    </xf>
    <xf numFmtId="0" fontId="117" fillId="0" borderId="0" xfId="0" applyFont="1" applyAlignment="1">
      <alignment horizontal="left" vertical="center" wrapText="1"/>
    </xf>
    <xf numFmtId="0" fontId="10" fillId="0" borderId="0" xfId="0" applyFont="1" applyAlignment="1">
      <alignment horizontal="left" vertical="center" wrapText="1"/>
    </xf>
    <xf numFmtId="14" fontId="10" fillId="0" borderId="0" xfId="0" applyNumberFormat="1" applyFont="1" applyAlignment="1">
      <alignment horizontal="center" vertical="center" wrapText="1"/>
    </xf>
    <xf numFmtId="0" fontId="203" fillId="52" borderId="35" xfId="0" applyFont="1" applyFill="1" applyBorder="1" applyAlignment="1">
      <alignment horizontal="left" vertical="center" wrapText="1"/>
    </xf>
    <xf numFmtId="0" fontId="203" fillId="52" borderId="10" xfId="0" applyFont="1" applyFill="1" applyBorder="1" applyAlignment="1">
      <alignment horizontal="left" vertical="center" wrapText="1"/>
    </xf>
    <xf numFmtId="0" fontId="136" fillId="0" borderId="0" xfId="0" applyFont="1" applyAlignment="1"/>
    <xf numFmtId="4" fontId="140" fillId="0" borderId="35" xfId="2758" applyNumberFormat="1" applyFont="1" applyBorder="1" applyAlignment="1">
      <alignment horizontal="center" vertical="center"/>
    </xf>
    <xf numFmtId="4" fontId="140" fillId="0" borderId="10" xfId="2758" applyNumberFormat="1" applyFont="1" applyBorder="1" applyAlignment="1">
      <alignment horizontal="center" vertical="center"/>
    </xf>
    <xf numFmtId="0" fontId="8" fillId="0" borderId="35" xfId="3000" applyBorder="1" applyAlignment="1">
      <alignment horizontal="left" vertical="center" wrapText="1"/>
    </xf>
    <xf numFmtId="0" fontId="8" fillId="0" borderId="10" xfId="3000" applyBorder="1" applyAlignment="1">
      <alignment horizontal="left" vertical="center" wrapText="1"/>
    </xf>
    <xf numFmtId="0" fontId="136" fillId="38" borderId="0" xfId="0" applyFont="1" applyFill="1" applyAlignment="1"/>
    <xf numFmtId="4" fontId="151" fillId="0" borderId="35" xfId="2758" applyNumberFormat="1" applyFont="1" applyBorder="1" applyAlignment="1">
      <alignment horizontal="center" vertical="center"/>
    </xf>
    <xf numFmtId="4" fontId="151" fillId="0" borderId="10" xfId="2758" applyNumberFormat="1" applyFont="1" applyBorder="1" applyAlignment="1">
      <alignment horizontal="center" vertical="center"/>
    </xf>
    <xf numFmtId="0" fontId="11" fillId="47" borderId="13" xfId="2758" applyFont="1" applyFill="1" applyBorder="1" applyAlignment="1">
      <alignment horizontal="center" vertical="center" wrapText="1"/>
    </xf>
    <xf numFmtId="0" fontId="11" fillId="47" borderId="59" xfId="2758" applyFont="1" applyFill="1" applyBorder="1" applyAlignment="1">
      <alignment horizontal="center" vertical="center" wrapText="1"/>
    </xf>
    <xf numFmtId="4" fontId="140" fillId="0" borderId="35" xfId="0" applyNumberFormat="1" applyFont="1" applyBorder="1" applyAlignment="1">
      <alignment horizontal="center" vertical="center"/>
    </xf>
    <xf numFmtId="4" fontId="140" fillId="0" borderId="10" xfId="0" applyNumberFormat="1" applyFont="1" applyBorder="1" applyAlignment="1">
      <alignment horizontal="center" vertical="center"/>
    </xf>
    <xf numFmtId="0" fontId="8" fillId="0" borderId="1" xfId="0" applyFont="1" applyBorder="1" applyAlignment="1">
      <alignment horizontal="left" vertical="center"/>
    </xf>
    <xf numFmtId="0" fontId="11" fillId="0" borderId="1" xfId="0" applyFont="1" applyBorder="1" applyAlignment="1">
      <alignment horizontal="left" vertical="top"/>
    </xf>
    <xf numFmtId="0" fontId="11" fillId="47" borderId="17" xfId="2758" applyFont="1" applyFill="1" applyBorder="1" applyAlignment="1">
      <alignment horizontal="left" vertical="center"/>
    </xf>
    <xf numFmtId="0" fontId="11" fillId="47" borderId="21" xfId="2758" applyFont="1" applyFill="1" applyBorder="1" applyAlignment="1">
      <alignment horizontal="left" vertical="center"/>
    </xf>
    <xf numFmtId="0" fontId="9" fillId="0" borderId="58" xfId="2758" applyBorder="1" applyAlignment="1">
      <alignment horizontal="center" vertical="center"/>
    </xf>
    <xf numFmtId="0" fontId="9" fillId="0" borderId="59" xfId="2758" applyBorder="1" applyAlignment="1">
      <alignment horizontal="center" vertical="center"/>
    </xf>
    <xf numFmtId="0" fontId="11" fillId="47" borderId="58" xfId="2758" applyFont="1" applyFill="1" applyBorder="1" applyAlignment="1">
      <alignment horizontal="left" vertical="center"/>
    </xf>
    <xf numFmtId="0" fontId="11" fillId="47" borderId="59" xfId="2758" applyFont="1" applyFill="1" applyBorder="1" applyAlignment="1">
      <alignment horizontal="left" vertical="center"/>
    </xf>
    <xf numFmtId="0" fontId="151" fillId="0" borderId="5" xfId="3000" applyFont="1" applyBorder="1" applyAlignment="1">
      <alignment horizontal="left" vertical="center" wrapText="1"/>
    </xf>
    <xf numFmtId="0" fontId="151" fillId="0" borderId="55" xfId="3000" applyFont="1" applyBorder="1" applyAlignment="1">
      <alignment horizontal="left" vertical="center" wrapText="1"/>
    </xf>
    <xf numFmtId="0" fontId="151" fillId="0" borderId="17" xfId="3000" applyFont="1" applyBorder="1" applyAlignment="1">
      <alignment horizontal="left" vertical="center" wrapText="1"/>
    </xf>
    <xf numFmtId="0" fontId="151" fillId="0" borderId="21" xfId="3000" applyFont="1" applyBorder="1" applyAlignment="1">
      <alignment horizontal="left" vertical="center" wrapText="1"/>
    </xf>
    <xf numFmtId="0" fontId="151" fillId="0" borderId="35" xfId="3000" applyFont="1" applyBorder="1" applyAlignment="1">
      <alignment horizontal="left" vertical="center" wrapText="1"/>
    </xf>
    <xf numFmtId="0" fontId="151" fillId="0" borderId="38" xfId="3000" applyFont="1" applyBorder="1" applyAlignment="1">
      <alignment horizontal="left" vertical="center" wrapText="1"/>
    </xf>
    <xf numFmtId="0" fontId="151" fillId="0" borderId="10" xfId="3000" applyFont="1" applyBorder="1" applyAlignment="1">
      <alignment horizontal="left" vertical="center" wrapText="1"/>
    </xf>
    <xf numFmtId="0" fontId="184" fillId="0" borderId="5" xfId="3000" applyFont="1" applyBorder="1" applyAlignment="1">
      <alignment horizontal="left" vertical="center" wrapText="1"/>
    </xf>
    <xf numFmtId="0" fontId="184" fillId="0" borderId="55" xfId="3000" applyFont="1" applyBorder="1" applyAlignment="1">
      <alignment horizontal="left" vertical="center" wrapText="1"/>
    </xf>
    <xf numFmtId="0" fontId="184" fillId="0" borderId="17" xfId="3000" applyFont="1" applyBorder="1" applyAlignment="1">
      <alignment horizontal="left" vertical="center" wrapText="1"/>
    </xf>
    <xf numFmtId="0" fontId="184" fillId="0" borderId="21" xfId="3000" applyFont="1" applyBorder="1" applyAlignment="1">
      <alignment horizontal="left" vertical="center" wrapText="1"/>
    </xf>
    <xf numFmtId="0" fontId="9" fillId="0" borderId="58" xfId="2758" applyBorder="1" applyAlignment="1">
      <alignment horizontal="left" vertical="center"/>
    </xf>
    <xf numFmtId="0" fontId="9" fillId="0" borderId="59" xfId="2758" applyBorder="1" applyAlignment="1">
      <alignment horizontal="left" vertical="center"/>
    </xf>
    <xf numFmtId="0" fontId="151" fillId="0" borderId="0" xfId="0" applyFont="1" applyAlignment="1">
      <alignment horizontal="left"/>
    </xf>
    <xf numFmtId="0" fontId="151" fillId="0" borderId="35" xfId="3000" applyFont="1" applyBorder="1" applyAlignment="1">
      <alignment horizontal="center" vertical="center" wrapText="1"/>
    </xf>
    <xf numFmtId="0" fontId="151" fillId="0" borderId="38" xfId="3000" applyFont="1" applyBorder="1" applyAlignment="1">
      <alignment horizontal="center" vertical="center" wrapText="1"/>
    </xf>
    <xf numFmtId="4" fontId="151" fillId="0" borderId="35" xfId="0" applyNumberFormat="1" applyFont="1" applyBorder="1" applyAlignment="1">
      <alignment horizontal="center" vertical="center"/>
    </xf>
    <xf numFmtId="4" fontId="151" fillId="0" borderId="10" xfId="0" applyNumberFormat="1" applyFont="1" applyBorder="1" applyAlignment="1">
      <alignment horizontal="center" vertical="center"/>
    </xf>
    <xf numFmtId="0" fontId="136" fillId="38" borderId="40" xfId="2758" applyFont="1" applyFill="1" applyBorder="1" applyAlignment="1">
      <alignment horizontal="left" vertical="center"/>
    </xf>
    <xf numFmtId="0" fontId="153" fillId="0" borderId="0" xfId="0" applyFont="1" applyAlignment="1">
      <alignment horizontal="left" vertical="center"/>
    </xf>
    <xf numFmtId="0" fontId="146" fillId="0" borderId="40" xfId="3424" applyFont="1" applyBorder="1" applyAlignment="1">
      <alignment horizontal="center" vertical="center" wrapText="1"/>
    </xf>
    <xf numFmtId="0" fontId="8" fillId="0" borderId="112" xfId="3000" applyBorder="1" applyAlignment="1">
      <alignment horizontal="left" vertical="top" wrapText="1"/>
    </xf>
    <xf numFmtId="0" fontId="8" fillId="0" borderId="91" xfId="3000" applyBorder="1" applyAlignment="1">
      <alignment horizontal="left" vertical="top" wrapText="1"/>
    </xf>
    <xf numFmtId="0" fontId="8" fillId="0" borderId="71" xfId="3000" applyBorder="1" applyAlignment="1">
      <alignment horizontal="left" vertical="top" wrapText="1"/>
    </xf>
    <xf numFmtId="0" fontId="8" fillId="0" borderId="95" xfId="3000" applyBorder="1" applyAlignment="1">
      <alignment horizontal="left" vertical="top" wrapText="1"/>
    </xf>
    <xf numFmtId="0" fontId="203" fillId="0" borderId="71" xfId="3000" applyFont="1" applyBorder="1" applyAlignment="1">
      <alignment horizontal="left" vertical="top" wrapText="1"/>
    </xf>
    <xf numFmtId="0" fontId="203" fillId="0" borderId="95" xfId="3000" applyFont="1" applyBorder="1" applyAlignment="1">
      <alignment horizontal="left" vertical="top" wrapText="1"/>
    </xf>
    <xf numFmtId="0" fontId="8" fillId="56" borderId="1" xfId="0" applyFont="1" applyFill="1" applyBorder="1" applyAlignment="1">
      <alignment horizontal="center" vertical="center" wrapText="1"/>
    </xf>
    <xf numFmtId="0" fontId="192" fillId="55" borderId="7" xfId="0" applyFont="1" applyFill="1" applyBorder="1" applyAlignment="1">
      <alignment horizontal="left" vertical="center" wrapText="1"/>
    </xf>
    <xf numFmtId="0" fontId="192" fillId="55" borderId="7" xfId="0" applyFont="1" applyFill="1" applyBorder="1" applyAlignment="1">
      <alignment horizontal="left" vertical="center"/>
    </xf>
    <xf numFmtId="0" fontId="192" fillId="55" borderId="0" xfId="0" applyFont="1" applyFill="1" applyAlignment="1">
      <alignment horizontal="left" vertical="center"/>
    </xf>
    <xf numFmtId="0" fontId="10" fillId="47" borderId="87" xfId="0" applyFont="1" applyFill="1" applyBorder="1" applyAlignment="1">
      <alignment horizontal="center" vertical="center" wrapText="1"/>
    </xf>
    <xf numFmtId="0" fontId="10" fillId="47" borderId="89" xfId="0" applyFont="1" applyFill="1" applyBorder="1" applyAlignment="1">
      <alignment horizontal="center" vertical="center" wrapText="1"/>
    </xf>
    <xf numFmtId="0" fontId="151" fillId="47" borderId="64" xfId="0" applyFont="1" applyFill="1" applyBorder="1" applyAlignment="1">
      <alignment horizontal="center" vertical="center" wrapText="1"/>
    </xf>
    <xf numFmtId="0" fontId="151" fillId="47" borderId="41" xfId="0" applyFont="1" applyFill="1" applyBorder="1" applyAlignment="1">
      <alignment horizontal="center" vertical="center" wrapText="1"/>
    </xf>
    <xf numFmtId="0" fontId="151" fillId="47" borderId="33" xfId="0" applyFont="1" applyFill="1" applyBorder="1" applyAlignment="1">
      <alignment horizontal="center" vertical="center" wrapText="1"/>
    </xf>
    <xf numFmtId="0" fontId="151" fillId="47" borderId="38" xfId="0" applyFont="1" applyFill="1" applyBorder="1" applyAlignment="1">
      <alignment horizontal="center" vertical="center" wrapText="1"/>
    </xf>
    <xf numFmtId="0" fontId="10" fillId="47" borderId="33" xfId="0" applyFont="1" applyFill="1" applyBorder="1" applyAlignment="1">
      <alignment horizontal="center" vertical="center" wrapText="1"/>
    </xf>
    <xf numFmtId="0" fontId="10" fillId="47" borderId="10" xfId="0" applyFont="1" applyFill="1" applyBorder="1" applyAlignment="1">
      <alignment horizontal="center" vertical="center" wrapText="1"/>
    </xf>
    <xf numFmtId="0" fontId="10" fillId="47" borderId="101" xfId="0" applyFont="1" applyFill="1" applyBorder="1" applyAlignment="1">
      <alignment horizontal="center" vertical="center" wrapText="1"/>
    </xf>
    <xf numFmtId="0" fontId="10" fillId="47" borderId="17" xfId="0" applyFont="1" applyFill="1" applyBorder="1" applyAlignment="1">
      <alignment horizontal="center" vertical="center" wrapText="1"/>
    </xf>
    <xf numFmtId="0" fontId="10" fillId="47" borderId="83" xfId="0" applyFont="1" applyFill="1" applyBorder="1" applyAlignment="1">
      <alignment horizontal="center" vertical="center" wrapText="1"/>
    </xf>
    <xf numFmtId="0" fontId="10" fillId="47" borderId="117" xfId="0" applyFont="1" applyFill="1" applyBorder="1" applyAlignment="1">
      <alignment horizontal="center" vertical="center" wrapText="1"/>
    </xf>
    <xf numFmtId="0" fontId="10" fillId="47" borderId="21" xfId="0" applyFont="1" applyFill="1" applyBorder="1" applyAlignment="1">
      <alignment horizontal="center" vertical="center" wrapText="1"/>
    </xf>
    <xf numFmtId="0" fontId="167" fillId="52" borderId="58" xfId="0" applyFont="1" applyFill="1" applyBorder="1" applyAlignment="1">
      <alignment horizontal="left" vertical="center" wrapText="1"/>
    </xf>
    <xf numFmtId="0" fontId="167" fillId="52" borderId="59" xfId="0" applyFont="1" applyFill="1" applyBorder="1" applyAlignment="1">
      <alignment horizontal="left" vertical="center" wrapText="1"/>
    </xf>
    <xf numFmtId="4" fontId="151" fillId="47" borderId="35" xfId="0" applyNumberFormat="1" applyFont="1" applyFill="1" applyBorder="1" applyAlignment="1">
      <alignment horizontal="center" vertical="center"/>
    </xf>
    <xf numFmtId="4" fontId="151" fillId="47" borderId="10" xfId="0" applyNumberFormat="1" applyFont="1" applyFill="1" applyBorder="1" applyAlignment="1">
      <alignment horizontal="center" vertical="center"/>
    </xf>
    <xf numFmtId="0" fontId="10" fillId="47" borderId="38" xfId="0" applyFont="1" applyFill="1" applyBorder="1" applyAlignment="1">
      <alignment horizontal="center" vertical="center" wrapText="1"/>
    </xf>
    <xf numFmtId="0" fontId="10" fillId="47" borderId="5" xfId="0" applyFont="1" applyFill="1" applyBorder="1" applyAlignment="1">
      <alignment horizontal="center" vertical="center" wrapText="1"/>
    </xf>
    <xf numFmtId="0" fontId="10" fillId="47" borderId="84" xfId="0" applyFont="1" applyFill="1" applyBorder="1" applyAlignment="1">
      <alignment horizontal="center" vertical="center" wrapText="1"/>
    </xf>
    <xf numFmtId="0" fontId="10" fillId="47" borderId="40" xfId="0" applyFont="1" applyFill="1" applyBorder="1" applyAlignment="1">
      <alignment horizontal="center" vertical="center" wrapText="1"/>
    </xf>
    <xf numFmtId="0" fontId="8" fillId="0" borderId="13" xfId="0" applyFont="1" applyBorder="1" applyAlignment="1">
      <alignment horizontal="left" vertical="center" wrapText="1"/>
    </xf>
    <xf numFmtId="0" fontId="10" fillId="47" borderId="35" xfId="0" applyFont="1" applyFill="1" applyBorder="1" applyAlignment="1">
      <alignment horizontal="center" vertical="center" wrapText="1"/>
    </xf>
    <xf numFmtId="0" fontId="8" fillId="0" borderId="45" xfId="0" applyFont="1" applyBorder="1" applyAlignment="1">
      <alignment horizontal="center" vertical="center"/>
    </xf>
    <xf numFmtId="0" fontId="8" fillId="0" borderId="44" xfId="0" applyFont="1" applyBorder="1" applyAlignment="1">
      <alignment horizontal="center" vertical="center"/>
    </xf>
    <xf numFmtId="0" fontId="8" fillId="0" borderId="35" xfId="0" applyFont="1" applyBorder="1" applyAlignment="1">
      <alignment horizontal="left" vertical="center" wrapText="1"/>
    </xf>
    <xf numFmtId="0" fontId="8" fillId="0" borderId="30" xfId="0" applyFont="1" applyBorder="1" applyAlignment="1">
      <alignment horizontal="left" vertical="center" wrapText="1"/>
    </xf>
    <xf numFmtId="0" fontId="8" fillId="0" borderId="0" xfId="0" applyFont="1" applyAlignment="1">
      <alignment horizontal="center" vertical="center"/>
    </xf>
    <xf numFmtId="0" fontId="0" fillId="0" borderId="19" xfId="0" applyBorder="1" applyAlignment="1">
      <alignment horizontal="center" vertical="center"/>
    </xf>
    <xf numFmtId="0" fontId="94" fillId="0" borderId="0" xfId="0" applyFont="1" applyAlignment="1">
      <alignment horizontal="center" vertical="center"/>
    </xf>
    <xf numFmtId="0" fontId="94" fillId="0" borderId="19" xfId="0" applyFont="1" applyBorder="1" applyAlignment="1">
      <alignment horizontal="center" vertical="center"/>
    </xf>
    <xf numFmtId="0" fontId="94" fillId="0" borderId="89" xfId="0" applyFont="1" applyBorder="1" applyAlignment="1">
      <alignment horizontal="center" vertical="center"/>
    </xf>
    <xf numFmtId="0" fontId="94" fillId="0" borderId="88" xfId="0" applyFont="1" applyBorder="1" applyAlignment="1">
      <alignment horizontal="center" vertical="center"/>
    </xf>
    <xf numFmtId="0" fontId="167" fillId="52" borderId="5" xfId="0" applyFont="1" applyFill="1" applyBorder="1" applyAlignment="1">
      <alignment horizontal="left" vertical="center" wrapText="1"/>
    </xf>
    <xf numFmtId="0" fontId="167" fillId="52" borderId="55" xfId="0" applyFont="1" applyFill="1" applyBorder="1" applyAlignment="1">
      <alignment horizontal="left" vertical="center" wrapText="1"/>
    </xf>
    <xf numFmtId="0" fontId="167" fillId="52" borderId="17" xfId="0" applyFont="1" applyFill="1" applyBorder="1" applyAlignment="1">
      <alignment horizontal="left" vertical="center" wrapText="1"/>
    </xf>
    <xf numFmtId="0" fontId="167" fillId="52" borderId="21" xfId="0" applyFont="1" applyFill="1" applyBorder="1" applyAlignment="1">
      <alignment horizontal="left" vertical="center" wrapText="1"/>
    </xf>
    <xf numFmtId="0" fontId="136" fillId="0" borderId="5" xfId="0" applyFont="1" applyBorder="1" applyAlignment="1">
      <alignment horizontal="center"/>
    </xf>
    <xf numFmtId="0" fontId="136" fillId="0" borderId="31" xfId="0" applyFont="1" applyBorder="1" applyAlignment="1">
      <alignment horizontal="center"/>
    </xf>
    <xf numFmtId="177" fontId="191" fillId="54" borderId="1" xfId="2620" applyNumberFormat="1" applyFont="1" applyFill="1" applyBorder="1" applyAlignment="1">
      <alignment horizontal="left" vertical="center" wrapText="1"/>
    </xf>
    <xf numFmtId="177" fontId="191" fillId="54" borderId="97" xfId="2620" applyNumberFormat="1" applyFont="1" applyFill="1" applyBorder="1" applyAlignment="1">
      <alignment horizontal="left" vertical="center" wrapText="1"/>
    </xf>
    <xf numFmtId="0" fontId="143" fillId="48" borderId="64" xfId="0" applyFont="1" applyFill="1" applyBorder="1" applyAlignment="1">
      <alignment horizontal="center" vertical="center" wrapText="1"/>
    </xf>
    <xf numFmtId="0" fontId="143" fillId="48" borderId="41" xfId="0" applyFont="1" applyFill="1" applyBorder="1" applyAlignment="1">
      <alignment horizontal="center" vertical="center" wrapText="1"/>
    </xf>
    <xf numFmtId="4" fontId="141" fillId="48" borderId="33" xfId="0" applyNumberFormat="1" applyFont="1" applyFill="1" applyBorder="1" applyAlignment="1">
      <alignment horizontal="center" vertical="center"/>
    </xf>
    <xf numFmtId="4" fontId="141" fillId="48" borderId="10" xfId="0" applyNumberFormat="1" applyFont="1" applyFill="1" applyBorder="1" applyAlignment="1">
      <alignment horizontal="center" vertical="center"/>
    </xf>
    <xf numFmtId="0" fontId="143" fillId="48" borderId="33" xfId="0" applyFont="1" applyFill="1" applyBorder="1" applyAlignment="1">
      <alignment horizontal="center" vertical="center" wrapText="1"/>
    </xf>
    <xf numFmtId="0" fontId="143" fillId="48" borderId="38" xfId="0" applyFont="1" applyFill="1" applyBorder="1" applyAlignment="1">
      <alignment horizontal="center" vertical="center" wrapText="1"/>
    </xf>
    <xf numFmtId="0" fontId="10" fillId="48" borderId="33" xfId="0" applyFont="1" applyFill="1" applyBorder="1" applyAlignment="1">
      <alignment horizontal="center" vertical="center" wrapText="1"/>
    </xf>
    <xf numFmtId="0" fontId="10" fillId="48" borderId="10" xfId="0" applyFont="1" applyFill="1" applyBorder="1" applyAlignment="1">
      <alignment horizontal="center" vertical="center" wrapText="1"/>
    </xf>
    <xf numFmtId="0" fontId="151" fillId="48" borderId="64" xfId="0" applyFont="1" applyFill="1" applyBorder="1" applyAlignment="1">
      <alignment horizontal="center" vertical="center" wrapText="1"/>
    </xf>
    <xf numFmtId="0" fontId="151" fillId="48" borderId="41" xfId="0" applyFont="1" applyFill="1" applyBorder="1" applyAlignment="1">
      <alignment horizontal="center" vertical="center" wrapText="1"/>
    </xf>
    <xf numFmtId="0" fontId="151" fillId="48" borderId="33" xfId="0" applyFont="1" applyFill="1" applyBorder="1" applyAlignment="1">
      <alignment horizontal="center" vertical="center" wrapText="1"/>
    </xf>
    <xf numFmtId="0" fontId="151" fillId="48" borderId="38" xfId="0" applyFont="1" applyFill="1" applyBorder="1" applyAlignment="1">
      <alignment horizontal="center" vertical="center" wrapText="1"/>
    </xf>
    <xf numFmtId="0" fontId="10" fillId="47" borderId="58" xfId="0" applyFont="1" applyFill="1" applyBorder="1" applyAlignment="1">
      <alignment horizontal="center" vertical="center" wrapText="1"/>
    </xf>
    <xf numFmtId="0" fontId="192" fillId="54" borderId="99" xfId="0" applyFont="1" applyFill="1" applyBorder="1" applyAlignment="1">
      <alignment horizontal="center" vertical="center" wrapText="1"/>
    </xf>
    <xf numFmtId="0" fontId="192" fillId="54" borderId="8" xfId="0" applyFont="1" applyFill="1" applyBorder="1" applyAlignment="1">
      <alignment horizontal="center" vertical="center" wrapText="1"/>
    </xf>
    <xf numFmtId="0" fontId="10" fillId="0" borderId="73" xfId="0" applyFont="1" applyBorder="1" applyAlignment="1">
      <alignment horizontal="center" vertical="center" wrapText="1"/>
    </xf>
    <xf numFmtId="0" fontId="10" fillId="0" borderId="37" xfId="0" applyFont="1" applyBorder="1" applyAlignment="1">
      <alignment horizontal="center" vertical="center" wrapText="1"/>
    </xf>
    <xf numFmtId="4" fontId="163" fillId="0" borderId="73" xfId="0" applyNumberFormat="1" applyFont="1" applyBorder="1" applyAlignment="1">
      <alignment horizontal="center" vertical="center"/>
    </xf>
    <xf numFmtId="4" fontId="163" fillId="0" borderId="37" xfId="0" applyNumberFormat="1" applyFont="1" applyBorder="1" applyAlignment="1">
      <alignment horizontal="center" vertical="center"/>
    </xf>
    <xf numFmtId="0" fontId="119" fillId="0" borderId="58" xfId="0" applyFont="1" applyBorder="1" applyAlignment="1">
      <alignment horizontal="center" wrapText="1"/>
    </xf>
    <xf numFmtId="0" fontId="119" fillId="0" borderId="59" xfId="0" applyFont="1" applyBorder="1" applyAlignment="1">
      <alignment horizontal="center" wrapText="1"/>
    </xf>
    <xf numFmtId="4" fontId="141" fillId="48" borderId="63" xfId="0" applyNumberFormat="1" applyFont="1" applyFill="1" applyBorder="1" applyAlignment="1">
      <alignment horizontal="center" vertical="center"/>
    </xf>
    <xf numFmtId="4" fontId="141" fillId="48" borderId="62" xfId="0" applyNumberFormat="1" applyFont="1" applyFill="1" applyBorder="1" applyAlignment="1">
      <alignment horizontal="center" vertical="center"/>
    </xf>
    <xf numFmtId="0" fontId="10" fillId="48" borderId="63" xfId="0" applyFont="1" applyFill="1" applyBorder="1" applyAlignment="1">
      <alignment horizontal="center" vertical="center" wrapText="1"/>
    </xf>
    <xf numFmtId="0" fontId="10" fillId="48" borderId="62" xfId="0" applyFont="1" applyFill="1" applyBorder="1" applyAlignment="1">
      <alignment horizontal="center" vertical="center" wrapText="1"/>
    </xf>
    <xf numFmtId="0" fontId="8" fillId="0" borderId="35" xfId="0" applyFont="1" applyBorder="1" applyAlignment="1">
      <alignment horizontal="center" vertical="center"/>
    </xf>
    <xf numFmtId="0" fontId="8" fillId="0" borderId="10" xfId="0" applyFont="1" applyBorder="1" applyAlignment="1">
      <alignment horizontal="center" vertical="center"/>
    </xf>
    <xf numFmtId="0" fontId="167" fillId="0" borderId="35" xfId="0" applyFont="1" applyBorder="1" applyAlignment="1">
      <alignment horizontal="center" vertical="center"/>
    </xf>
    <xf numFmtId="0" fontId="167" fillId="0" borderId="10" xfId="0" applyFont="1" applyBorder="1" applyAlignment="1">
      <alignment horizontal="center" vertical="center"/>
    </xf>
    <xf numFmtId="0" fontId="141" fillId="48" borderId="35" xfId="0" applyFont="1" applyFill="1" applyBorder="1" applyAlignment="1">
      <alignment horizontal="center" vertical="center"/>
    </xf>
    <xf numFmtId="0" fontId="141" fillId="48" borderId="10" xfId="0" applyFont="1" applyFill="1" applyBorder="1" applyAlignment="1">
      <alignment horizontal="center" vertical="center"/>
    </xf>
    <xf numFmtId="0" fontId="167" fillId="0" borderId="38" xfId="0" applyFont="1" applyBorder="1" applyAlignment="1">
      <alignment horizontal="center" vertical="center"/>
    </xf>
    <xf numFmtId="0" fontId="173" fillId="0" borderId="35" xfId="0" applyFont="1" applyBorder="1" applyAlignment="1">
      <alignment horizontal="center" vertical="center"/>
    </xf>
    <xf numFmtId="0" fontId="173" fillId="0" borderId="38" xfId="0" applyFont="1" applyBorder="1" applyAlignment="1">
      <alignment horizontal="center" vertical="center"/>
    </xf>
    <xf numFmtId="0" fontId="173" fillId="0" borderId="10" xfId="0" applyFont="1" applyBorder="1" applyAlignment="1">
      <alignment horizontal="center" vertical="center"/>
    </xf>
    <xf numFmtId="0" fontId="163" fillId="48" borderId="35" xfId="0" applyFont="1" applyFill="1" applyBorder="1" applyAlignment="1">
      <alignment horizontal="center" vertical="center"/>
    </xf>
    <xf numFmtId="0" fontId="163" fillId="48" borderId="10" xfId="0" applyFont="1" applyFill="1" applyBorder="1" applyAlignment="1">
      <alignment horizontal="center" vertical="center"/>
    </xf>
    <xf numFmtId="0" fontId="8" fillId="0" borderId="38" xfId="0" applyFont="1" applyBorder="1" applyAlignment="1">
      <alignment horizontal="center" vertical="center"/>
    </xf>
    <xf numFmtId="0" fontId="159" fillId="0" borderId="84" xfId="0" applyFont="1" applyBorder="1" applyAlignment="1">
      <alignment horizontal="center" vertical="center" wrapText="1"/>
    </xf>
    <xf numFmtId="0" fontId="159" fillId="0" borderId="85" xfId="0" applyFont="1" applyBorder="1" applyAlignment="1">
      <alignment horizontal="center" vertical="center" wrapText="1"/>
    </xf>
    <xf numFmtId="0" fontId="175" fillId="0" borderId="83" xfId="0" applyFont="1" applyBorder="1" applyAlignment="1">
      <alignment horizontal="center" vertical="center" wrapText="1"/>
    </xf>
    <xf numFmtId="0" fontId="175" fillId="0" borderId="82" xfId="0" applyFont="1" applyBorder="1" applyAlignment="1">
      <alignment horizontal="center" vertical="center" wrapText="1"/>
    </xf>
    <xf numFmtId="0" fontId="175" fillId="0" borderId="17" xfId="0" applyFont="1" applyBorder="1" applyAlignment="1">
      <alignment horizontal="center" vertical="center" wrapText="1"/>
    </xf>
    <xf numFmtId="0" fontId="175" fillId="0" borderId="58" xfId="0" applyFont="1" applyBorder="1" applyAlignment="1">
      <alignment horizontal="center" vertical="center" wrapText="1"/>
    </xf>
    <xf numFmtId="0" fontId="170" fillId="0" borderId="81" xfId="0" applyFont="1" applyBorder="1" applyAlignment="1">
      <alignment horizontal="center" vertical="center" wrapText="1"/>
    </xf>
    <xf numFmtId="0" fontId="170" fillId="0" borderId="82" xfId="0" applyFont="1" applyBorder="1" applyAlignment="1">
      <alignment horizontal="center" vertical="center" wrapText="1"/>
    </xf>
    <xf numFmtId="0" fontId="175" fillId="0" borderId="10" xfId="0" applyFont="1" applyBorder="1" applyAlignment="1">
      <alignment horizontal="center" vertical="center" wrapText="1"/>
    </xf>
    <xf numFmtId="0" fontId="175" fillId="0" borderId="1" xfId="0" applyFont="1" applyBorder="1" applyAlignment="1">
      <alignment horizontal="center" vertical="center" wrapText="1"/>
    </xf>
    <xf numFmtId="0" fontId="10" fillId="0" borderId="59" xfId="0" applyFont="1" applyBorder="1" applyAlignment="1">
      <alignment horizontal="center" vertical="center" wrapText="1"/>
    </xf>
    <xf numFmtId="0" fontId="10" fillId="0" borderId="1" xfId="0" applyFont="1" applyBorder="1" applyAlignment="1">
      <alignment horizontal="center" vertical="center" wrapText="1"/>
    </xf>
    <xf numFmtId="0" fontId="170" fillId="0" borderId="83" xfId="0" applyFont="1" applyBorder="1" applyAlignment="1">
      <alignment horizontal="center" vertical="center" wrapText="1"/>
    </xf>
    <xf numFmtId="0" fontId="170" fillId="0" borderId="61" xfId="0" applyFont="1" applyBorder="1" applyAlignment="1">
      <alignment horizontal="center" vertical="center" wrapText="1"/>
    </xf>
    <xf numFmtId="0" fontId="170" fillId="0" borderId="1" xfId="0" applyFont="1" applyBorder="1" applyAlignment="1">
      <alignment horizontal="center" vertical="center" wrapText="1"/>
    </xf>
    <xf numFmtId="0" fontId="170" fillId="0" borderId="107" xfId="0" applyFont="1" applyBorder="1" applyAlignment="1">
      <alignment horizontal="center" vertical="center" wrapText="1"/>
    </xf>
    <xf numFmtId="0" fontId="170" fillId="0" borderId="58" xfId="0" applyFont="1" applyBorder="1" applyAlignment="1">
      <alignment horizontal="center" vertical="center" wrapText="1"/>
    </xf>
    <xf numFmtId="0" fontId="159" fillId="0" borderId="82" xfId="0" applyFont="1" applyBorder="1" applyAlignment="1">
      <alignment horizontal="center" vertical="center" wrapText="1"/>
    </xf>
    <xf numFmtId="0" fontId="10" fillId="0" borderId="35" xfId="0" applyFont="1" applyBorder="1" applyAlignment="1">
      <alignment horizontal="center" vertical="center" wrapText="1"/>
    </xf>
    <xf numFmtId="0" fontId="10" fillId="0" borderId="10" xfId="0" applyFont="1" applyBorder="1" applyAlignment="1">
      <alignment horizontal="center" vertical="center" wrapText="1"/>
    </xf>
    <xf numFmtId="0" fontId="175" fillId="0" borderId="59" xfId="0" applyFont="1" applyBorder="1" applyAlignment="1">
      <alignment horizontal="center" vertical="center" wrapText="1"/>
    </xf>
    <xf numFmtId="0" fontId="170" fillId="0" borderId="10" xfId="0" applyFont="1" applyBorder="1" applyAlignment="1">
      <alignment horizontal="center" vertical="center" wrapText="1"/>
    </xf>
    <xf numFmtId="0" fontId="175" fillId="0" borderId="35" xfId="0" applyFont="1" applyBorder="1" applyAlignment="1">
      <alignment horizontal="center" vertical="center" wrapText="1"/>
    </xf>
    <xf numFmtId="0" fontId="167" fillId="0" borderId="35" xfId="0" applyFont="1" applyBorder="1" applyAlignment="1">
      <alignment horizontal="left" vertical="center" wrapText="1"/>
    </xf>
    <xf numFmtId="0" fontId="167" fillId="0" borderId="10" xfId="0" applyFont="1" applyBorder="1" applyAlignment="1">
      <alignment horizontal="left" vertical="center" wrapText="1"/>
    </xf>
    <xf numFmtId="0" fontId="8" fillId="0" borderId="41" xfId="0" applyFont="1" applyBorder="1" applyAlignment="1">
      <alignment horizontal="center" vertical="center"/>
    </xf>
    <xf numFmtId="0" fontId="163" fillId="0" borderId="50" xfId="0" applyFont="1" applyBorder="1" applyAlignment="1">
      <alignment horizontal="center" vertical="center"/>
    </xf>
    <xf numFmtId="0" fontId="8" fillId="0" borderId="50" xfId="0" applyFont="1" applyBorder="1" applyAlignment="1">
      <alignment horizontal="center" vertical="center"/>
    </xf>
    <xf numFmtId="0" fontId="8" fillId="0" borderId="10" xfId="0" applyFont="1" applyBorder="1" applyAlignment="1">
      <alignment horizontal="left" vertical="center" wrapText="1"/>
    </xf>
    <xf numFmtId="0" fontId="167" fillId="0" borderId="50" xfId="0" applyFont="1" applyBorder="1" applyAlignment="1">
      <alignment horizontal="center" vertical="center"/>
    </xf>
    <xf numFmtId="0" fontId="8" fillId="51" borderId="38" xfId="0" applyFont="1" applyFill="1" applyBorder="1" applyAlignment="1">
      <alignment horizontal="left" vertical="center" wrapText="1"/>
    </xf>
    <xf numFmtId="0" fontId="8" fillId="51" borderId="10" xfId="0" applyFont="1" applyFill="1" applyBorder="1" applyAlignment="1">
      <alignment horizontal="left" vertical="center" wrapText="1"/>
    </xf>
    <xf numFmtId="0" fontId="8" fillId="52" borderId="5" xfId="0" applyFont="1" applyFill="1" applyBorder="1" applyAlignment="1">
      <alignment horizontal="left" vertical="center" wrapText="1"/>
    </xf>
    <xf numFmtId="0" fontId="8" fillId="52" borderId="55" xfId="0" applyFont="1" applyFill="1" applyBorder="1" applyAlignment="1">
      <alignment horizontal="left" vertical="center" wrapText="1"/>
    </xf>
    <xf numFmtId="0" fontId="8" fillId="52" borderId="40" xfId="0" applyFont="1" applyFill="1" applyBorder="1" applyAlignment="1">
      <alignment horizontal="left" vertical="center" wrapText="1"/>
    </xf>
    <xf numFmtId="0" fontId="8" fillId="52" borderId="34" xfId="0" applyFont="1" applyFill="1" applyBorder="1" applyAlignment="1">
      <alignment horizontal="left" vertical="center" wrapText="1"/>
    </xf>
    <xf numFmtId="0" fontId="111" fillId="0" borderId="58" xfId="0" applyFont="1" applyBorder="1" applyAlignment="1">
      <alignment horizontal="center" vertical="center" wrapText="1"/>
    </xf>
    <xf numFmtId="0" fontId="163" fillId="0" borderId="35" xfId="0" applyFont="1" applyBorder="1" applyAlignment="1">
      <alignment horizontal="center" vertical="center"/>
    </xf>
    <xf numFmtId="0" fontId="163" fillId="0" borderId="10" xfId="0" applyFont="1" applyBorder="1" applyAlignment="1">
      <alignment horizontal="center" vertical="center"/>
    </xf>
    <xf numFmtId="0" fontId="111" fillId="0" borderId="1" xfId="0" applyFont="1" applyBorder="1" applyAlignment="1">
      <alignment horizontal="center" vertical="center" wrapText="1"/>
    </xf>
    <xf numFmtId="0" fontId="10" fillId="0" borderId="58" xfId="0" applyFont="1" applyBorder="1" applyAlignment="1">
      <alignment horizontal="center" vertical="center" wrapText="1"/>
    </xf>
    <xf numFmtId="0" fontId="170" fillId="0" borderId="58" xfId="0" applyFont="1" applyBorder="1" applyAlignment="1">
      <alignment horizontal="center" vertical="center"/>
    </xf>
    <xf numFmtId="0" fontId="111" fillId="0" borderId="59" xfId="0" applyFont="1" applyBorder="1" applyAlignment="1">
      <alignment horizontal="center" vertical="center" wrapText="1"/>
    </xf>
    <xf numFmtId="0" fontId="8" fillId="0" borderId="38" xfId="0" applyFont="1" applyBorder="1" applyAlignment="1">
      <alignment horizontal="left" vertical="center" wrapText="1"/>
    </xf>
    <xf numFmtId="0" fontId="8" fillId="0" borderId="74" xfId="0" applyFont="1" applyBorder="1" applyAlignment="1">
      <alignment horizontal="left" vertical="center" wrapText="1"/>
    </xf>
    <xf numFmtId="0" fontId="10" fillId="0" borderId="74" xfId="0" applyFont="1" applyBorder="1" applyAlignment="1">
      <alignment horizontal="center" vertical="center" wrapText="1"/>
    </xf>
    <xf numFmtId="0" fontId="10" fillId="0" borderId="5" xfId="0" applyFont="1" applyBorder="1" applyAlignment="1">
      <alignment horizontal="center" vertical="center" wrapText="1"/>
    </xf>
    <xf numFmtId="0" fontId="10" fillId="0" borderId="75" xfId="0" applyFont="1" applyBorder="1" applyAlignment="1">
      <alignment horizontal="center" vertical="center" wrapText="1"/>
    </xf>
    <xf numFmtId="0" fontId="10" fillId="0" borderId="84" xfId="0" applyFont="1" applyBorder="1" applyAlignment="1">
      <alignment horizontal="center" vertical="center" wrapText="1"/>
    </xf>
    <xf numFmtId="0" fontId="10" fillId="0" borderId="106" xfId="0" applyFont="1" applyBorder="1" applyAlignment="1">
      <alignment horizontal="center" vertical="center" wrapText="1"/>
    </xf>
    <xf numFmtId="0" fontId="165" fillId="52" borderId="58" xfId="0" applyFont="1" applyFill="1" applyBorder="1" applyAlignment="1">
      <alignment horizontal="center" vertical="center"/>
    </xf>
    <xf numFmtId="0" fontId="165" fillId="52" borderId="59" xfId="0" applyFont="1" applyFill="1" applyBorder="1" applyAlignment="1">
      <alignment horizontal="center" vertical="center"/>
    </xf>
    <xf numFmtId="0" fontId="173" fillId="0" borderId="40" xfId="0" applyFont="1" applyBorder="1" applyAlignment="1">
      <alignment horizontal="left" vertical="center" wrapText="1"/>
    </xf>
    <xf numFmtId="0" fontId="173" fillId="0" borderId="0" xfId="0" applyFont="1" applyAlignment="1">
      <alignment horizontal="left" vertical="center"/>
    </xf>
    <xf numFmtId="0" fontId="173" fillId="0" borderId="17" xfId="0" applyFont="1" applyBorder="1" applyAlignment="1">
      <alignment horizontal="left" vertical="center"/>
    </xf>
    <xf numFmtId="0" fontId="173" fillId="0" borderId="2" xfId="0" applyFont="1" applyBorder="1" applyAlignment="1">
      <alignment horizontal="left" vertical="center"/>
    </xf>
    <xf numFmtId="0" fontId="141" fillId="0" borderId="5" xfId="0" applyFont="1" applyBorder="1" applyAlignment="1">
      <alignment horizontal="left" vertical="center" wrapText="1"/>
    </xf>
    <xf numFmtId="0" fontId="141" fillId="0" borderId="55" xfId="0" applyFont="1" applyBorder="1" applyAlignment="1">
      <alignment horizontal="left" vertical="center"/>
    </xf>
    <xf numFmtId="0" fontId="141" fillId="0" borderId="17" xfId="0" applyFont="1" applyBorder="1" applyAlignment="1">
      <alignment horizontal="left" vertical="center"/>
    </xf>
    <xf numFmtId="0" fontId="141" fillId="0" borderId="21" xfId="0" applyFont="1" applyBorder="1" applyAlignment="1">
      <alignment horizontal="left" vertical="center"/>
    </xf>
    <xf numFmtId="0" fontId="163" fillId="48" borderId="38" xfId="0" applyFont="1" applyFill="1" applyBorder="1" applyAlignment="1">
      <alignment horizontal="center" vertical="center"/>
    </xf>
    <xf numFmtId="0" fontId="167" fillId="52" borderId="40" xfId="0" applyFont="1" applyFill="1" applyBorder="1" applyAlignment="1">
      <alignment horizontal="left" vertical="center" wrapText="1"/>
    </xf>
    <xf numFmtId="0" fontId="167" fillId="52" borderId="34" xfId="0" applyFont="1" applyFill="1" applyBorder="1" applyAlignment="1">
      <alignment horizontal="left" vertical="center" wrapText="1"/>
    </xf>
    <xf numFmtId="0" fontId="8" fillId="0" borderId="35" xfId="0" applyFont="1" applyBorder="1" applyAlignment="1">
      <alignment horizontal="center" vertical="center" wrapText="1"/>
    </xf>
    <xf numFmtId="0" fontId="8" fillId="0" borderId="38" xfId="0" applyFont="1" applyBorder="1" applyAlignment="1">
      <alignment horizontal="center" vertical="center" wrapText="1"/>
    </xf>
    <xf numFmtId="0" fontId="8" fillId="0" borderId="10" xfId="0" applyFont="1" applyBorder="1" applyAlignment="1">
      <alignment horizontal="center" vertical="center" wrapText="1"/>
    </xf>
    <xf numFmtId="0" fontId="119" fillId="0" borderId="1" xfId="0" applyFont="1" applyBorder="1" applyAlignment="1">
      <alignment horizontal="center" wrapText="1"/>
    </xf>
    <xf numFmtId="0" fontId="170" fillId="0" borderId="17" xfId="0" applyFont="1" applyBorder="1" applyAlignment="1">
      <alignment horizontal="center" vertical="center" wrapText="1"/>
    </xf>
    <xf numFmtId="0" fontId="170" fillId="0" borderId="62" xfId="0" applyFont="1" applyBorder="1" applyAlignment="1">
      <alignment horizontal="center" vertical="center" wrapText="1"/>
    </xf>
    <xf numFmtId="0" fontId="170" fillId="0" borderId="65" xfId="0" applyFont="1" applyBorder="1" applyAlignment="1">
      <alignment horizontal="center" vertical="center" wrapText="1"/>
    </xf>
    <xf numFmtId="177" fontId="195" fillId="54" borderId="1" xfId="2620" applyNumberFormat="1" applyFont="1" applyFill="1" applyBorder="1" applyAlignment="1">
      <alignment horizontal="left" vertical="center" wrapText="1"/>
    </xf>
    <xf numFmtId="177" fontId="195" fillId="54" borderId="97" xfId="2620" applyNumberFormat="1" applyFont="1" applyFill="1" applyBorder="1" applyAlignment="1">
      <alignment horizontal="left" vertical="center" wrapText="1"/>
    </xf>
    <xf numFmtId="0" fontId="8" fillId="0" borderId="1" xfId="0" applyFont="1" applyBorder="1" applyAlignment="1">
      <alignment horizontal="left" vertical="center" wrapText="1"/>
    </xf>
    <xf numFmtId="0" fontId="8" fillId="0" borderId="67" xfId="0" applyFont="1" applyBorder="1" applyAlignment="1">
      <alignment horizontal="left" vertical="center"/>
    </xf>
    <xf numFmtId="4" fontId="169" fillId="0" borderId="35" xfId="0" applyNumberFormat="1" applyFont="1" applyBorder="1" applyAlignment="1">
      <alignment horizontal="center" vertical="center"/>
    </xf>
    <xf numFmtId="4" fontId="169" fillId="0" borderId="10" xfId="0" applyNumberFormat="1" applyFont="1" applyBorder="1" applyAlignment="1">
      <alignment horizontal="center" vertical="center"/>
    </xf>
    <xf numFmtId="4" fontId="169" fillId="0" borderId="33" xfId="0" applyNumberFormat="1" applyFont="1" applyBorder="1" applyAlignment="1">
      <alignment horizontal="center" vertical="center"/>
    </xf>
    <xf numFmtId="0" fontId="167" fillId="0" borderId="68" xfId="0" applyFont="1" applyBorder="1" applyAlignment="1">
      <alignment horizontal="center" vertical="center"/>
    </xf>
    <xf numFmtId="0" fontId="167" fillId="0" borderId="33" xfId="0" applyFont="1" applyBorder="1" applyAlignment="1">
      <alignment horizontal="left" vertical="center" wrapText="1"/>
    </xf>
    <xf numFmtId="0" fontId="173" fillId="0" borderId="45" xfId="0" applyFont="1" applyBorder="1" applyAlignment="1">
      <alignment horizontal="center" vertical="center"/>
    </xf>
    <xf numFmtId="0" fontId="173" fillId="0" borderId="53" xfId="0" applyFont="1" applyBorder="1" applyAlignment="1">
      <alignment horizontal="center" vertical="center"/>
    </xf>
    <xf numFmtId="0" fontId="173" fillId="0" borderId="35" xfId="0" applyFont="1" applyBorder="1" applyAlignment="1">
      <alignment horizontal="left" vertical="center" wrapText="1"/>
    </xf>
    <xf numFmtId="0" fontId="173" fillId="0" borderId="10" xfId="0" applyFont="1" applyBorder="1" applyAlignment="1">
      <alignment horizontal="left" vertical="center" wrapText="1"/>
    </xf>
    <xf numFmtId="0" fontId="8" fillId="0" borderId="53" xfId="0" applyFont="1" applyBorder="1" applyAlignment="1">
      <alignment horizontal="center" vertical="center"/>
    </xf>
    <xf numFmtId="0" fontId="173" fillId="0" borderId="50" xfId="0" applyFont="1" applyBorder="1" applyAlignment="1">
      <alignment horizontal="center" vertical="center"/>
    </xf>
    <xf numFmtId="4" fontId="174" fillId="0" borderId="35" xfId="0" applyNumberFormat="1" applyFont="1" applyBorder="1" applyAlignment="1">
      <alignment horizontal="center" vertical="center"/>
    </xf>
    <xf numFmtId="4" fontId="174" fillId="0" borderId="10" xfId="0" applyNumberFormat="1" applyFont="1" applyBorder="1" applyAlignment="1">
      <alignment horizontal="center" vertical="center"/>
    </xf>
    <xf numFmtId="0" fontId="8" fillId="0" borderId="56" xfId="0" applyFont="1" applyBorder="1" applyAlignment="1">
      <alignment horizontal="left" vertical="center" wrapText="1"/>
    </xf>
    <xf numFmtId="0" fontId="141" fillId="48" borderId="35" xfId="0" applyFont="1" applyFill="1" applyBorder="1" applyAlignment="1">
      <alignment horizontal="left" vertical="center" wrapText="1"/>
    </xf>
    <xf numFmtId="0" fontId="141" fillId="48" borderId="10" xfId="0" applyFont="1" applyFill="1" applyBorder="1" applyAlignment="1">
      <alignment horizontal="left" vertical="center" wrapText="1"/>
    </xf>
    <xf numFmtId="0" fontId="141" fillId="48" borderId="45" xfId="0" applyFont="1" applyFill="1" applyBorder="1" applyAlignment="1">
      <alignment horizontal="center" vertical="center"/>
    </xf>
    <xf numFmtId="0" fontId="141" fillId="48" borderId="53" xfId="0" applyFont="1" applyFill="1" applyBorder="1" applyAlignment="1">
      <alignment horizontal="center" vertical="center"/>
    </xf>
    <xf numFmtId="0" fontId="170" fillId="0" borderId="59" xfId="0" applyFont="1" applyBorder="1" applyAlignment="1">
      <alignment horizontal="center" vertical="center"/>
    </xf>
    <xf numFmtId="0" fontId="170" fillId="0" borderId="1" xfId="0" quotePrefix="1" applyFont="1" applyBorder="1" applyAlignment="1">
      <alignment horizontal="center" vertical="center" wrapText="1"/>
    </xf>
    <xf numFmtId="4" fontId="167" fillId="0" borderId="35" xfId="0" applyNumberFormat="1" applyFont="1" applyBorder="1" applyAlignment="1">
      <alignment horizontal="center" vertical="center"/>
    </xf>
    <xf numFmtId="4" fontId="167" fillId="0" borderId="10" xfId="0" applyNumberFormat="1" applyFont="1" applyBorder="1" applyAlignment="1">
      <alignment horizontal="center" vertical="center"/>
    </xf>
    <xf numFmtId="0" fontId="170" fillId="0" borderId="82" xfId="0" applyFont="1" applyBorder="1" applyAlignment="1">
      <alignment horizontal="center" vertical="center"/>
    </xf>
    <xf numFmtId="0" fontId="167" fillId="0" borderId="45" xfId="0" applyFont="1" applyBorder="1" applyAlignment="1">
      <alignment horizontal="center" vertical="center"/>
    </xf>
    <xf numFmtId="0" fontId="167" fillId="0" borderId="41" xfId="0" applyFont="1" applyBorder="1" applyAlignment="1">
      <alignment horizontal="center" vertical="center"/>
    </xf>
    <xf numFmtId="0" fontId="175" fillId="0" borderId="1" xfId="0" quotePrefix="1" applyFont="1" applyBorder="1" applyAlignment="1">
      <alignment horizontal="center" vertical="center" wrapText="1"/>
    </xf>
    <xf numFmtId="0" fontId="173" fillId="0" borderId="1" xfId="0" applyFont="1" applyBorder="1" applyAlignment="1">
      <alignment horizontal="left" vertical="center" wrapText="1"/>
    </xf>
    <xf numFmtId="0" fontId="167" fillId="0" borderId="38" xfId="0" applyFont="1" applyBorder="1" applyAlignment="1">
      <alignment horizontal="left" vertical="center" wrapText="1"/>
    </xf>
    <xf numFmtId="4" fontId="174" fillId="0" borderId="38" xfId="0" applyNumberFormat="1" applyFont="1" applyBorder="1" applyAlignment="1">
      <alignment horizontal="center" vertical="center"/>
    </xf>
    <xf numFmtId="0" fontId="8" fillId="0" borderId="5" xfId="0" applyFont="1" applyBorder="1" applyAlignment="1">
      <alignment horizontal="left" vertical="center" wrapText="1"/>
    </xf>
    <xf numFmtId="0" fontId="8" fillId="0" borderId="7" xfId="0" applyFont="1" applyBorder="1" applyAlignment="1">
      <alignment horizontal="left" vertical="center"/>
    </xf>
    <xf numFmtId="0" fontId="8" fillId="0" borderId="17" xfId="0" applyFont="1" applyBorder="1" applyAlignment="1">
      <alignment horizontal="left" vertical="center"/>
    </xf>
    <xf numFmtId="0" fontId="8" fillId="0" borderId="2" xfId="0" applyFont="1" applyBorder="1" applyAlignment="1">
      <alignment horizontal="left" vertical="center"/>
    </xf>
    <xf numFmtId="0" fontId="150" fillId="0" borderId="2" xfId="0" applyFont="1" applyBorder="1" applyAlignment="1">
      <alignment horizontal="center" vertical="center" wrapText="1"/>
    </xf>
    <xf numFmtId="0" fontId="150" fillId="0" borderId="13" xfId="0" applyFont="1" applyBorder="1" applyAlignment="1">
      <alignment horizontal="center" vertical="center" wrapText="1"/>
    </xf>
    <xf numFmtId="0" fontId="170" fillId="0" borderId="5" xfId="0" applyFont="1" applyBorder="1" applyAlignment="1">
      <alignment horizontal="center" vertical="center" wrapText="1"/>
    </xf>
    <xf numFmtId="0" fontId="10" fillId="0" borderId="5" xfId="0" quotePrefix="1" applyFont="1" applyBorder="1" applyAlignment="1">
      <alignment horizontal="center" vertical="center" wrapText="1"/>
    </xf>
    <xf numFmtId="0" fontId="10" fillId="0" borderId="80" xfId="0" applyFont="1" applyBorder="1" applyAlignment="1">
      <alignment horizontal="center" vertical="center" wrapText="1"/>
    </xf>
    <xf numFmtId="0" fontId="159" fillId="0" borderId="84" xfId="0" quotePrefix="1" applyFont="1" applyBorder="1" applyAlignment="1">
      <alignment horizontal="center" vertical="center"/>
    </xf>
    <xf numFmtId="0" fontId="159" fillId="0" borderId="85" xfId="0" applyFont="1" applyBorder="1" applyAlignment="1">
      <alignment horizontal="center" vertical="center"/>
    </xf>
    <xf numFmtId="0" fontId="170" fillId="0" borderId="35" xfId="0" applyFont="1" applyBorder="1" applyAlignment="1">
      <alignment horizontal="center" vertical="center" wrapText="1"/>
    </xf>
    <xf numFmtId="0" fontId="10" fillId="0" borderId="56" xfId="0" applyFont="1" applyBorder="1" applyAlignment="1">
      <alignment horizontal="center" vertical="center" wrapText="1"/>
    </xf>
    <xf numFmtId="0" fontId="141" fillId="48" borderId="50" xfId="0" applyFont="1" applyFill="1" applyBorder="1" applyAlignment="1">
      <alignment horizontal="center" vertical="center"/>
    </xf>
    <xf numFmtId="0" fontId="173" fillId="0" borderId="38" xfId="0" applyFont="1" applyBorder="1" applyAlignment="1">
      <alignment horizontal="left" vertical="center" wrapText="1"/>
    </xf>
    <xf numFmtId="0" fontId="150" fillId="48" borderId="21" xfId="0" applyFont="1" applyFill="1" applyBorder="1" applyAlignment="1">
      <alignment horizontal="center" vertical="center" wrapText="1"/>
    </xf>
    <xf numFmtId="0" fontId="150" fillId="48" borderId="59" xfId="0" applyFont="1" applyFill="1" applyBorder="1" applyAlignment="1">
      <alignment horizontal="center" vertical="center" wrapText="1"/>
    </xf>
    <xf numFmtId="0" fontId="167" fillId="0" borderId="53" xfId="0" applyFont="1" applyBorder="1" applyAlignment="1">
      <alignment horizontal="center" vertical="center"/>
    </xf>
    <xf numFmtId="0" fontId="170" fillId="0" borderId="55" xfId="0" applyFont="1" applyBorder="1" applyAlignment="1">
      <alignment horizontal="center" vertical="center" wrapText="1"/>
    </xf>
    <xf numFmtId="0" fontId="170" fillId="0" borderId="21" xfId="0" applyFont="1" applyBorder="1" applyAlignment="1">
      <alignment horizontal="center" vertical="center" wrapText="1"/>
    </xf>
    <xf numFmtId="0" fontId="10" fillId="0" borderId="35" xfId="0" quotePrefix="1" applyFont="1" applyBorder="1" applyAlignment="1">
      <alignment horizontal="center" vertical="center" wrapText="1"/>
    </xf>
    <xf numFmtId="0" fontId="10" fillId="0" borderId="1" xfId="0" applyFont="1" applyBorder="1" applyAlignment="1">
      <alignment horizontal="center" vertical="center"/>
    </xf>
    <xf numFmtId="0" fontId="150" fillId="0" borderId="13" xfId="0" applyFont="1" applyBorder="1" applyAlignment="1">
      <alignment horizontal="center" vertical="center"/>
    </xf>
    <xf numFmtId="0" fontId="150" fillId="0" borderId="83" xfId="0" applyFont="1" applyBorder="1" applyAlignment="1">
      <alignment horizontal="center" vertical="center" wrapText="1"/>
    </xf>
    <xf numFmtId="0" fontId="150" fillId="0" borderId="82" xfId="0" applyFont="1" applyBorder="1" applyAlignment="1">
      <alignment horizontal="center" vertical="center" wrapText="1"/>
    </xf>
    <xf numFmtId="0" fontId="10" fillId="0" borderId="58" xfId="2758" applyFont="1" applyBorder="1" applyAlignment="1">
      <alignment horizontal="center" vertical="center" wrapText="1"/>
    </xf>
    <xf numFmtId="0" fontId="10" fillId="0" borderId="5" xfId="2758" applyFont="1" applyBorder="1" applyAlignment="1">
      <alignment horizontal="center" vertical="center" wrapText="1"/>
    </xf>
    <xf numFmtId="0" fontId="170" fillId="0" borderId="84" xfId="0" applyFont="1" applyBorder="1" applyAlignment="1">
      <alignment horizontal="center" vertical="center"/>
    </xf>
    <xf numFmtId="0" fontId="170" fillId="0" borderId="83" xfId="0" applyFont="1" applyBorder="1" applyAlignment="1">
      <alignment horizontal="center" vertical="center"/>
    </xf>
    <xf numFmtId="0" fontId="159" fillId="0" borderId="82" xfId="3000" quotePrefix="1" applyFont="1" applyBorder="1" applyAlignment="1">
      <alignment horizontal="center" vertical="center" wrapText="1"/>
    </xf>
    <xf numFmtId="0" fontId="159" fillId="0" borderId="84" xfId="3000" applyFont="1" applyBorder="1" applyAlignment="1">
      <alignment horizontal="center" vertical="center" wrapText="1"/>
    </xf>
    <xf numFmtId="0" fontId="159" fillId="0" borderId="84" xfId="0" applyFont="1" applyBorder="1" applyAlignment="1">
      <alignment horizontal="center" vertical="center"/>
    </xf>
    <xf numFmtId="0" fontId="159" fillId="0" borderId="83" xfId="0" applyFont="1" applyBorder="1" applyAlignment="1">
      <alignment horizontal="center" vertical="center"/>
    </xf>
    <xf numFmtId="0" fontId="170" fillId="0" borderId="84" xfId="0" applyFont="1" applyBorder="1" applyAlignment="1">
      <alignment horizontal="center" vertical="center" wrapText="1"/>
    </xf>
    <xf numFmtId="0" fontId="10" fillId="0" borderId="1" xfId="2758" applyFont="1" applyBorder="1" applyAlignment="1">
      <alignment horizontal="center" vertical="center" wrapText="1"/>
    </xf>
    <xf numFmtId="0" fontId="10" fillId="0" borderId="35" xfId="2758" applyFont="1" applyBorder="1" applyAlignment="1">
      <alignment horizontal="center" vertical="center" wrapText="1"/>
    </xf>
    <xf numFmtId="0" fontId="10" fillId="0" borderId="1" xfId="2758" quotePrefix="1" applyFont="1" applyBorder="1" applyAlignment="1">
      <alignment horizontal="center" vertical="center" wrapText="1"/>
    </xf>
    <xf numFmtId="0" fontId="141" fillId="48" borderId="41" xfId="0" applyFont="1" applyFill="1" applyBorder="1" applyAlignment="1">
      <alignment horizontal="center" vertical="center"/>
    </xf>
    <xf numFmtId="0" fontId="8" fillId="0" borderId="40" xfId="0" applyFont="1" applyBorder="1" applyAlignment="1">
      <alignment horizontal="left" vertical="center" wrapText="1"/>
    </xf>
    <xf numFmtId="0" fontId="10" fillId="0" borderId="55" xfId="0" applyFont="1" applyBorder="1" applyAlignment="1">
      <alignment horizontal="center" vertical="center" wrapText="1"/>
    </xf>
    <xf numFmtId="0" fontId="10" fillId="0" borderId="21" xfId="0" applyFont="1" applyBorder="1" applyAlignment="1">
      <alignment horizontal="center" vertical="center" wrapText="1"/>
    </xf>
    <xf numFmtId="0" fontId="150" fillId="48" borderId="59" xfId="0" applyFont="1" applyFill="1" applyBorder="1" applyAlignment="1">
      <alignment horizontal="center" vertical="center"/>
    </xf>
    <xf numFmtId="0" fontId="141" fillId="48" borderId="38" xfId="0" applyFont="1" applyFill="1" applyBorder="1" applyAlignment="1">
      <alignment horizontal="left" vertical="center" wrapText="1"/>
    </xf>
    <xf numFmtId="0" fontId="150" fillId="48" borderId="1" xfId="0" applyFont="1" applyFill="1" applyBorder="1" applyAlignment="1">
      <alignment horizontal="center" vertical="center" wrapText="1"/>
    </xf>
    <xf numFmtId="0" fontId="150" fillId="48" borderId="35" xfId="0" applyFont="1" applyFill="1" applyBorder="1" applyAlignment="1">
      <alignment horizontal="center" vertical="center" wrapText="1"/>
    </xf>
    <xf numFmtId="4" fontId="177" fillId="48" borderId="35" xfId="0" applyNumberFormat="1" applyFont="1" applyFill="1" applyBorder="1" applyAlignment="1">
      <alignment horizontal="center" vertical="center"/>
    </xf>
    <xf numFmtId="4" fontId="177" fillId="48" borderId="10" xfId="0" applyNumberFormat="1" applyFont="1" applyFill="1" applyBorder="1" applyAlignment="1">
      <alignment horizontal="center" vertical="center"/>
    </xf>
    <xf numFmtId="0" fontId="163" fillId="0" borderId="35" xfId="0" applyFont="1" applyBorder="1" applyAlignment="1">
      <alignment horizontal="left" vertical="center" wrapText="1"/>
    </xf>
    <xf numFmtId="0" fontId="163" fillId="0" borderId="10" xfId="0" applyFont="1" applyBorder="1" applyAlignment="1">
      <alignment horizontal="left" vertical="center" wrapText="1"/>
    </xf>
    <xf numFmtId="0" fontId="150" fillId="0" borderId="58" xfId="0" applyFont="1" applyBorder="1" applyAlignment="1">
      <alignment horizontal="center" vertical="center" wrapText="1"/>
    </xf>
    <xf numFmtId="0" fontId="170" fillId="0" borderId="13" xfId="0" applyFont="1" applyBorder="1" applyAlignment="1">
      <alignment horizontal="center" vertical="center"/>
    </xf>
    <xf numFmtId="0" fontId="170" fillId="0" borderId="1" xfId="0" applyFont="1" applyBorder="1" applyAlignment="1">
      <alignment horizontal="center" vertical="center"/>
    </xf>
    <xf numFmtId="0" fontId="10" fillId="0" borderId="78" xfId="0" applyFont="1" applyBorder="1" applyAlignment="1">
      <alignment horizontal="center" vertical="center" wrapText="1"/>
    </xf>
    <xf numFmtId="0" fontId="8" fillId="0" borderId="40" xfId="0" applyFont="1" applyBorder="1" applyAlignment="1">
      <alignment horizontal="left" vertical="center"/>
    </xf>
    <xf numFmtId="0" fontId="8" fillId="0" borderId="0" xfId="0" applyFont="1" applyAlignment="1">
      <alignment horizontal="left" vertical="center"/>
    </xf>
    <xf numFmtId="0" fontId="163" fillId="0" borderId="5" xfId="0" applyFont="1" applyBorder="1" applyAlignment="1">
      <alignment horizontal="left" vertical="center" wrapText="1"/>
    </xf>
    <xf numFmtId="0" fontId="163" fillId="0" borderId="55" xfId="0" applyFont="1" applyBorder="1" applyAlignment="1">
      <alignment horizontal="left" vertical="center"/>
    </xf>
    <xf numFmtId="0" fontId="163" fillId="0" borderId="17" xfId="0" applyFont="1" applyBorder="1" applyAlignment="1">
      <alignment horizontal="left" vertical="center"/>
    </xf>
    <xf numFmtId="0" fontId="163" fillId="0" borderId="21" xfId="0" applyFont="1" applyBorder="1" applyAlignment="1">
      <alignment horizontal="left" vertical="center"/>
    </xf>
    <xf numFmtId="0" fontId="111" fillId="48" borderId="1" xfId="0" applyFont="1" applyFill="1" applyBorder="1" applyAlignment="1">
      <alignment horizontal="center" vertical="center" wrapText="1"/>
    </xf>
    <xf numFmtId="0" fontId="111" fillId="48" borderId="35" xfId="0" applyFont="1" applyFill="1" applyBorder="1" applyAlignment="1">
      <alignment horizontal="center" vertical="center" wrapText="1"/>
    </xf>
    <xf numFmtId="0" fontId="175" fillId="0" borderId="84" xfId="0" applyFont="1" applyBorder="1" applyAlignment="1">
      <alignment horizontal="center" vertical="center" wrapText="1"/>
    </xf>
    <xf numFmtId="0" fontId="136" fillId="48" borderId="5" xfId="0" applyFont="1" applyFill="1" applyBorder="1" applyAlignment="1">
      <alignment horizontal="left" vertical="center" wrapText="1"/>
    </xf>
    <xf numFmtId="0" fontId="136" fillId="48" borderId="55" xfId="0" applyFont="1" applyFill="1" applyBorder="1" applyAlignment="1">
      <alignment horizontal="left" vertical="center" wrapText="1"/>
    </xf>
    <xf numFmtId="0" fontId="136" fillId="48" borderId="17" xfId="0" applyFont="1" applyFill="1" applyBorder="1" applyAlignment="1">
      <alignment horizontal="left" vertical="center" wrapText="1"/>
    </xf>
    <xf numFmtId="0" fontId="136" fillId="48" borderId="21" xfId="0" applyFont="1" applyFill="1" applyBorder="1" applyAlignment="1">
      <alignment horizontal="left" vertical="center" wrapText="1"/>
    </xf>
    <xf numFmtId="0" fontId="167" fillId="57" borderId="5" xfId="0" applyFont="1" applyFill="1" applyBorder="1" applyAlignment="1">
      <alignment horizontal="left" vertical="center" wrapText="1"/>
    </xf>
    <xf numFmtId="0" fontId="167" fillId="57" borderId="55" xfId="0" applyFont="1" applyFill="1" applyBorder="1" applyAlignment="1">
      <alignment horizontal="left" vertical="center"/>
    </xf>
    <xf numFmtId="0" fontId="167" fillId="57" borderId="40" xfId="0" applyFont="1" applyFill="1" applyBorder="1" applyAlignment="1">
      <alignment horizontal="left" vertical="center" wrapText="1"/>
    </xf>
    <xf numFmtId="0" fontId="167" fillId="57" borderId="34" xfId="0" applyFont="1" applyFill="1" applyBorder="1" applyAlignment="1">
      <alignment horizontal="left" vertical="center"/>
    </xf>
    <xf numFmtId="0" fontId="175" fillId="0" borderId="5" xfId="0" applyFont="1" applyBorder="1" applyAlignment="1">
      <alignment horizontal="center" vertical="center" wrapText="1"/>
    </xf>
    <xf numFmtId="0" fontId="10" fillId="0" borderId="38" xfId="0" applyFont="1" applyBorder="1" applyAlignment="1">
      <alignment horizontal="center" vertical="center" wrapText="1"/>
    </xf>
    <xf numFmtId="0" fontId="10" fillId="0" borderId="40" xfId="0" applyFont="1" applyBorder="1" applyAlignment="1">
      <alignment horizontal="center" vertical="center" wrapText="1"/>
    </xf>
    <xf numFmtId="0" fontId="10" fillId="0" borderId="17" xfId="0" applyFont="1" applyBorder="1" applyAlignment="1">
      <alignment horizontal="center" vertical="center" wrapText="1"/>
    </xf>
    <xf numFmtId="0" fontId="170" fillId="0" borderId="35" xfId="0" quotePrefix="1" applyFont="1" applyBorder="1" applyAlignment="1">
      <alignment horizontal="center" vertical="center"/>
    </xf>
    <xf numFmtId="0" fontId="170" fillId="0" borderId="10" xfId="0" applyFont="1" applyBorder="1" applyAlignment="1">
      <alignment horizontal="center" vertical="center"/>
    </xf>
    <xf numFmtId="0" fontId="10" fillId="0" borderId="67" xfId="0" applyFont="1" applyBorder="1" applyAlignment="1">
      <alignment horizontal="center" vertical="center" wrapText="1"/>
    </xf>
    <xf numFmtId="0" fontId="170" fillId="0" borderId="35" xfId="0" applyFont="1" applyBorder="1" applyAlignment="1">
      <alignment horizontal="center" vertical="center"/>
    </xf>
    <xf numFmtId="0" fontId="170" fillId="0" borderId="1" xfId="2758" applyFont="1" applyBorder="1" applyAlignment="1">
      <alignment horizontal="center" vertical="center" wrapText="1"/>
    </xf>
    <xf numFmtId="0" fontId="170" fillId="0" borderId="35" xfId="2758" applyFont="1" applyBorder="1" applyAlignment="1">
      <alignment horizontal="center" vertical="center" wrapText="1"/>
    </xf>
    <xf numFmtId="0" fontId="141" fillId="48" borderId="35" xfId="3000" applyFont="1" applyFill="1" applyBorder="1" applyAlignment="1">
      <alignment horizontal="left" vertical="center" wrapText="1"/>
    </xf>
    <xf numFmtId="0" fontId="141" fillId="48" borderId="10" xfId="3000" applyFont="1" applyFill="1" applyBorder="1" applyAlignment="1">
      <alignment horizontal="left" vertical="center" wrapText="1"/>
    </xf>
    <xf numFmtId="0" fontId="150" fillId="48" borderId="35" xfId="0" quotePrefix="1" applyFont="1" applyFill="1" applyBorder="1" applyAlignment="1">
      <alignment horizontal="center" vertical="center"/>
    </xf>
    <xf numFmtId="0" fontId="150" fillId="48" borderId="10" xfId="0" applyFont="1" applyFill="1" applyBorder="1" applyAlignment="1">
      <alignment horizontal="center" vertical="center"/>
    </xf>
    <xf numFmtId="0" fontId="167" fillId="0" borderId="35" xfId="2758" applyFont="1" applyBorder="1" applyAlignment="1">
      <alignment horizontal="left" vertical="center" wrapText="1"/>
    </xf>
    <xf numFmtId="0" fontId="167" fillId="0" borderId="10" xfId="2758" applyFont="1" applyBorder="1" applyAlignment="1">
      <alignment horizontal="left" vertical="center" wrapText="1"/>
    </xf>
    <xf numFmtId="0" fontId="167" fillId="0" borderId="0" xfId="0" applyFont="1" applyAlignment="1">
      <alignment horizontal="left" vertical="center" wrapText="1"/>
    </xf>
    <xf numFmtId="0" fontId="167" fillId="0" borderId="0" xfId="0" applyFont="1" applyAlignment="1">
      <alignment horizontal="left" vertical="center"/>
    </xf>
    <xf numFmtId="0" fontId="167" fillId="0" borderId="2" xfId="0" applyFont="1" applyBorder="1" applyAlignment="1">
      <alignment horizontal="left" vertical="center"/>
    </xf>
    <xf numFmtId="0" fontId="170" fillId="0" borderId="65" xfId="0" applyFont="1" applyBorder="1" applyAlignment="1">
      <alignment horizontal="center" vertical="center"/>
    </xf>
    <xf numFmtId="0" fontId="167" fillId="0" borderId="50" xfId="2758" applyFont="1" applyBorder="1" applyAlignment="1">
      <alignment horizontal="center" vertical="center"/>
    </xf>
    <xf numFmtId="0" fontId="167" fillId="0" borderId="1" xfId="2758" applyFont="1" applyBorder="1" applyAlignment="1">
      <alignment horizontal="left" vertical="center" wrapText="1"/>
    </xf>
    <xf numFmtId="0" fontId="141" fillId="48" borderId="5" xfId="0" applyFont="1" applyFill="1" applyBorder="1" applyAlignment="1">
      <alignment horizontal="left" vertical="center" wrapText="1"/>
    </xf>
    <xf numFmtId="0" fontId="141" fillId="48" borderId="55" xfId="0" applyFont="1" applyFill="1" applyBorder="1" applyAlignment="1">
      <alignment horizontal="left" vertical="center" wrapText="1"/>
    </xf>
    <xf numFmtId="0" fontId="141" fillId="48" borderId="40" xfId="0" applyFont="1" applyFill="1" applyBorder="1" applyAlignment="1">
      <alignment horizontal="left" vertical="center" wrapText="1"/>
    </xf>
    <xf numFmtId="0" fontId="141" fillId="48" borderId="34" xfId="0" applyFont="1" applyFill="1" applyBorder="1" applyAlignment="1">
      <alignment horizontal="left" vertical="center" wrapText="1"/>
    </xf>
    <xf numFmtId="0" fontId="150" fillId="0" borderId="5" xfId="0" quotePrefix="1" applyFont="1" applyBorder="1" applyAlignment="1">
      <alignment horizontal="center" vertical="center"/>
    </xf>
    <xf numFmtId="0" fontId="150" fillId="0" borderId="17" xfId="0" applyFont="1" applyBorder="1" applyAlignment="1">
      <alignment horizontal="center" vertical="center"/>
    </xf>
    <xf numFmtId="0" fontId="150" fillId="48" borderId="82" xfId="0" quotePrefix="1" applyFont="1" applyFill="1" applyBorder="1" applyAlignment="1">
      <alignment horizontal="center" vertical="center" wrapText="1"/>
    </xf>
    <xf numFmtId="0" fontId="150" fillId="48" borderId="84" xfId="0" applyFont="1" applyFill="1" applyBorder="1" applyAlignment="1">
      <alignment horizontal="center" vertical="center" wrapText="1"/>
    </xf>
    <xf numFmtId="0" fontId="159" fillId="0" borderId="82" xfId="3000" applyFont="1" applyBorder="1" applyAlignment="1">
      <alignment horizontal="center" vertical="center" wrapText="1"/>
    </xf>
    <xf numFmtId="0" fontId="185" fillId="0" borderId="82" xfId="0" applyFont="1" applyBorder="1" applyAlignment="1">
      <alignment horizontal="center" vertical="center" wrapText="1"/>
    </xf>
    <xf numFmtId="0" fontId="10" fillId="0" borderId="79" xfId="0" applyFont="1" applyBorder="1" applyAlignment="1">
      <alignment horizontal="center" vertical="center" wrapText="1"/>
    </xf>
    <xf numFmtId="0" fontId="159" fillId="0" borderId="83" xfId="0" applyFont="1" applyBorder="1" applyAlignment="1">
      <alignment horizontal="center" vertical="center" wrapText="1"/>
    </xf>
    <xf numFmtId="0" fontId="10" fillId="0" borderId="89" xfId="0" applyFont="1" applyBorder="1" applyAlignment="1">
      <alignment horizontal="center" vertical="center" wrapText="1"/>
    </xf>
    <xf numFmtId="0" fontId="10" fillId="0" borderId="83" xfId="0" applyFont="1" applyBorder="1" applyAlignment="1">
      <alignment horizontal="center" vertical="center" wrapText="1"/>
    </xf>
    <xf numFmtId="0" fontId="10" fillId="0" borderId="82" xfId="0" applyFont="1" applyBorder="1" applyAlignment="1">
      <alignment horizontal="center" vertical="center" wrapText="1"/>
    </xf>
    <xf numFmtId="0" fontId="10" fillId="0" borderId="66" xfId="0" applyFont="1" applyBorder="1" applyAlignment="1">
      <alignment horizontal="center" vertical="center" wrapText="1"/>
    </xf>
    <xf numFmtId="0" fontId="10" fillId="0" borderId="111" xfId="0" applyFont="1" applyBorder="1" applyAlignment="1">
      <alignment horizontal="center" vertical="center" wrapText="1"/>
    </xf>
    <xf numFmtId="0" fontId="10" fillId="0" borderId="65" xfId="0" applyFont="1" applyBorder="1" applyAlignment="1">
      <alignment horizontal="center" vertical="center" wrapText="1"/>
    </xf>
    <xf numFmtId="0" fontId="10" fillId="0" borderId="48" xfId="0" applyFont="1" applyBorder="1" applyAlignment="1">
      <alignment horizontal="center" vertical="center" wrapText="1"/>
    </xf>
    <xf numFmtId="0" fontId="10" fillId="0" borderId="62" xfId="0" applyFont="1" applyBorder="1" applyAlignment="1">
      <alignment horizontal="center" vertical="center" wrapText="1"/>
    </xf>
    <xf numFmtId="0" fontId="175" fillId="0" borderId="62" xfId="0" applyFont="1" applyBorder="1" applyAlignment="1">
      <alignment horizontal="center" vertical="center" wrapText="1"/>
    </xf>
    <xf numFmtId="0" fontId="175" fillId="0" borderId="65" xfId="0" applyFont="1" applyBorder="1" applyAlignment="1">
      <alignment horizontal="center" vertical="center" wrapText="1"/>
    </xf>
    <xf numFmtId="0" fontId="170" fillId="0" borderId="69" xfId="0" applyFont="1" applyBorder="1" applyAlignment="1">
      <alignment horizontal="center" vertical="center" wrapText="1"/>
    </xf>
    <xf numFmtId="0" fontId="170" fillId="0" borderId="66" xfId="0" applyFont="1" applyBorder="1" applyAlignment="1">
      <alignment horizontal="center" vertical="center" wrapText="1"/>
    </xf>
    <xf numFmtId="0" fontId="10" fillId="0" borderId="65" xfId="2758" applyFont="1" applyBorder="1" applyAlignment="1">
      <alignment horizontal="center" vertical="center" wrapText="1"/>
    </xf>
    <xf numFmtId="0" fontId="10" fillId="0" borderId="66" xfId="2758" applyFont="1" applyBorder="1" applyAlignment="1">
      <alignment horizontal="center" vertical="center" wrapText="1"/>
    </xf>
    <xf numFmtId="0" fontId="10" fillId="0" borderId="134" xfId="0" applyFont="1" applyBorder="1" applyAlignment="1">
      <alignment horizontal="center" vertical="center" wrapText="1"/>
    </xf>
    <xf numFmtId="0" fontId="10" fillId="0" borderId="66" xfId="0" quotePrefix="1" applyFont="1" applyBorder="1" applyAlignment="1">
      <alignment horizontal="center" vertical="center" wrapText="1"/>
    </xf>
    <xf numFmtId="0" fontId="10" fillId="0" borderId="135" xfId="0" applyFont="1" applyBorder="1" applyAlignment="1">
      <alignment horizontal="center" vertical="center" wrapText="1"/>
    </xf>
    <xf numFmtId="0" fontId="175" fillId="0" borderId="66" xfId="0" applyFont="1" applyBorder="1" applyAlignment="1">
      <alignment horizontal="center" vertical="center" wrapText="1"/>
    </xf>
    <xf numFmtId="0" fontId="8" fillId="52" borderId="0" xfId="0" applyFont="1" applyFill="1" applyAlignment="1">
      <alignment horizontal="left" vertical="center" wrapText="1"/>
    </xf>
    <xf numFmtId="0" fontId="170" fillId="0" borderId="43" xfId="0" applyFont="1" applyBorder="1" applyAlignment="1">
      <alignment horizontal="center" vertical="center" wrapText="1"/>
    </xf>
    <xf numFmtId="0" fontId="167" fillId="0" borderId="52" xfId="0" applyFont="1" applyBorder="1" applyAlignment="1">
      <alignment horizontal="center" vertical="center"/>
    </xf>
    <xf numFmtId="0" fontId="167" fillId="0" borderId="61" xfId="0" applyFont="1" applyBorder="1" applyAlignment="1">
      <alignment horizontal="left" vertical="center"/>
    </xf>
    <xf numFmtId="0" fontId="167" fillId="0" borderId="43" xfId="0" applyFont="1" applyBorder="1" applyAlignment="1">
      <alignment horizontal="left" vertical="center"/>
    </xf>
    <xf numFmtId="4" fontId="210" fillId="47" borderId="33" xfId="0" applyNumberFormat="1" applyFont="1" applyFill="1" applyBorder="1" applyAlignment="1">
      <alignment horizontal="center" vertical="center" wrapText="1"/>
    </xf>
    <xf numFmtId="4" fontId="210" fillId="47" borderId="30" xfId="0" applyNumberFormat="1" applyFont="1" applyFill="1" applyBorder="1" applyAlignment="1">
      <alignment horizontal="center" vertical="center" wrapText="1"/>
    </xf>
    <xf numFmtId="0" fontId="10" fillId="0" borderId="81" xfId="0" applyFont="1" applyBorder="1" applyAlignment="1">
      <alignment horizontal="center" vertical="center" wrapText="1"/>
    </xf>
    <xf numFmtId="0" fontId="10" fillId="0" borderId="86" xfId="0" applyFont="1" applyBorder="1" applyAlignment="1">
      <alignment horizontal="center" vertical="center" wrapText="1"/>
    </xf>
    <xf numFmtId="0" fontId="10" fillId="48" borderId="84" xfId="0" applyFont="1" applyFill="1" applyBorder="1" applyAlignment="1">
      <alignment horizontal="center" vertical="center" wrapText="1"/>
    </xf>
    <xf numFmtId="0" fontId="10" fillId="48" borderId="83" xfId="0" applyFont="1" applyFill="1" applyBorder="1" applyAlignment="1">
      <alignment horizontal="center" vertical="center" wrapText="1"/>
    </xf>
    <xf numFmtId="0" fontId="10" fillId="0" borderId="76" xfId="0" applyFont="1" applyBorder="1" applyAlignment="1">
      <alignment horizontal="center" vertical="center" wrapText="1"/>
    </xf>
    <xf numFmtId="0" fontId="10" fillId="0" borderId="109" xfId="0" applyFont="1" applyBorder="1" applyAlignment="1">
      <alignment horizontal="center" vertical="center" wrapText="1"/>
    </xf>
    <xf numFmtId="0" fontId="8" fillId="52" borderId="17" xfId="0" applyFont="1" applyFill="1" applyBorder="1" applyAlignment="1">
      <alignment horizontal="left" vertical="center" wrapText="1"/>
    </xf>
    <xf numFmtId="0" fontId="8" fillId="52" borderId="21" xfId="0" applyFont="1" applyFill="1" applyBorder="1" applyAlignment="1">
      <alignment horizontal="left" vertical="center" wrapText="1"/>
    </xf>
    <xf numFmtId="0" fontId="136" fillId="38" borderId="40" xfId="0" applyFont="1" applyFill="1" applyBorder="1" applyAlignment="1">
      <alignment horizontal="center"/>
    </xf>
    <xf numFmtId="0" fontId="136" fillId="38" borderId="0" xfId="0" applyFont="1" applyFill="1" applyAlignment="1">
      <alignment horizontal="center"/>
    </xf>
    <xf numFmtId="0" fontId="10" fillId="47" borderId="1" xfId="0" applyFont="1" applyFill="1" applyBorder="1" applyAlignment="1">
      <alignment horizontal="center" vertical="center" wrapText="1"/>
    </xf>
    <xf numFmtId="0" fontId="10" fillId="47" borderId="10" xfId="0" applyFont="1" applyFill="1" applyBorder="1" applyAlignment="1">
      <alignment horizontal="center" vertical="center"/>
    </xf>
    <xf numFmtId="0" fontId="10" fillId="47" borderId="1" xfId="0" applyFont="1" applyFill="1" applyBorder="1" applyAlignment="1">
      <alignment horizontal="center" vertical="center"/>
    </xf>
    <xf numFmtId="0" fontId="11" fillId="47" borderId="33" xfId="0" applyFont="1" applyFill="1" applyBorder="1" applyAlignment="1">
      <alignment horizontal="left" vertical="center" wrapText="1"/>
    </xf>
    <xf numFmtId="0" fontId="11" fillId="47" borderId="38" xfId="0" applyFont="1" applyFill="1" applyBorder="1" applyAlignment="1">
      <alignment horizontal="left" vertical="center" wrapText="1"/>
    </xf>
    <xf numFmtId="0" fontId="11" fillId="47" borderId="10" xfId="0" applyFont="1" applyFill="1" applyBorder="1" applyAlignment="1">
      <alignment horizontal="left" vertical="center" wrapText="1"/>
    </xf>
    <xf numFmtId="0" fontId="150" fillId="0" borderId="17" xfId="0" applyFont="1" applyBorder="1" applyAlignment="1">
      <alignment horizontal="center" vertical="center" wrapText="1"/>
    </xf>
    <xf numFmtId="0" fontId="10" fillId="48" borderId="83" xfId="0" applyFont="1" applyFill="1" applyBorder="1" applyAlignment="1">
      <alignment horizontal="center" vertical="center"/>
    </xf>
    <xf numFmtId="0" fontId="10" fillId="48" borderId="82" xfId="0" applyFont="1" applyFill="1" applyBorder="1" applyAlignment="1">
      <alignment horizontal="center" vertical="center"/>
    </xf>
    <xf numFmtId="0" fontId="10" fillId="47" borderId="35" xfId="0" applyFont="1" applyFill="1" applyBorder="1" applyAlignment="1">
      <alignment horizontal="center" vertical="center"/>
    </xf>
    <xf numFmtId="0" fontId="10" fillId="47" borderId="81" xfId="0" applyFont="1" applyFill="1" applyBorder="1" applyAlignment="1">
      <alignment horizontal="center" vertical="center" wrapText="1"/>
    </xf>
    <xf numFmtId="0" fontId="136" fillId="47" borderId="87" xfId="0" applyFont="1" applyFill="1" applyBorder="1" applyAlignment="1">
      <alignment horizontal="center"/>
    </xf>
    <xf numFmtId="0" fontId="136" fillId="47" borderId="83" xfId="0" applyFont="1" applyFill="1" applyBorder="1" applyAlignment="1">
      <alignment horizontal="center"/>
    </xf>
    <xf numFmtId="0" fontId="11" fillId="47" borderId="61" xfId="0" applyFont="1" applyFill="1" applyBorder="1" applyAlignment="1">
      <alignment horizontal="left" vertical="center" wrapText="1"/>
    </xf>
    <xf numFmtId="0" fontId="10" fillId="47" borderId="61" xfId="0" applyFont="1" applyFill="1" applyBorder="1" applyAlignment="1">
      <alignment horizontal="center" vertical="center" wrapText="1"/>
    </xf>
    <xf numFmtId="0" fontId="140" fillId="38" borderId="0" xfId="0" applyFont="1" applyFill="1" applyAlignment="1">
      <alignment horizontal="left" vertical="center" wrapText="1"/>
    </xf>
    <xf numFmtId="0" fontId="136" fillId="38" borderId="0" xfId="0" applyFont="1" applyFill="1" applyAlignment="1">
      <alignment horizontal="left" vertical="center" wrapText="1"/>
    </xf>
    <xf numFmtId="0" fontId="8" fillId="51" borderId="35" xfId="0" applyFont="1" applyFill="1" applyBorder="1" applyAlignment="1">
      <alignment horizontal="left" vertical="center" wrapText="1"/>
    </xf>
    <xf numFmtId="0" fontId="10" fillId="0" borderId="30" xfId="0" applyFont="1" applyBorder="1" applyAlignment="1">
      <alignment horizontal="center" vertical="center" wrapText="1"/>
    </xf>
    <xf numFmtId="0" fontId="10" fillId="0" borderId="49" xfId="0" applyFont="1" applyBorder="1" applyAlignment="1">
      <alignment horizontal="center" vertical="center" wrapText="1"/>
    </xf>
    <xf numFmtId="0" fontId="10" fillId="0" borderId="32" xfId="0" applyFont="1" applyBorder="1" applyAlignment="1">
      <alignment horizontal="center" vertical="center" wrapText="1"/>
    </xf>
    <xf numFmtId="0" fontId="10" fillId="0" borderId="39" xfId="0" applyFont="1" applyBorder="1" applyAlignment="1">
      <alignment horizontal="center" vertical="center" wrapText="1"/>
    </xf>
    <xf numFmtId="0" fontId="135" fillId="47" borderId="61" xfId="0" applyFont="1" applyFill="1" applyBorder="1" applyAlignment="1">
      <alignment horizontal="center" vertical="center"/>
    </xf>
    <xf numFmtId="0" fontId="135" fillId="47" borderId="1" xfId="0" applyFont="1" applyFill="1" applyBorder="1" applyAlignment="1">
      <alignment horizontal="center" vertical="center"/>
    </xf>
    <xf numFmtId="0" fontId="135" fillId="47" borderId="10" xfId="0" applyFont="1" applyFill="1" applyBorder="1" applyAlignment="1">
      <alignment horizontal="center" vertical="center"/>
    </xf>
    <xf numFmtId="0" fontId="150" fillId="0" borderId="10" xfId="0" applyFont="1" applyBorder="1" applyAlignment="1">
      <alignment horizontal="center" vertical="center" wrapText="1"/>
    </xf>
    <xf numFmtId="0" fontId="150" fillId="0" borderId="1" xfId="0" applyFont="1" applyBorder="1" applyAlignment="1">
      <alignment horizontal="center" vertical="center" wrapText="1"/>
    </xf>
    <xf numFmtId="0" fontId="135" fillId="47" borderId="33" xfId="0" applyFont="1" applyFill="1" applyBorder="1" applyAlignment="1">
      <alignment horizontal="center" vertical="center" wrapText="1"/>
    </xf>
    <xf numFmtId="0" fontId="135" fillId="47" borderId="74" xfId="0" applyFont="1" applyFill="1" applyBorder="1" applyAlignment="1">
      <alignment horizontal="center" vertical="center" wrapText="1"/>
    </xf>
    <xf numFmtId="0" fontId="10" fillId="47" borderId="74" xfId="0" applyFont="1" applyFill="1" applyBorder="1" applyAlignment="1">
      <alignment horizontal="center" vertical="center" wrapText="1"/>
    </xf>
    <xf numFmtId="0" fontId="10" fillId="47" borderId="61" xfId="0" applyFont="1" applyFill="1" applyBorder="1" applyAlignment="1">
      <alignment horizontal="center" vertical="center"/>
    </xf>
    <xf numFmtId="177" fontId="191" fillId="54" borderId="58" xfId="2620" applyNumberFormat="1" applyFont="1" applyFill="1" applyBorder="1" applyAlignment="1">
      <alignment horizontal="left" vertical="center" wrapText="1"/>
    </xf>
    <xf numFmtId="177" fontId="191" fillId="54" borderId="13" xfId="2620" applyNumberFormat="1" applyFont="1" applyFill="1" applyBorder="1" applyAlignment="1">
      <alignment horizontal="left" vertical="center" wrapText="1"/>
    </xf>
    <xf numFmtId="0" fontId="8" fillId="0" borderId="19" xfId="0" applyFont="1" applyBorder="1" applyAlignment="1">
      <alignment horizontal="left" vertical="center"/>
    </xf>
    <xf numFmtId="0" fontId="10" fillId="0" borderId="31" xfId="0" applyFont="1" applyBorder="1" applyAlignment="1">
      <alignment horizontal="center" vertical="center" wrapText="1"/>
    </xf>
    <xf numFmtId="4" fontId="140" fillId="48" borderId="33" xfId="0" applyNumberFormat="1" applyFont="1" applyFill="1" applyBorder="1" applyAlignment="1">
      <alignment horizontal="center" wrapText="1"/>
    </xf>
    <xf numFmtId="4" fontId="140" fillId="48" borderId="10" xfId="0" applyNumberFormat="1" applyFont="1" applyFill="1" applyBorder="1" applyAlignment="1">
      <alignment horizontal="center" wrapText="1"/>
    </xf>
    <xf numFmtId="0" fontId="135" fillId="48" borderId="61" xfId="0" applyFont="1" applyFill="1" applyBorder="1" applyAlignment="1">
      <alignment horizontal="center" vertical="center"/>
    </xf>
    <xf numFmtId="0" fontId="135" fillId="48" borderId="1" xfId="0" applyFont="1" applyFill="1" applyBorder="1" applyAlignment="1">
      <alignment horizontal="center" vertical="center"/>
    </xf>
    <xf numFmtId="0" fontId="10" fillId="47" borderId="33" xfId="0" applyFont="1" applyFill="1" applyBorder="1" applyAlignment="1">
      <alignment horizontal="center" vertical="center"/>
    </xf>
    <xf numFmtId="0" fontId="135" fillId="47" borderId="87" xfId="0" applyFont="1" applyFill="1" applyBorder="1" applyAlignment="1">
      <alignment horizontal="center" vertical="center"/>
    </xf>
    <xf numFmtId="0" fontId="135" fillId="47" borderId="89" xfId="0" applyFont="1" applyFill="1" applyBorder="1" applyAlignment="1">
      <alignment horizontal="center" vertical="center"/>
    </xf>
    <xf numFmtId="0" fontId="10" fillId="47" borderId="84" xfId="0" applyFont="1" applyFill="1" applyBorder="1" applyAlignment="1">
      <alignment horizontal="center" vertical="center"/>
    </xf>
    <xf numFmtId="0" fontId="10" fillId="47" borderId="83" xfId="0" applyFont="1" applyFill="1" applyBorder="1" applyAlignment="1">
      <alignment horizontal="center" vertical="center"/>
    </xf>
    <xf numFmtId="0" fontId="135" fillId="48" borderId="81" xfId="0" applyFont="1" applyFill="1" applyBorder="1" applyAlignment="1">
      <alignment horizontal="center" vertical="center"/>
    </xf>
    <xf numFmtId="0" fontId="135" fillId="48" borderId="82" xfId="0" applyFont="1" applyFill="1" applyBorder="1" applyAlignment="1">
      <alignment horizontal="center" vertical="center"/>
    </xf>
    <xf numFmtId="0" fontId="10" fillId="47" borderId="81" xfId="0" applyFont="1" applyFill="1" applyBorder="1" applyAlignment="1">
      <alignment horizontal="center" vertical="center"/>
    </xf>
    <xf numFmtId="0" fontId="10" fillId="47" borderId="82" xfId="0" applyFont="1" applyFill="1" applyBorder="1" applyAlignment="1">
      <alignment horizontal="center" vertical="center"/>
    </xf>
    <xf numFmtId="0" fontId="8" fillId="51" borderId="45" xfId="0" applyFont="1" applyFill="1" applyBorder="1" applyAlignment="1">
      <alignment horizontal="center" vertical="center"/>
    </xf>
    <xf numFmtId="0" fontId="8" fillId="51" borderId="53" xfId="0" applyFont="1" applyFill="1" applyBorder="1" applyAlignment="1">
      <alignment horizontal="center" vertical="center"/>
    </xf>
    <xf numFmtId="0" fontId="11" fillId="47" borderId="64" xfId="0" applyFont="1" applyFill="1" applyBorder="1" applyAlignment="1">
      <alignment horizontal="center" vertical="center" wrapText="1"/>
    </xf>
    <xf numFmtId="0" fontId="11" fillId="47" borderId="41" xfId="0" applyFont="1" applyFill="1" applyBorder="1" applyAlignment="1">
      <alignment horizontal="center" vertical="center" wrapText="1"/>
    </xf>
    <xf numFmtId="0" fontId="135" fillId="48" borderId="89" xfId="0" applyFont="1" applyFill="1" applyBorder="1" applyAlignment="1">
      <alignment horizontal="center" vertical="center"/>
    </xf>
    <xf numFmtId="0" fontId="135" fillId="48" borderId="83" xfId="0" applyFont="1" applyFill="1" applyBorder="1" applyAlignment="1">
      <alignment horizontal="center" vertical="center"/>
    </xf>
    <xf numFmtId="0" fontId="8" fillId="46" borderId="58" xfId="0" applyFont="1" applyFill="1" applyBorder="1" applyAlignment="1">
      <alignment horizontal="left" vertical="center" wrapText="1"/>
    </xf>
    <xf numFmtId="0" fontId="8" fillId="46" borderId="59" xfId="0" applyFont="1" applyFill="1" applyBorder="1" applyAlignment="1">
      <alignment horizontal="left" vertical="center" wrapText="1"/>
    </xf>
    <xf numFmtId="0" fontId="8" fillId="53" borderId="5" xfId="0" applyFont="1" applyFill="1" applyBorder="1" applyAlignment="1">
      <alignment horizontal="left" vertical="center"/>
    </xf>
    <xf numFmtId="0" fontId="8" fillId="53" borderId="55" xfId="0" applyFont="1" applyFill="1" applyBorder="1" applyAlignment="1">
      <alignment horizontal="left" vertical="center"/>
    </xf>
    <xf numFmtId="0" fontId="8" fillId="53" borderId="17" xfId="0" applyFont="1" applyFill="1" applyBorder="1" applyAlignment="1">
      <alignment horizontal="left" vertical="center"/>
    </xf>
    <xf numFmtId="0" fontId="8" fillId="53" borderId="21" xfId="0" applyFont="1" applyFill="1" applyBorder="1" applyAlignment="1">
      <alignment horizontal="left" vertical="center"/>
    </xf>
    <xf numFmtId="0" fontId="186" fillId="52" borderId="58" xfId="0" applyFont="1" applyFill="1" applyBorder="1" applyAlignment="1">
      <alignment horizontal="center" vertical="center"/>
    </xf>
    <xf numFmtId="0" fontId="186" fillId="52" borderId="59" xfId="0" applyFont="1" applyFill="1" applyBorder="1" applyAlignment="1">
      <alignment horizontal="center" vertical="center"/>
    </xf>
    <xf numFmtId="0" fontId="136" fillId="51" borderId="7" xfId="0" applyFont="1" applyFill="1" applyBorder="1" applyAlignment="1">
      <alignment horizontal="left" vertical="center"/>
    </xf>
    <xf numFmtId="0" fontId="136" fillId="51" borderId="0" xfId="0" applyFont="1" applyFill="1" applyAlignment="1">
      <alignment horizontal="left" vertical="center"/>
    </xf>
    <xf numFmtId="0" fontId="11" fillId="47" borderId="53" xfId="0" applyFont="1" applyFill="1" applyBorder="1" applyAlignment="1">
      <alignment horizontal="center" vertical="center" wrapText="1"/>
    </xf>
    <xf numFmtId="0" fontId="139" fillId="48" borderId="61" xfId="0" applyFont="1" applyFill="1" applyBorder="1" applyAlignment="1">
      <alignment horizontal="left" vertical="center" wrapText="1"/>
    </xf>
    <xf numFmtId="0" fontId="139" fillId="48" borderId="1" xfId="0" applyFont="1" applyFill="1" applyBorder="1" applyAlignment="1">
      <alignment horizontal="left" vertical="center" wrapText="1"/>
    </xf>
    <xf numFmtId="0" fontId="139" fillId="48" borderId="68" xfId="0" applyFont="1" applyFill="1" applyBorder="1" applyAlignment="1">
      <alignment horizontal="center" vertical="center" wrapText="1"/>
    </xf>
    <xf numFmtId="0" fontId="139" fillId="48" borderId="50" xfId="0" applyFont="1" applyFill="1" applyBorder="1" applyAlignment="1">
      <alignment horizontal="center" vertical="center" wrapText="1"/>
    </xf>
    <xf numFmtId="0" fontId="11" fillId="47" borderId="68" xfId="0" applyFont="1" applyFill="1" applyBorder="1" applyAlignment="1">
      <alignment horizontal="center" vertical="center" wrapText="1"/>
    </xf>
    <xf numFmtId="0" fontId="141" fillId="0" borderId="41" xfId="0" applyFont="1" applyBorder="1" applyAlignment="1">
      <alignment horizontal="center" vertical="center"/>
    </xf>
    <xf numFmtId="0" fontId="141" fillId="0" borderId="53" xfId="0" applyFont="1" applyBorder="1" applyAlignment="1">
      <alignment horizontal="center" vertical="center"/>
    </xf>
    <xf numFmtId="0" fontId="11" fillId="47" borderId="17" xfId="0" applyFont="1" applyFill="1" applyBorder="1" applyAlignment="1">
      <alignment horizontal="left" vertical="center" wrapText="1"/>
    </xf>
    <xf numFmtId="0" fontId="141" fillId="0" borderId="38" xfId="0" applyFont="1" applyBorder="1" applyAlignment="1">
      <alignment horizontal="left" vertical="center" wrapText="1"/>
    </xf>
    <xf numFmtId="0" fontId="141" fillId="0" borderId="10" xfId="0" applyFont="1" applyBorder="1" applyAlignment="1">
      <alignment horizontal="left" vertical="center" wrapText="1"/>
    </xf>
    <xf numFmtId="0" fontId="139" fillId="47" borderId="68" xfId="0" applyFont="1" applyFill="1" applyBorder="1" applyAlignment="1">
      <alignment horizontal="center" vertical="center" wrapText="1"/>
    </xf>
    <xf numFmtId="0" fontId="139" fillId="47" borderId="50" xfId="0" applyFont="1" applyFill="1" applyBorder="1" applyAlignment="1">
      <alignment horizontal="center" vertical="center" wrapText="1"/>
    </xf>
    <xf numFmtId="0" fontId="135" fillId="47" borderId="1" xfId="0" applyFont="1" applyFill="1" applyBorder="1" applyAlignment="1">
      <alignment horizontal="center" vertical="center" wrapText="1"/>
    </xf>
    <xf numFmtId="0" fontId="11" fillId="47" borderId="50" xfId="0" applyFont="1" applyFill="1" applyBorder="1" applyAlignment="1">
      <alignment horizontal="center" vertical="center" wrapText="1"/>
    </xf>
    <xf numFmtId="0" fontId="11" fillId="47" borderId="1" xfId="0" applyFont="1" applyFill="1" applyBorder="1" applyAlignment="1">
      <alignment horizontal="left" vertical="center" wrapText="1"/>
    </xf>
    <xf numFmtId="0" fontId="135" fillId="47" borderId="35" xfId="0" applyFont="1" applyFill="1" applyBorder="1" applyAlignment="1">
      <alignment horizontal="center" vertical="center"/>
    </xf>
    <xf numFmtId="0" fontId="135" fillId="47" borderId="48" xfId="0" applyFont="1" applyFill="1" applyBorder="1" applyAlignment="1">
      <alignment horizontal="center" vertical="center"/>
    </xf>
    <xf numFmtId="0" fontId="135" fillId="47" borderId="62" xfId="0" applyFont="1" applyFill="1" applyBorder="1" applyAlignment="1">
      <alignment horizontal="center" vertical="center"/>
    </xf>
    <xf numFmtId="0" fontId="135" fillId="48" borderId="69" xfId="0" applyFont="1" applyFill="1" applyBorder="1" applyAlignment="1">
      <alignment horizontal="center" vertical="center"/>
    </xf>
    <xf numFmtId="0" fontId="135" fillId="48" borderId="65" xfId="0" applyFont="1" applyFill="1" applyBorder="1" applyAlignment="1">
      <alignment horizontal="center" vertical="center"/>
    </xf>
    <xf numFmtId="0" fontId="135" fillId="47" borderId="73" xfId="0" applyFont="1" applyFill="1" applyBorder="1" applyAlignment="1">
      <alignment horizontal="center" vertical="center" wrapText="1"/>
    </xf>
    <xf numFmtId="0" fontId="135" fillId="47" borderId="37" xfId="0" applyFont="1" applyFill="1" applyBorder="1" applyAlignment="1">
      <alignment horizontal="center" vertical="center" wrapText="1"/>
    </xf>
    <xf numFmtId="0" fontId="10" fillId="47" borderId="42" xfId="0" applyFont="1" applyFill="1" applyBorder="1" applyAlignment="1">
      <alignment horizontal="center" vertical="center"/>
    </xf>
    <xf numFmtId="0" fontId="10" fillId="47" borderId="37" xfId="0" applyFont="1" applyFill="1" applyBorder="1" applyAlignment="1">
      <alignment horizontal="center" vertical="center"/>
    </xf>
    <xf numFmtId="0" fontId="10" fillId="47" borderId="73" xfId="0" applyFont="1" applyFill="1" applyBorder="1" applyAlignment="1">
      <alignment horizontal="center" vertical="center"/>
    </xf>
    <xf numFmtId="0" fontId="10" fillId="0" borderId="110" xfId="0" applyFont="1" applyBorder="1" applyAlignment="1">
      <alignment horizontal="center" vertical="center" wrapText="1"/>
    </xf>
    <xf numFmtId="0" fontId="160" fillId="48" borderId="50" xfId="0" applyFont="1" applyFill="1" applyBorder="1" applyAlignment="1">
      <alignment horizontal="center" vertical="center" wrapText="1"/>
    </xf>
    <xf numFmtId="0" fontId="136" fillId="48" borderId="50" xfId="0" applyFont="1" applyFill="1" applyBorder="1" applyAlignment="1">
      <alignment horizontal="center" vertical="center"/>
    </xf>
    <xf numFmtId="0" fontId="8" fillId="0" borderId="45" xfId="0" applyFont="1" applyBorder="1" applyAlignment="1">
      <alignment horizontal="center" vertical="center" wrapText="1"/>
    </xf>
    <xf numFmtId="0" fontId="8" fillId="0" borderId="41" xfId="0" applyFont="1" applyBorder="1" applyAlignment="1">
      <alignment horizontal="center" vertical="center" wrapText="1"/>
    </xf>
    <xf numFmtId="0" fontId="182" fillId="0" borderId="1" xfId="0" applyFont="1" applyBorder="1" applyAlignment="1">
      <alignment horizontal="left" vertical="center" wrapText="1"/>
    </xf>
    <xf numFmtId="0" fontId="8" fillId="0" borderId="35" xfId="2837" applyBorder="1" applyAlignment="1">
      <alignment horizontal="left" vertical="center" wrapText="1"/>
    </xf>
    <xf numFmtId="0" fontId="8" fillId="0" borderId="38" xfId="2837" applyBorder="1" applyAlignment="1">
      <alignment horizontal="left" vertical="center" wrapText="1"/>
    </xf>
    <xf numFmtId="0" fontId="8" fillId="0" borderId="10" xfId="2837" applyBorder="1" applyAlignment="1">
      <alignment horizontal="left" vertical="center" wrapText="1"/>
    </xf>
    <xf numFmtId="0" fontId="136" fillId="48" borderId="50" xfId="0" applyFont="1" applyFill="1" applyBorder="1" applyAlignment="1">
      <alignment horizontal="center" vertical="center" wrapText="1"/>
    </xf>
    <xf numFmtId="0" fontId="136" fillId="0" borderId="35" xfId="2837" applyFont="1" applyBorder="1" applyAlignment="1">
      <alignment horizontal="left" vertical="center" wrapText="1"/>
    </xf>
    <xf numFmtId="0" fontId="136" fillId="0" borderId="10" xfId="2837" applyFont="1" applyBorder="1" applyAlignment="1">
      <alignment horizontal="left" vertical="center" wrapText="1"/>
    </xf>
    <xf numFmtId="0" fontId="135" fillId="0" borderId="1" xfId="0" applyFont="1" applyBorder="1" applyAlignment="1">
      <alignment horizontal="center" vertical="center" wrapText="1"/>
    </xf>
    <xf numFmtId="0" fontId="135" fillId="0" borderId="35" xfId="0" applyFont="1" applyBorder="1" applyAlignment="1">
      <alignment horizontal="center" vertical="center" wrapText="1"/>
    </xf>
    <xf numFmtId="0" fontId="135" fillId="0" borderId="10" xfId="0" applyFont="1" applyBorder="1" applyAlignment="1">
      <alignment horizontal="center" vertical="center" wrapText="1"/>
    </xf>
    <xf numFmtId="0" fontId="136" fillId="48" borderId="35" xfId="0" applyFont="1" applyFill="1" applyBorder="1" applyAlignment="1">
      <alignment horizontal="left" vertical="center" wrapText="1"/>
    </xf>
    <xf numFmtId="0" fontId="136" fillId="48" borderId="10" xfId="0" applyFont="1" applyFill="1" applyBorder="1" applyAlignment="1">
      <alignment horizontal="left" vertical="center" wrapText="1"/>
    </xf>
    <xf numFmtId="0" fontId="135" fillId="48" borderId="1" xfId="0" applyFont="1" applyFill="1" applyBorder="1" applyAlignment="1">
      <alignment horizontal="center" vertical="center" wrapText="1"/>
    </xf>
    <xf numFmtId="0" fontId="135" fillId="48" borderId="82" xfId="0" applyFont="1" applyFill="1" applyBorder="1" applyAlignment="1">
      <alignment horizontal="center" vertical="center" wrapText="1"/>
    </xf>
    <xf numFmtId="0" fontId="136" fillId="0" borderId="5" xfId="0" applyFont="1" applyBorder="1" applyAlignment="1">
      <alignment horizontal="left" vertical="center" wrapText="1"/>
    </xf>
    <xf numFmtId="0" fontId="136" fillId="0" borderId="55" xfId="0" applyFont="1" applyBorder="1" applyAlignment="1">
      <alignment horizontal="left" vertical="center"/>
    </xf>
    <xf numFmtId="0" fontId="136" fillId="0" borderId="17" xfId="0" applyFont="1" applyBorder="1" applyAlignment="1">
      <alignment horizontal="left" vertical="center"/>
    </xf>
    <xf numFmtId="0" fontId="136" fillId="0" borderId="21" xfId="0" applyFont="1" applyBorder="1" applyAlignment="1">
      <alignment horizontal="left" vertical="center"/>
    </xf>
    <xf numFmtId="0" fontId="10" fillId="0" borderId="10" xfId="0" quotePrefix="1" applyFont="1" applyBorder="1" applyAlignment="1">
      <alignment horizontal="center" vertical="center" wrapText="1"/>
    </xf>
    <xf numFmtId="0" fontId="141" fillId="0" borderId="45" xfId="0" applyFont="1" applyBorder="1" applyAlignment="1">
      <alignment horizontal="center" vertical="center" wrapText="1"/>
    </xf>
    <xf numFmtId="0" fontId="141" fillId="0" borderId="41" xfId="0" applyFont="1" applyBorder="1" applyAlignment="1">
      <alignment horizontal="center" vertical="center" wrapText="1"/>
    </xf>
    <xf numFmtId="0" fontId="141" fillId="0" borderId="53" xfId="0" applyFont="1" applyBorder="1" applyAlignment="1">
      <alignment horizontal="center" vertical="center" wrapText="1"/>
    </xf>
    <xf numFmtId="0" fontId="136" fillId="48" borderId="45" xfId="0" applyFont="1" applyFill="1" applyBorder="1" applyAlignment="1">
      <alignment horizontal="center" vertical="center" wrapText="1"/>
    </xf>
    <xf numFmtId="0" fontId="136" fillId="48" borderId="41" xfId="0" applyFont="1" applyFill="1" applyBorder="1" applyAlignment="1">
      <alignment horizontal="center" vertical="center"/>
    </xf>
    <xf numFmtId="0" fontId="136" fillId="48" borderId="53" xfId="0" applyFont="1" applyFill="1" applyBorder="1" applyAlignment="1">
      <alignment horizontal="center" vertical="center"/>
    </xf>
    <xf numFmtId="0" fontId="136" fillId="0" borderId="1" xfId="0" applyFont="1" applyBorder="1" applyAlignment="1">
      <alignment horizontal="left" vertical="center" wrapText="1"/>
    </xf>
    <xf numFmtId="0" fontId="136" fillId="0" borderId="35" xfId="0" applyFont="1" applyBorder="1" applyAlignment="1">
      <alignment horizontal="left" vertical="center" wrapText="1"/>
    </xf>
    <xf numFmtId="0" fontId="136" fillId="48" borderId="45" xfId="2758" applyFont="1" applyFill="1" applyBorder="1" applyAlignment="1">
      <alignment horizontal="center" vertical="center" wrapText="1"/>
    </xf>
    <xf numFmtId="0" fontId="136" fillId="48" borderId="41" xfId="2758" applyFont="1" applyFill="1" applyBorder="1" applyAlignment="1">
      <alignment horizontal="center" vertical="center" wrapText="1"/>
    </xf>
    <xf numFmtId="0" fontId="136" fillId="48" borderId="53" xfId="2758" applyFont="1" applyFill="1" applyBorder="1" applyAlignment="1">
      <alignment horizontal="center" vertical="center" wrapText="1"/>
    </xf>
    <xf numFmtId="0" fontId="135" fillId="48" borderId="58" xfId="0" applyFont="1" applyFill="1" applyBorder="1" applyAlignment="1">
      <alignment horizontal="center" vertical="center" wrapText="1"/>
    </xf>
    <xf numFmtId="0" fontId="135" fillId="0" borderId="84" xfId="0" applyFont="1" applyBorder="1" applyAlignment="1">
      <alignment horizontal="center" vertical="center" wrapText="1"/>
    </xf>
    <xf numFmtId="0" fontId="135" fillId="0" borderId="83" xfId="0" applyFont="1" applyBorder="1" applyAlignment="1">
      <alignment horizontal="center" vertical="center" wrapText="1"/>
    </xf>
    <xf numFmtId="0" fontId="150" fillId="0" borderId="5" xfId="0" applyFont="1" applyBorder="1" applyAlignment="1">
      <alignment horizontal="center" vertical="center" wrapText="1"/>
    </xf>
    <xf numFmtId="0" fontId="10" fillId="0" borderId="17" xfId="0" quotePrefix="1" applyFont="1" applyBorder="1" applyAlignment="1">
      <alignment horizontal="center" vertical="center" wrapText="1"/>
    </xf>
    <xf numFmtId="0" fontId="150" fillId="0" borderId="35" xfId="0" applyFont="1" applyBorder="1" applyAlignment="1">
      <alignment horizontal="center" vertical="center" wrapText="1"/>
    </xf>
    <xf numFmtId="0" fontId="141" fillId="0" borderId="1" xfId="0" applyFont="1" applyBorder="1" applyAlignment="1">
      <alignment horizontal="left" vertical="center" wrapText="1"/>
    </xf>
    <xf numFmtId="0" fontId="150" fillId="0" borderId="84" xfId="0" applyFont="1" applyBorder="1" applyAlignment="1">
      <alignment horizontal="center" vertical="center" wrapText="1"/>
    </xf>
    <xf numFmtId="0" fontId="135" fillId="0" borderId="82" xfId="0" applyFont="1" applyBorder="1" applyAlignment="1">
      <alignment horizontal="center" vertical="center" wrapText="1"/>
    </xf>
    <xf numFmtId="0" fontId="136" fillId="0" borderId="1" xfId="0" applyFont="1" applyBorder="1" applyAlignment="1">
      <alignment vertical="center" wrapText="1"/>
    </xf>
    <xf numFmtId="0" fontId="136" fillId="0" borderId="55" xfId="0" applyFont="1" applyBorder="1" applyAlignment="1">
      <alignment horizontal="left" vertical="center" wrapText="1"/>
    </xf>
    <xf numFmtId="0" fontId="136" fillId="0" borderId="34" xfId="0" applyFont="1" applyBorder="1" applyAlignment="1">
      <alignment horizontal="left" vertical="center" wrapText="1"/>
    </xf>
    <xf numFmtId="0" fontId="136" fillId="0" borderId="21" xfId="0" applyFont="1" applyBorder="1" applyAlignment="1">
      <alignment horizontal="left" vertical="center" wrapText="1"/>
    </xf>
    <xf numFmtId="0" fontId="136" fillId="48" borderId="1" xfId="0" applyFont="1" applyFill="1" applyBorder="1" applyAlignment="1">
      <alignment horizontal="left" vertical="center" wrapText="1"/>
    </xf>
    <xf numFmtId="0" fontId="135" fillId="0" borderId="1" xfId="2758" applyFont="1" applyBorder="1" applyAlignment="1">
      <alignment horizontal="center" vertical="center" wrapText="1"/>
    </xf>
    <xf numFmtId="0" fontId="135" fillId="0" borderId="82" xfId="3000" applyFont="1" applyBorder="1" applyAlignment="1">
      <alignment horizontal="center" vertical="center" wrapText="1"/>
    </xf>
    <xf numFmtId="0" fontId="135" fillId="0" borderId="1" xfId="0" applyFont="1" applyBorder="1" applyAlignment="1">
      <alignment horizontal="center" vertical="center"/>
    </xf>
    <xf numFmtId="0" fontId="135" fillId="0" borderId="58" xfId="0" applyFont="1" applyBorder="1" applyAlignment="1">
      <alignment horizontal="center" vertical="center" wrapText="1"/>
    </xf>
    <xf numFmtId="0" fontId="135" fillId="0" borderId="58" xfId="0" applyFont="1" applyBorder="1" applyAlignment="1">
      <alignment horizontal="center" vertical="center"/>
    </xf>
    <xf numFmtId="0" fontId="135" fillId="0" borderId="58" xfId="2758" applyFont="1" applyBorder="1" applyAlignment="1">
      <alignment horizontal="center" vertical="center" wrapText="1"/>
    </xf>
    <xf numFmtId="0" fontId="202" fillId="54" borderId="100" xfId="3000" applyFont="1" applyFill="1" applyBorder="1" applyAlignment="1">
      <alignment horizontal="center" vertical="center" wrapText="1"/>
    </xf>
    <xf numFmtId="0" fontId="202" fillId="54" borderId="55" xfId="3000" applyFont="1" applyFill="1" applyBorder="1" applyAlignment="1">
      <alignment horizontal="center" vertical="center" wrapText="1"/>
    </xf>
    <xf numFmtId="0" fontId="136" fillId="0" borderId="10" xfId="0" applyFont="1" applyBorder="1" applyAlignment="1">
      <alignment horizontal="left" vertical="center" wrapText="1"/>
    </xf>
    <xf numFmtId="0" fontId="135" fillId="22" borderId="61" xfId="0" applyFont="1" applyFill="1" applyBorder="1" applyAlignment="1">
      <alignment horizontal="center" vertical="center"/>
    </xf>
    <xf numFmtId="0" fontId="135" fillId="22" borderId="35" xfId="0" applyFont="1" applyFill="1" applyBorder="1" applyAlignment="1">
      <alignment horizontal="center" vertical="center"/>
    </xf>
    <xf numFmtId="0" fontId="10" fillId="0" borderId="62" xfId="0" quotePrefix="1" applyFont="1" applyBorder="1" applyAlignment="1">
      <alignment horizontal="center" vertical="center" wrapText="1"/>
    </xf>
    <xf numFmtId="0" fontId="136" fillId="48" borderId="55" xfId="0" applyFont="1" applyFill="1" applyBorder="1" applyAlignment="1">
      <alignment horizontal="left" vertical="center"/>
    </xf>
    <xf numFmtId="0" fontId="136" fillId="48" borderId="17" xfId="0" applyFont="1" applyFill="1" applyBorder="1" applyAlignment="1">
      <alignment horizontal="left" vertical="center"/>
    </xf>
    <xf numFmtId="0" fontId="136" fillId="48" borderId="21" xfId="0" applyFont="1" applyFill="1" applyBorder="1" applyAlignment="1">
      <alignment horizontal="left" vertical="center"/>
    </xf>
    <xf numFmtId="0" fontId="136" fillId="46" borderId="5" xfId="0" applyFont="1" applyFill="1" applyBorder="1" applyAlignment="1">
      <alignment horizontal="left" vertical="center" wrapText="1"/>
    </xf>
    <xf numFmtId="0" fontId="136" fillId="46" borderId="55" xfId="0" applyFont="1" applyFill="1" applyBorder="1" applyAlignment="1">
      <alignment horizontal="left" vertical="center"/>
    </xf>
    <xf numFmtId="0" fontId="136" fillId="46" borderId="17" xfId="0" applyFont="1" applyFill="1" applyBorder="1" applyAlignment="1">
      <alignment horizontal="left" vertical="center"/>
    </xf>
    <xf numFmtId="0" fontId="136" fillId="46" borderId="21" xfId="0" applyFont="1" applyFill="1" applyBorder="1" applyAlignment="1">
      <alignment horizontal="left" vertical="center"/>
    </xf>
    <xf numFmtId="0" fontId="8" fillId="0" borderId="1" xfId="0" applyFont="1" applyBorder="1" applyAlignment="1">
      <alignment vertical="center" wrapText="1"/>
    </xf>
    <xf numFmtId="0" fontId="8" fillId="0" borderId="55" xfId="0" applyFont="1" applyBorder="1" applyAlignment="1">
      <alignment horizontal="left" vertical="center" wrapText="1"/>
    </xf>
    <xf numFmtId="0" fontId="8" fillId="0" borderId="34" xfId="0" applyFont="1" applyBorder="1" applyAlignment="1">
      <alignment horizontal="left" vertical="center" wrapText="1"/>
    </xf>
    <xf numFmtId="0" fontId="135" fillId="0" borderId="81" xfId="0" applyFont="1" applyBorder="1" applyAlignment="1">
      <alignment horizontal="center" vertical="center" wrapText="1"/>
    </xf>
    <xf numFmtId="0" fontId="182" fillId="0" borderId="50" xfId="0" applyFont="1" applyBorder="1" applyAlignment="1">
      <alignment horizontal="center" vertical="center" wrapText="1"/>
    </xf>
    <xf numFmtId="0" fontId="182" fillId="0" borderId="50" xfId="0" applyFont="1" applyBorder="1" applyAlignment="1">
      <alignment horizontal="center" vertical="center"/>
    </xf>
    <xf numFmtId="0" fontId="135" fillId="0" borderId="66" xfId="0" applyFont="1" applyBorder="1" applyAlignment="1">
      <alignment horizontal="center" vertical="center" wrapText="1"/>
    </xf>
    <xf numFmtId="0" fontId="135" fillId="0" borderId="62" xfId="0" applyFont="1" applyBorder="1" applyAlignment="1">
      <alignment horizontal="center" vertical="center" wrapText="1"/>
    </xf>
    <xf numFmtId="0" fontId="150" fillId="0" borderId="66" xfId="0" applyFont="1" applyBorder="1" applyAlignment="1">
      <alignment horizontal="center" vertical="center" wrapText="1"/>
    </xf>
    <xf numFmtId="0" fontId="150" fillId="0" borderId="62" xfId="0" applyFont="1" applyBorder="1" applyAlignment="1">
      <alignment horizontal="center" vertical="center" wrapText="1"/>
    </xf>
    <xf numFmtId="0" fontId="135" fillId="22" borderId="47" xfId="0" applyFont="1" applyFill="1" applyBorder="1" applyAlignment="1">
      <alignment horizontal="center" vertical="center"/>
    </xf>
    <xf numFmtId="0" fontId="135" fillId="22" borderId="42" xfId="0" applyFont="1" applyFill="1" applyBorder="1" applyAlignment="1">
      <alignment horizontal="center" vertical="center"/>
    </xf>
    <xf numFmtId="0" fontId="135" fillId="0" borderId="5" xfId="0" applyFont="1" applyBorder="1" applyAlignment="1">
      <alignment horizontal="center" vertical="center" wrapText="1"/>
    </xf>
    <xf numFmtId="0" fontId="135" fillId="0" borderId="17" xfId="0" applyFont="1" applyBorder="1" applyAlignment="1">
      <alignment horizontal="center" vertical="center" wrapText="1"/>
    </xf>
    <xf numFmtId="0" fontId="135" fillId="22" borderId="69" xfId="0" applyFont="1" applyFill="1" applyBorder="1" applyAlignment="1">
      <alignment horizontal="center" vertical="center"/>
    </xf>
    <xf numFmtId="0" fontId="135" fillId="22" borderId="66" xfId="0" applyFont="1" applyFill="1" applyBorder="1" applyAlignment="1">
      <alignment horizontal="center" vertical="center"/>
    </xf>
    <xf numFmtId="0" fontId="136" fillId="38" borderId="45" xfId="0" applyFont="1" applyFill="1" applyBorder="1" applyAlignment="1">
      <alignment horizontal="center" vertical="center"/>
    </xf>
    <xf numFmtId="0" fontId="136" fillId="38" borderId="41" xfId="0" applyFont="1" applyFill="1" applyBorder="1" applyAlignment="1">
      <alignment horizontal="center" vertical="center"/>
    </xf>
    <xf numFmtId="0" fontId="136" fillId="44" borderId="33" xfId="0" applyFont="1" applyFill="1" applyBorder="1" applyAlignment="1">
      <alignment horizontal="left" vertical="center" wrapText="1"/>
    </xf>
    <xf numFmtId="0" fontId="136" fillId="44" borderId="38" xfId="0" applyFont="1" applyFill="1" applyBorder="1" applyAlignment="1">
      <alignment horizontal="left" vertical="center" wrapText="1"/>
    </xf>
    <xf numFmtId="0" fontId="136" fillId="0" borderId="40" xfId="0" applyFont="1" applyBorder="1" applyAlignment="1">
      <alignment horizontal="left" vertical="center" wrapText="1"/>
    </xf>
    <xf numFmtId="0" fontId="136" fillId="0" borderId="34" xfId="0" applyFont="1" applyBorder="1" applyAlignment="1">
      <alignment horizontal="left" vertical="center"/>
    </xf>
    <xf numFmtId="0" fontId="141" fillId="0" borderId="55" xfId="0" applyFont="1" applyBorder="1" applyAlignment="1">
      <alignment horizontal="left" vertical="center" wrapText="1"/>
    </xf>
    <xf numFmtId="0" fontId="141" fillId="0" borderId="40" xfId="0" applyFont="1" applyBorder="1" applyAlignment="1">
      <alignment horizontal="left" vertical="center" wrapText="1"/>
    </xf>
    <xf numFmtId="0" fontId="141" fillId="0" borderId="34" xfId="0" applyFont="1" applyBorder="1" applyAlignment="1">
      <alignment horizontal="left" vertical="center" wrapText="1"/>
    </xf>
    <xf numFmtId="0" fontId="141" fillId="0" borderId="17" xfId="0" applyFont="1" applyBorder="1" applyAlignment="1">
      <alignment horizontal="left" vertical="center" wrapText="1"/>
    </xf>
    <xf numFmtId="0" fontId="141" fillId="0" borderId="21" xfId="0" applyFont="1" applyBorder="1" applyAlignment="1">
      <alignment horizontal="left" vertical="center" wrapText="1"/>
    </xf>
    <xf numFmtId="0" fontId="141" fillId="0" borderId="35" xfId="0" applyFont="1" applyBorder="1" applyAlignment="1">
      <alignment horizontal="left" vertical="center" wrapText="1"/>
    </xf>
    <xf numFmtId="0" fontId="8" fillId="0" borderId="17" xfId="0" applyFont="1" applyBorder="1" applyAlignment="1">
      <alignment horizontal="left" vertical="center" wrapText="1"/>
    </xf>
    <xf numFmtId="0" fontId="8" fillId="0" borderId="21" xfId="0" applyFont="1" applyBorder="1" applyAlignment="1">
      <alignment horizontal="left" vertical="center" wrapText="1"/>
    </xf>
    <xf numFmtId="0" fontId="182" fillId="0" borderId="35" xfId="0" applyFont="1" applyBorder="1" applyAlignment="1">
      <alignment horizontal="left" vertical="center" wrapText="1"/>
    </xf>
    <xf numFmtId="0" fontId="182" fillId="0" borderId="1" xfId="0" applyFont="1" applyBorder="1" applyAlignment="1">
      <alignment vertical="center" wrapText="1"/>
    </xf>
    <xf numFmtId="0" fontId="205" fillId="0" borderId="5" xfId="0" applyFont="1" applyBorder="1" applyAlignment="1">
      <alignment horizontal="left" vertical="center" wrapText="1"/>
    </xf>
    <xf numFmtId="0" fontId="205" fillId="0" borderId="55" xfId="0" applyFont="1" applyBorder="1" applyAlignment="1">
      <alignment horizontal="left" vertical="center"/>
    </xf>
    <xf numFmtId="0" fontId="205" fillId="0" borderId="17" xfId="0" applyFont="1" applyBorder="1" applyAlignment="1">
      <alignment horizontal="left" vertical="center"/>
    </xf>
    <xf numFmtId="0" fontId="205" fillId="0" borderId="21" xfId="0" applyFont="1" applyBorder="1" applyAlignment="1">
      <alignment horizontal="left" vertical="center"/>
    </xf>
    <xf numFmtId="0" fontId="8" fillId="0" borderId="64" xfId="0" applyFont="1" applyBorder="1" applyAlignment="1">
      <alignment horizontal="center" vertical="center" wrapText="1"/>
    </xf>
    <xf numFmtId="0" fontId="8" fillId="0" borderId="61" xfId="0" applyFont="1" applyBorder="1" applyAlignment="1">
      <alignment horizontal="left" vertical="center" wrapText="1"/>
    </xf>
    <xf numFmtId="0" fontId="10" fillId="0" borderId="101" xfId="0" applyFont="1" applyBorder="1" applyAlignment="1">
      <alignment horizontal="center" vertical="center" wrapText="1"/>
    </xf>
    <xf numFmtId="0" fontId="10" fillId="0" borderId="33" xfId="0" applyFont="1" applyBorder="1" applyAlignment="1">
      <alignment horizontal="center" vertical="center" wrapText="1"/>
    </xf>
    <xf numFmtId="0" fontId="205" fillId="0" borderId="45" xfId="0" applyFont="1" applyBorder="1" applyAlignment="1">
      <alignment horizontal="center" vertical="center" wrapText="1"/>
    </xf>
    <xf numFmtId="0" fontId="205" fillId="0" borderId="53" xfId="0" applyFont="1" applyBorder="1" applyAlignment="1">
      <alignment horizontal="center" vertical="center" wrapText="1"/>
    </xf>
    <xf numFmtId="0" fontId="205" fillId="0" borderId="1" xfId="0" applyFont="1" applyBorder="1" applyAlignment="1">
      <alignment horizontal="left" vertical="center" wrapText="1"/>
    </xf>
    <xf numFmtId="0" fontId="207" fillId="0" borderId="17" xfId="0" applyFont="1" applyBorder="1" applyAlignment="1">
      <alignment horizontal="center" vertical="center" wrapText="1"/>
    </xf>
    <xf numFmtId="0" fontId="207" fillId="0" borderId="58" xfId="0" applyFont="1" applyBorder="1" applyAlignment="1">
      <alignment horizontal="center" vertical="center" wrapText="1"/>
    </xf>
    <xf numFmtId="0" fontId="205" fillId="0" borderId="35" xfId="0" applyFont="1" applyBorder="1" applyAlignment="1">
      <alignment horizontal="left" vertical="center" wrapText="1"/>
    </xf>
    <xf numFmtId="0" fontId="205" fillId="0" borderId="10" xfId="0" applyFont="1" applyBorder="1" applyAlignment="1">
      <alignment horizontal="left" vertical="center" wrapText="1"/>
    </xf>
    <xf numFmtId="0" fontId="136" fillId="0" borderId="84" xfId="0" applyFont="1" applyBorder="1" applyAlignment="1">
      <alignment horizontal="center"/>
    </xf>
    <xf numFmtId="0" fontId="136" fillId="0" borderId="88" xfId="0" applyFont="1" applyBorder="1" applyAlignment="1">
      <alignment horizontal="center"/>
    </xf>
    <xf numFmtId="0" fontId="136" fillId="0" borderId="10" xfId="0" applyFont="1" applyBorder="1" applyAlignment="1">
      <alignment horizontal="left" vertical="center"/>
    </xf>
    <xf numFmtId="0" fontId="136" fillId="0" borderId="35" xfId="0" applyFont="1" applyBorder="1" applyAlignment="1">
      <alignment horizontal="center"/>
    </xf>
    <xf numFmtId="0" fontId="136" fillId="0" borderId="10" xfId="0" applyFont="1" applyBorder="1" applyAlignment="1">
      <alignment horizontal="center"/>
    </xf>
  </cellXfs>
  <cellStyles count="3650">
    <cellStyle name="_x000a_mouse.drv=lm" xfId="1" xr:uid="{00000000-0005-0000-0000-000000000000}"/>
    <cellStyle name="$" xfId="2" xr:uid="{00000000-0005-0000-0000-000001000000}"/>
    <cellStyle name="$ w/o $" xfId="3" xr:uid="{00000000-0005-0000-0000-000002000000}"/>
    <cellStyle name="$ w/o $ 2" xfId="4" xr:uid="{00000000-0005-0000-0000-000003000000}"/>
    <cellStyle name="$ w/o $ 2 2" xfId="5" xr:uid="{00000000-0005-0000-0000-000004000000}"/>
    <cellStyle name="$ w/o $ 3" xfId="6" xr:uid="{00000000-0005-0000-0000-000005000000}"/>
    <cellStyle name="$_1999B2A Retail FPV" xfId="7" xr:uid="{00000000-0005-0000-0000-000006000000}"/>
    <cellStyle name="$_1999B2A Retail FPV 2" xfId="8" xr:uid="{00000000-0005-0000-0000-000007000000}"/>
    <cellStyle name="$_2000a_v2" xfId="9" xr:uid="{00000000-0005-0000-0000-000008000000}"/>
    <cellStyle name="$_2000a_v2 2" xfId="10" xr:uid="{00000000-0005-0000-0000-000009000000}"/>
    <cellStyle name="$_99D_Apr" xfId="11" xr:uid="{00000000-0005-0000-0000-00000A000000}"/>
    <cellStyle name="$_X200BusPlan" xfId="12" xr:uid="{00000000-0005-0000-0000-00000B000000}"/>
    <cellStyle name="$_X200BusPlan 2" xfId="13" xr:uid="{00000000-0005-0000-0000-00000C000000}"/>
    <cellStyle name="$0" xfId="14" xr:uid="{00000000-0005-0000-0000-00000D000000}"/>
    <cellStyle name="$0.0" xfId="15" xr:uid="{00000000-0005-0000-0000-00000E000000}"/>
    <cellStyle name="$0.0 2" xfId="16" xr:uid="{00000000-0005-0000-0000-00000F000000}"/>
    <cellStyle name="$0.0 2 2" xfId="2930" xr:uid="{95A5A128-9C0B-4325-A555-065DFC1354B1}"/>
    <cellStyle name="$0.0 2 3" xfId="2839" xr:uid="{3A5EA73E-DC09-4737-9589-8ED6A238FFC9}"/>
    <cellStyle name="$0.0 2 4" xfId="3034" xr:uid="{A9A66BDA-635B-4F09-8868-BF87C0841FF5}"/>
    <cellStyle name="$0.0 2 5" xfId="3167" xr:uid="{465931AB-03F9-413F-A674-35D6B5AFF592}"/>
    <cellStyle name="$0.0 3" xfId="2929" xr:uid="{A4332852-D025-42C0-B0D2-EE4582BFE079}"/>
    <cellStyle name="$0.0 4" xfId="2838" xr:uid="{A17D5B1C-333F-454A-B20A-C187D0B740EC}"/>
    <cellStyle name="$0.0 5" xfId="3033" xr:uid="{5FBBBE7C-659F-489E-A1E0-C6C2E20E8D67}"/>
    <cellStyle name="$0.0 6" xfId="3166" xr:uid="{508934B2-9780-4FA9-A71F-988F0BA615E3}"/>
    <cellStyle name="$0.00" xfId="17" xr:uid="{00000000-0005-0000-0000-000010000000}"/>
    <cellStyle name="$0_(10+2) I-t-I Mgt Sum" xfId="18" xr:uid="{00000000-0005-0000-0000-000011000000}"/>
    <cellStyle name="$one" xfId="19" xr:uid="{00000000-0005-0000-0000-000012000000}"/>
    <cellStyle name="$two" xfId="20" xr:uid="{00000000-0005-0000-0000-000013000000}"/>
    <cellStyle name="%" xfId="21" xr:uid="{00000000-0005-0000-0000-000014000000}"/>
    <cellStyle name="%0" xfId="22" xr:uid="{00000000-0005-0000-0000-000015000000}"/>
    <cellStyle name="%0.0" xfId="23" xr:uid="{00000000-0005-0000-0000-000016000000}"/>
    <cellStyle name="%0_(10+2) I-t-I Mgt Sum" xfId="24" xr:uid="{00000000-0005-0000-0000-000017000000}"/>
    <cellStyle name="%one" xfId="25" xr:uid="{00000000-0005-0000-0000-000018000000}"/>
    <cellStyle name="%two" xfId="26" xr:uid="{00000000-0005-0000-0000-000019000000}"/>
    <cellStyle name="’Ê‰Ý [0.00]_!!!GO" xfId="27" xr:uid="{00000000-0005-0000-0000-00001A000000}"/>
    <cellStyle name="’Ê‰Ý_!!!GO" xfId="28" xr:uid="{00000000-0005-0000-0000-00001B000000}"/>
    <cellStyle name="¥" xfId="29" xr:uid="{00000000-0005-0000-0000-00001C000000}"/>
    <cellStyle name="¥ 2" xfId="30" xr:uid="{00000000-0005-0000-0000-00001D000000}"/>
    <cellStyle name="¥_98aust4" xfId="31" xr:uid="{00000000-0005-0000-0000-00001E000000}"/>
    <cellStyle name="¥_98austact" xfId="32" xr:uid="{00000000-0005-0000-0000-00001F000000}"/>
    <cellStyle name="¥_98ftc12" xfId="33" xr:uid="{00000000-0005-0000-0000-000020000000}"/>
    <cellStyle name="¥_99ADR" xfId="34" xr:uid="{00000000-0005-0000-0000-000021000000}"/>
    <cellStyle name="¥_99aust" xfId="35" xr:uid="{00000000-0005-0000-0000-000022000000}"/>
    <cellStyle name="¥_99ec" xfId="36" xr:uid="{00000000-0005-0000-0000-000023000000}"/>
    <cellStyle name="¥_99ecadd" xfId="37" xr:uid="{00000000-0005-0000-0000-000024000000}"/>
    <cellStyle name="¥_99pr623" xfId="38" xr:uid="{00000000-0005-0000-0000-000025000000}"/>
    <cellStyle name="¥_99pr623c" xfId="39" xr:uid="{00000000-0005-0000-0000-000026000000}"/>
    <cellStyle name="¥_99PRICE" xfId="40" xr:uid="{00000000-0005-0000-0000-000027000000}"/>
    <cellStyle name="¥_99SUM" xfId="41" xr:uid="{00000000-0005-0000-0000-000028000000}"/>
    <cellStyle name="¥_Italy-TransPrice" xfId="42" xr:uid="{00000000-0005-0000-0000-000029000000}"/>
    <cellStyle name="¥_J97FT623" xfId="43" xr:uid="{00000000-0005-0000-0000-00002A000000}"/>
    <cellStyle name="¥_J97FTC_1" xfId="44" xr:uid="{00000000-0005-0000-0000-00002B000000}"/>
    <cellStyle name="¥_JANPRIC2" xfId="45" xr:uid="{00000000-0005-0000-0000-00002C000000}"/>
    <cellStyle name="¥_JANPRIC2_1" xfId="46" xr:uid="{00000000-0005-0000-0000-00002D000000}"/>
    <cellStyle name="¥_newadr2" xfId="47" xr:uid="{00000000-0005-0000-0000-00002E000000}"/>
    <cellStyle name="¥_PRICEADR" xfId="48" xr:uid="{00000000-0005-0000-0000-00002F000000}"/>
    <cellStyle name="¥_PRICEADR_1" xfId="49" xr:uid="{00000000-0005-0000-0000-000030000000}"/>
    <cellStyle name="¥_PRICEEC" xfId="50" xr:uid="{00000000-0005-0000-0000-000031000000}"/>
    <cellStyle name="¥_PRICEEC_1" xfId="51" xr:uid="{00000000-0005-0000-0000-000032000000}"/>
    <cellStyle name="¥_WDMO399" xfId="52" xr:uid="{00000000-0005-0000-0000-000033000000}"/>
    <cellStyle name="•W?_!!!GO" xfId="53" xr:uid="{00000000-0005-0000-0000-000034000000}"/>
    <cellStyle name="•W€_!!!GO" xfId="54" xr:uid="{00000000-0005-0000-0000-000035000000}"/>
    <cellStyle name="•W_mscprice" xfId="55" xr:uid="{00000000-0005-0000-0000-000036000000}"/>
    <cellStyle name="0" xfId="56" xr:uid="{00000000-0005-0000-0000-000037000000}"/>
    <cellStyle name="0%" xfId="57" xr:uid="{00000000-0005-0000-0000-000038000000}"/>
    <cellStyle name="0,000" xfId="58" xr:uid="{00000000-0005-0000-0000-000039000000}"/>
    <cellStyle name="0.0" xfId="59" xr:uid="{00000000-0005-0000-0000-00003A000000}"/>
    <cellStyle name="0.0 2" xfId="60" xr:uid="{00000000-0005-0000-0000-00003B000000}"/>
    <cellStyle name="0.0 2 2" xfId="2932" xr:uid="{CAC483EA-964D-461C-AA0D-CAC8B58E0740}"/>
    <cellStyle name="0.0 2 3" xfId="2841" xr:uid="{88D469E8-9F63-4050-8C1C-1929A8B7D6C3}"/>
    <cellStyle name="0.0 2 4" xfId="3036" xr:uid="{768D861B-3326-4B81-8254-533B658AD709}"/>
    <cellStyle name="0.0 2 5" xfId="3169" xr:uid="{E2A20287-F434-4FE0-AA0E-4AF768E7BBFB}"/>
    <cellStyle name="0.0 3" xfId="2931" xr:uid="{0012912C-6540-45C9-AA09-1C81B022D6AC}"/>
    <cellStyle name="0.0 4" xfId="2840" xr:uid="{5AB4AA8E-559F-40B6-9A2B-54628DE5CF68}"/>
    <cellStyle name="0.0 5" xfId="3035" xr:uid="{0FEF5349-7016-4D77-A9A4-DB642BD9802E}"/>
    <cellStyle name="0.0 6" xfId="3168" xr:uid="{BECB856C-CC23-42FA-A065-259821B7FAE9}"/>
    <cellStyle name="0.0%" xfId="61" xr:uid="{00000000-0005-0000-0000-00003C000000}"/>
    <cellStyle name="0.0_2001BP Time 13 CCO" xfId="62" xr:uid="{00000000-0005-0000-0000-00003D000000}"/>
    <cellStyle name="0.00" xfId="63" xr:uid="{00000000-0005-0000-0000-00003E000000}"/>
    <cellStyle name="0_(10+2) I-t-I Mgt Sum" xfId="64" xr:uid="{00000000-0005-0000-0000-00003F000000}"/>
    <cellStyle name="0_(10+2) I-t-I Mgt Sum 2" xfId="65" xr:uid="{00000000-0005-0000-0000-000040000000}"/>
    <cellStyle name="0_050101 V70 2%" xfId="66" xr:uid="{00000000-0005-0000-0000-000041000000}"/>
    <cellStyle name="0_06 P R I C E L I S T 901 MY2010" xfId="67" xr:uid="{00000000-0005-0000-0000-000042000000}"/>
    <cellStyle name="0_07 S80" xfId="68" xr:uid="{00000000-0005-0000-0000-000043000000}"/>
    <cellStyle name="0_07 S80 2" xfId="69" xr:uid="{00000000-0005-0000-0000-000044000000}"/>
    <cellStyle name="0_1+11 vs 0+12 analysis pack Mikael" xfId="70" xr:uid="{00000000-0005-0000-0000-000045000000}"/>
    <cellStyle name="0_1+11 vs 0+12 analysis pack Mikael 2" xfId="71" xr:uid="{00000000-0005-0000-0000-000046000000}"/>
    <cellStyle name="0_11. Price Change TF - Pno12" xfId="72" xr:uid="{00000000-0005-0000-0000-000047000000}"/>
    <cellStyle name="0_11. Price Change TF - Pno12 2" xfId="73" xr:uid="{00000000-0005-0000-0000-000048000000}"/>
    <cellStyle name="0_2001A Program Input_aligned_4drfeb05" xfId="74" xr:uid="{00000000-0005-0000-0000-000049000000}"/>
    <cellStyle name="0_2003 Cost performance tracking" xfId="75" xr:uid="{00000000-0005-0000-0000-00004A000000}"/>
    <cellStyle name="0_2003 Cost performance tracking 2" xfId="76" xr:uid="{00000000-0005-0000-0000-00004B000000}"/>
    <cellStyle name="0_2003 Financials Jag Aug PSC v2" xfId="77" xr:uid="{00000000-0005-0000-0000-00004C000000}"/>
    <cellStyle name="0_2003 Financials Jag Aug PSC v2 2" xfId="78" xr:uid="{00000000-0005-0000-0000-00004D000000}"/>
    <cellStyle name="0_2003 Financials Jag Aug PSC v3" xfId="79" xr:uid="{00000000-0005-0000-0000-00004E000000}"/>
    <cellStyle name="0_2003 Financials Jag Aug PSC v3 2" xfId="80" xr:uid="{00000000-0005-0000-0000-00004F000000}"/>
    <cellStyle name="0_2003 Financials LR Aug PSC v3" xfId="81" xr:uid="{00000000-0005-0000-0000-000050000000}"/>
    <cellStyle name="0_2003 Financials LR Aug PSC v3 2" xfId="82" xr:uid="{00000000-0005-0000-0000-000051000000}"/>
    <cellStyle name="0_2003 r&amp;o" xfId="83" xr:uid="{00000000-0005-0000-0000-000052000000}"/>
    <cellStyle name="0_2003 r&amp;o 2" xfId="84" xr:uid="{00000000-0005-0000-0000-000053000000}"/>
    <cellStyle name="0_2003 v2 2002 (10+2)" xfId="85" xr:uid="{00000000-0005-0000-0000-000054000000}"/>
    <cellStyle name="0_2003 v2 2002 (10+2) 2" xfId="86" xr:uid="{00000000-0005-0000-0000-000055000000}"/>
    <cellStyle name="0_3+9 VCC template" xfId="87" xr:uid="{00000000-0005-0000-0000-000056000000}"/>
    <cellStyle name="0_3+9 VCC template 2" xfId="88" xr:uid="{00000000-0005-0000-0000-000057000000}"/>
    <cellStyle name="0_3+9 vs 2+10 analysis pack SUM 040427" xfId="89" xr:uid="{00000000-0005-0000-0000-000058000000}"/>
    <cellStyle name="0_3+9 vs 2+10 analysis pack SUM 040427 2" xfId="90" xr:uid="{00000000-0005-0000-0000-000059000000}"/>
    <cellStyle name="0_48 Income Statement PF3 " xfId="91" xr:uid="{00000000-0005-0000-0000-00005A000000}"/>
    <cellStyle name="0_48 Income Statement PF3  2" xfId="92" xr:uid="{00000000-0005-0000-0000-00005B000000}"/>
    <cellStyle name="0_5+7 VCC template" xfId="93" xr:uid="{00000000-0005-0000-0000-00005C000000}"/>
    <cellStyle name="0_5+7 VCC template 2" xfId="94" xr:uid="{00000000-0005-0000-0000-00005D000000}"/>
    <cellStyle name="0_7+5 Income Statement v2" xfId="95" xr:uid="{00000000-0005-0000-0000-00005E000000}"/>
    <cellStyle name="0_7+5 Income Statement v2 2" xfId="96" xr:uid="{00000000-0005-0000-0000-00005F000000}"/>
    <cellStyle name="0_7+5 Income Statement v5" xfId="97" xr:uid="{00000000-0005-0000-0000-000060000000}"/>
    <cellStyle name="0_7+5 Income Statement v5 2" xfId="98" xr:uid="{00000000-0005-0000-0000-000061000000}"/>
    <cellStyle name="0_98Plan to 75 Forecast Walk" xfId="99" xr:uid="{00000000-0005-0000-0000-000062000000}"/>
    <cellStyle name="0_98Plan to 75 Forecast Walk 2" xfId="100" xr:uid="{00000000-0005-0000-0000-000063000000}"/>
    <cellStyle name="0_Big graph" xfId="101" xr:uid="{00000000-0005-0000-0000-000064000000}"/>
    <cellStyle name="0_Big graph 2" xfId="102" xr:uid="{00000000-0005-0000-0000-000065000000}"/>
    <cellStyle name="0_Big graph_Page 1f" xfId="103" xr:uid="{00000000-0005-0000-0000-000066000000}"/>
    <cellStyle name="0_Big graph_Page 1f 2" xfId="104" xr:uid="{00000000-0005-0000-0000-000067000000}"/>
    <cellStyle name="0_Budget deck Jan 7" xfId="105" xr:uid="{00000000-0005-0000-0000-000068000000}"/>
    <cellStyle name="0_Budget deck Jan 7 2" xfId="106" xr:uid="{00000000-0005-0000-0000-000069000000}"/>
    <cellStyle name="0_C214 PPMR#2 Input Form" xfId="107" xr:uid="{00000000-0005-0000-0000-00006A000000}"/>
    <cellStyle name="0_c214ppmr JF1 splitbase0904" xfId="108" xr:uid="{00000000-0005-0000-0000-00006B000000}"/>
    <cellStyle name="0_Comparing incomestatement file" xfId="109" xr:uid="{00000000-0005-0000-0000-00006C000000}"/>
    <cellStyle name="0_Comparing incomestatement file 2" xfId="110" xr:uid="{00000000-0005-0000-0000-00006D000000}"/>
    <cellStyle name="0_Dec14 yoy" xfId="111" xr:uid="{00000000-0005-0000-0000-00006E000000}"/>
    <cellStyle name="0_Dec14 yoy 2" xfId="112" xr:uid="{00000000-0005-0000-0000-00006F000000}"/>
    <cellStyle name="0_dir track  04 to 08 " xfId="113" xr:uid="{00000000-0005-0000-0000-000070000000}"/>
    <cellStyle name="0_dir track  04 to 08  2" xfId="114" xr:uid="{00000000-0005-0000-0000-000071000000}"/>
    <cellStyle name="0_F08 00 to PF3" xfId="115" xr:uid="{00000000-0005-0000-0000-000072000000}"/>
    <cellStyle name="0_F08 00 to PF3 2" xfId="116" xr:uid="{00000000-0005-0000-0000-000073000000}"/>
    <cellStyle name="0_Income Statement by Yr revised" xfId="117" xr:uid="{00000000-0005-0000-0000-000074000000}"/>
    <cellStyle name="0_Income Statement by Yr revised 2" xfId="118" xr:uid="{00000000-0005-0000-0000-000075000000}"/>
    <cellStyle name="0_J&amp;LR Structure v2" xfId="119" xr:uid="{00000000-0005-0000-0000-000076000000}"/>
    <cellStyle name="0_J&amp;LR Structure v2 2" xfId="120" xr:uid="{00000000-0005-0000-0000-000077000000}"/>
    <cellStyle name="0_Jag 012 Input 030121" xfId="121" xr:uid="{00000000-0005-0000-0000-000078000000}"/>
    <cellStyle name="0_Jag 012 Input 030121 2" xfId="122" xr:uid="{00000000-0005-0000-0000-000079000000}"/>
    <cellStyle name="0_Jag 48 Input 020515" xfId="123" xr:uid="{00000000-0005-0000-0000-00007A000000}"/>
    <cellStyle name="0_Jag 48 Input 020515 2" xfId="124" xr:uid="{00000000-0005-0000-0000-00007B000000}"/>
    <cellStyle name="0_Jag 75 Input 020819" xfId="125" xr:uid="{00000000-0005-0000-0000-00007C000000}"/>
    <cellStyle name="0_Jag 75 Input 020819 2" xfId="126" xr:uid="{00000000-0005-0000-0000-00007D000000}"/>
    <cellStyle name="0_Jag Cash" xfId="127" xr:uid="{00000000-0005-0000-0000-00007E000000}"/>
    <cellStyle name="0_Jag Cash 2" xfId="128" xr:uid="{00000000-0005-0000-0000-00007F000000}"/>
    <cellStyle name="0_Jag sept metrics 04" xfId="129" xr:uid="{00000000-0005-0000-0000-000080000000}"/>
    <cellStyle name="0_Jag sept metrics 04 2" xfId="130" xr:uid="{00000000-0005-0000-0000-000081000000}"/>
    <cellStyle name="0_Jag sept metrics 04 2 2" xfId="131" xr:uid="{00000000-0005-0000-0000-000082000000}"/>
    <cellStyle name="0_Jag sept metrics 04 2 2 2" xfId="2935" xr:uid="{241F80CF-37C7-4128-AC5E-B56FF913FF1C}"/>
    <cellStyle name="0_Jag sept metrics 04 2 2 3" xfId="2844" xr:uid="{48817720-F9E9-4811-992B-296F10E04FCB}"/>
    <cellStyle name="0_Jag sept metrics 04 2 2 4" xfId="3039" xr:uid="{6FE680A5-864C-4C10-9CF1-31BF8E014202}"/>
    <cellStyle name="0_Jag sept metrics 04 2 2 5" xfId="3172" xr:uid="{45915304-2C13-46DA-B7E1-A22724AD7B5C}"/>
    <cellStyle name="0_Jag sept metrics 04 2 3" xfId="2934" xr:uid="{88E7122C-8694-4A46-9289-EAF6DCBF9F6E}"/>
    <cellStyle name="0_Jag sept metrics 04 2 4" xfId="2843" xr:uid="{9E15BB91-EF09-4B99-B094-2EA61AEEB90D}"/>
    <cellStyle name="0_Jag sept metrics 04 2 5" xfId="3038" xr:uid="{DAFB62A0-48FB-43B4-AB2B-193C15CC9711}"/>
    <cellStyle name="0_Jag sept metrics 04 2 6" xfId="3171" xr:uid="{2D93C324-2E4D-491C-AFD2-6C7C97B234A0}"/>
    <cellStyle name="0_Jag sept metrics 04 3" xfId="2933" xr:uid="{104DA5F8-AC2F-4263-B25F-929E99B36DBE}"/>
    <cellStyle name="0_Jag sept metrics 04 4" xfId="2842" xr:uid="{D5676517-17CB-4711-A4CC-70A8B74CC57C}"/>
    <cellStyle name="0_Jag sept metrics 04 5" xfId="3037" xr:uid="{DD47C6A0-2131-4805-BBB1-42346ADDB699}"/>
    <cellStyle name="0_Jag sept metrics 04 6" xfId="3170" xr:uid="{4029FC8C-EA77-479B-AE39-A5DF4124C75F}"/>
    <cellStyle name="0_jan 30 PSC" xfId="132" xr:uid="{00000000-0005-0000-0000-000083000000}"/>
    <cellStyle name="0_jan 30 PSC 2" xfId="133" xr:uid="{00000000-0005-0000-0000-000084000000}"/>
    <cellStyle name="0_JLR 2002 48 v10" xfId="134" xr:uid="{00000000-0005-0000-0000-000085000000}"/>
    <cellStyle name="0_JLR 2002 48 v10 2" xfId="135" xr:uid="{00000000-0005-0000-0000-000086000000}"/>
    <cellStyle name="0_JLR 2002 48 v5" xfId="136" xr:uid="{00000000-0005-0000-0000-000087000000}"/>
    <cellStyle name="0_JLR 2002 48 v5 2" xfId="137" xr:uid="{00000000-0005-0000-0000-000088000000}"/>
    <cellStyle name="0_JLR 2002 48 v6" xfId="138" xr:uid="{00000000-0005-0000-0000-000089000000}"/>
    <cellStyle name="0_JLR 2002 48 v6 2" xfId="139" xr:uid="{00000000-0005-0000-0000-00008A000000}"/>
    <cellStyle name="0_JLR 2002 48 v7" xfId="140" xr:uid="{00000000-0005-0000-0000-00008B000000}"/>
    <cellStyle name="0_JLR 2002 48 v7 2" xfId="141" xr:uid="{00000000-0005-0000-0000-00008C000000}"/>
    <cellStyle name="0_JLR 2002 48 v82" xfId="142" xr:uid="{00000000-0005-0000-0000-00008D000000}"/>
    <cellStyle name="0_JLR 2002 48 v82 2" xfId="143" xr:uid="{00000000-0005-0000-0000-00008E000000}"/>
    <cellStyle name="0_JLR 84 Business Structure" xfId="144" xr:uid="{00000000-0005-0000-0000-00008F000000}"/>
    <cellStyle name="0_JLR 84 Business Structure 2" xfId="145" xr:uid="{00000000-0005-0000-0000-000090000000}"/>
    <cellStyle name="0_JLR Vs Budget(DA)" xfId="146" xr:uid="{00000000-0005-0000-0000-000091000000}"/>
    <cellStyle name="0_JLR Vs Budget(DA) 2" xfId="147" xr:uid="{00000000-0005-0000-0000-000092000000}"/>
    <cellStyle name="0_July 10 mfields v3" xfId="148" xr:uid="{00000000-0005-0000-0000-000093000000}"/>
    <cellStyle name="0_July 10 mfields v3 2" xfId="149" xr:uid="{00000000-0005-0000-0000-000094000000}"/>
    <cellStyle name="0_jun26 presdraft2" xfId="150" xr:uid="{00000000-0005-0000-0000-000095000000}"/>
    <cellStyle name="0_jun26 presdraft2 2" xfId="151" xr:uid="{00000000-0005-0000-0000-000096000000}"/>
    <cellStyle name="0_Key Metrics wip" xfId="152" xr:uid="{00000000-0005-0000-0000-000097000000}"/>
    <cellStyle name="0_Key Metrics wip 2" xfId="153" xr:uid="{00000000-0005-0000-0000-000098000000}"/>
    <cellStyle name="0_LR (210) 2003" xfId="154" xr:uid="{00000000-0005-0000-0000-000099000000}"/>
    <cellStyle name="0_LR (210) 2003 2" xfId="155" xr:uid="{00000000-0005-0000-0000-00009A000000}"/>
    <cellStyle name="0_LR 012 Input 030121" xfId="156" xr:uid="{00000000-0005-0000-0000-00009B000000}"/>
    <cellStyle name="0_LR 012 Input 030121 2" xfId="157" xr:uid="{00000000-0005-0000-0000-00009C000000}"/>
    <cellStyle name="0_LR 48 Input 020515" xfId="158" xr:uid="{00000000-0005-0000-0000-00009D000000}"/>
    <cellStyle name="0_LR 48 Input 020515 2" xfId="159" xr:uid="{00000000-0005-0000-0000-00009E000000}"/>
    <cellStyle name="0_LR 75 Input 020819" xfId="160" xr:uid="{00000000-0005-0000-0000-00009F000000}"/>
    <cellStyle name="0_LR 75 Input 020819 2" xfId="161" xr:uid="{00000000-0005-0000-0000-0000A0000000}"/>
    <cellStyle name="0_Nov 19 S&amp;BG input templates v2" xfId="162" xr:uid="{00000000-0005-0000-0000-0000A1000000}"/>
    <cellStyle name="0_Nov 19 S&amp;BG input templates v2 2" xfId="163" xr:uid="{00000000-0005-0000-0000-0000A2000000}"/>
    <cellStyle name="0_PAG -- 3+9 2003v5" xfId="164" xr:uid="{00000000-0005-0000-0000-0000A3000000}"/>
    <cellStyle name="0_PAG -- 3+9 2003v5 2" xfId="165" xr:uid="{00000000-0005-0000-0000-0000A4000000}"/>
    <cellStyle name="0_PAG -- 4+8 2003 v6" xfId="166" xr:uid="{00000000-0005-0000-0000-0000A5000000}"/>
    <cellStyle name="0_PAG -- 4+8 2003 v6 2" xfId="167" xr:uid="{00000000-0005-0000-0000-0000A6000000}"/>
    <cellStyle name="0_PAG -- 5+7 2003 v6" xfId="168" xr:uid="{00000000-0005-0000-0000-0000A7000000}"/>
    <cellStyle name="0_PAG -- 5+7 2003 v6 2" xfId="169" xr:uid="{00000000-0005-0000-0000-0000A8000000}"/>
    <cellStyle name="0_PAG 2003-04 updated 5+7" xfId="170" xr:uid="{00000000-0005-0000-0000-0000A9000000}"/>
    <cellStyle name="0_PAG 2003-04 updated 5+7 2" xfId="171" xr:uid="{00000000-0005-0000-0000-0000AA000000}"/>
    <cellStyle name="0_PAG 2003-04 YoY Explanations v2" xfId="172" xr:uid="{00000000-0005-0000-0000-0000AB000000}"/>
    <cellStyle name="0_PAG 2003-04 YoY Explanations v2 2" xfId="173" xr:uid="{00000000-0005-0000-0000-0000AC000000}"/>
    <cellStyle name="0_PAG 9+3 total" xfId="174" xr:uid="{00000000-0005-0000-0000-0000AD000000}"/>
    <cellStyle name="0_PAG 9+3 total 2" xfId="175" xr:uid="{00000000-0005-0000-0000-0000AE000000}"/>
    <cellStyle name="0_pag board jan 10Rev" xfId="176" xr:uid="{00000000-0005-0000-0000-0000AF000000}"/>
    <cellStyle name="0_pag board jan 10Rev 2" xfId="177" xr:uid="{00000000-0005-0000-0000-0000B0000000}"/>
    <cellStyle name="0_PAG Budget deck Jan 8" xfId="178" xr:uid="{00000000-0005-0000-0000-0000B1000000}"/>
    <cellStyle name="0_PAG Budget deck Jan 8 2" xfId="179" xr:uid="{00000000-0005-0000-0000-0000B2000000}"/>
    <cellStyle name="0_PAG Business Plan v1.2" xfId="180" xr:uid="{00000000-0005-0000-0000-0000B3000000}"/>
    <cellStyle name="0_PAG Business Plan v1.2 2" xfId="181" xr:uid="{00000000-0005-0000-0000-0000B4000000}"/>
    <cellStyle name="0_PAG consol 0+12" xfId="182" xr:uid="{00000000-0005-0000-0000-0000B5000000}"/>
    <cellStyle name="0_PAG consol 0+12 2" xfId="183" xr:uid="{00000000-0005-0000-0000-0000B6000000}"/>
    <cellStyle name="0_PAG consol 3+9 v3" xfId="184" xr:uid="{00000000-0005-0000-0000-0000B7000000}"/>
    <cellStyle name="0_PAG consol 3+9 v3 2" xfId="185" xr:uid="{00000000-0005-0000-0000-0000B8000000}"/>
    <cellStyle name="0_PAG consol 4+8" xfId="186" xr:uid="{00000000-0005-0000-0000-0000B9000000}"/>
    <cellStyle name="0_PAG consol 4+8 2" xfId="187" xr:uid="{00000000-0005-0000-0000-0000BA000000}"/>
    <cellStyle name="0_PAG consol 84v3" xfId="188" xr:uid="{00000000-0005-0000-0000-0000BB000000}"/>
    <cellStyle name="0_PAG consol 84v3 2" xfId="189" xr:uid="{00000000-0005-0000-0000-0000BC000000}"/>
    <cellStyle name="0_PAG consol 9+3 DRAFT" xfId="190" xr:uid="{00000000-0005-0000-0000-0000BD000000}"/>
    <cellStyle name="0_PAG consol 9+3 DRAFT 2" xfId="191" xr:uid="{00000000-0005-0000-0000-0000BE000000}"/>
    <cellStyle name="0_PAG consol 93" xfId="192" xr:uid="{00000000-0005-0000-0000-0000BF000000}"/>
    <cellStyle name="0_PAG consol 93 2" xfId="193" xr:uid="{00000000-0005-0000-0000-0000C0000000}"/>
    <cellStyle name="0_Page 1f" xfId="194" xr:uid="{00000000-0005-0000-0000-0000C1000000}"/>
    <cellStyle name="0_Page 1f 2" xfId="195" xr:uid="{00000000-0005-0000-0000-0000C2000000}"/>
    <cellStyle name="0_PHYSICAL ASSUMPTIONS may22" xfId="196" xr:uid="{00000000-0005-0000-0000-0000C3000000}"/>
    <cellStyle name="0_PHYSICAL ASSUMPTIONS may22 2" xfId="197" xr:uid="{00000000-0005-0000-0000-0000C4000000}"/>
    <cellStyle name="0_program_volumes_010302" xfId="198" xr:uid="{00000000-0005-0000-0000-0000C5000000}"/>
    <cellStyle name="0_Proposed Forecast Stub" xfId="199" xr:uid="{00000000-0005-0000-0000-0000C6000000}"/>
    <cellStyle name="0_Proposed Forecast Stub 2" xfId="200" xr:uid="{00000000-0005-0000-0000-0000C7000000}"/>
    <cellStyle name="0_PSCPAGv13_5" xfId="201" xr:uid="{00000000-0005-0000-0000-0000C8000000}"/>
    <cellStyle name="0_PSCPAGv13_5 2" xfId="202" xr:uid="{00000000-0005-0000-0000-0000C9000000}"/>
    <cellStyle name="0_PTxFord brand line up_25April01" xfId="203" xr:uid="{00000000-0005-0000-0000-0000CA000000}"/>
    <cellStyle name="0_R&amp;O and Vol pages" xfId="204" xr:uid="{00000000-0005-0000-0000-0000CB000000}"/>
    <cellStyle name="0_R&amp;O and Vol pages 2" xfId="205" xr:uid="{00000000-0005-0000-0000-0000CC000000}"/>
    <cellStyle name="0_Sheet1" xfId="206" xr:uid="{00000000-0005-0000-0000-0000CD000000}"/>
    <cellStyle name="0_Sub B" xfId="207" xr:uid="{00000000-0005-0000-0000-0000CE000000}"/>
    <cellStyle name="0_Sub B 2" xfId="208" xr:uid="{00000000-0005-0000-0000-0000CF000000}"/>
    <cellStyle name="0_Sub B_1" xfId="209" xr:uid="{00000000-0005-0000-0000-0000D0000000}"/>
    <cellStyle name="0_Sub B_1 2" xfId="210" xr:uid="{00000000-0005-0000-0000-0000D1000000}"/>
    <cellStyle name="0_Sub B_1_Page 1f" xfId="211" xr:uid="{00000000-0005-0000-0000-0000D2000000}"/>
    <cellStyle name="0_Sub B_1_Page 1f 2" xfId="212" xr:uid="{00000000-0005-0000-0000-0000D3000000}"/>
    <cellStyle name="0_Sub B_Page 1f" xfId="213" xr:uid="{00000000-0005-0000-0000-0000D4000000}"/>
    <cellStyle name="0_Sub B_Page 1f 2" xfId="214" xr:uid="{00000000-0005-0000-0000-0000D5000000}"/>
    <cellStyle name="0_volume back-up june13" xfId="215" xr:uid="{00000000-0005-0000-0000-0000D6000000}"/>
    <cellStyle name="0_volume back-up june13 2" xfId="216" xr:uid="{00000000-0005-0000-0000-0000D7000000}"/>
    <cellStyle name="0_volume back-up may30" xfId="217" xr:uid="{00000000-0005-0000-0000-0000D8000000}"/>
    <cellStyle name="0_volume back-up may30 2" xfId="218" xr:uid="{00000000-0005-0000-0000-0000D9000000}"/>
    <cellStyle name="0_VolvocarsPSCjune14VCMTv10" xfId="219" xr:uid="{00000000-0005-0000-0000-0000DA000000}"/>
    <cellStyle name="0_VolvocarsPSCjune14VCMTv10 2" xfId="220" xr:uid="{00000000-0005-0000-0000-0000DB000000}"/>
    <cellStyle name="0_VolvocarsPSCjune14VCMTv14" xfId="221" xr:uid="{00000000-0005-0000-0000-0000DC000000}"/>
    <cellStyle name="0_VolvocarsPSCjune14VCMTv14 2" xfId="222" xr:uid="{00000000-0005-0000-0000-0000DD000000}"/>
    <cellStyle name="1" xfId="223" xr:uid="{00000000-0005-0000-0000-0000DE000000}"/>
    <cellStyle name="1 2" xfId="224" xr:uid="{00000000-0005-0000-0000-0000DF000000}"/>
    <cellStyle name="1_1" xfId="225" xr:uid="{00000000-0005-0000-0000-0000E0000000}"/>
    <cellStyle name="1_1 2" xfId="226" xr:uid="{00000000-0005-0000-0000-0000E1000000}"/>
    <cellStyle name="1_1_1" xfId="227" xr:uid="{00000000-0005-0000-0000-0000E2000000}"/>
    <cellStyle name="1_1_1 2" xfId="228" xr:uid="{00000000-0005-0000-0000-0000E3000000}"/>
    <cellStyle name="1_1_1_D&amp;A" xfId="229" xr:uid="{00000000-0005-0000-0000-0000E4000000}"/>
    <cellStyle name="1_1_1_D&amp;A 2" xfId="230" xr:uid="{00000000-0005-0000-0000-0000E5000000}"/>
    <cellStyle name="1_1_1_Master_StatusCharts_39adj" xfId="231" xr:uid="{00000000-0005-0000-0000-0000E6000000}"/>
    <cellStyle name="1_1_1_Master_StatusCharts_39adj 2" xfId="232" xr:uid="{00000000-0005-0000-0000-0000E7000000}"/>
    <cellStyle name="1_1_D&amp;A" xfId="233" xr:uid="{00000000-0005-0000-0000-0000E8000000}"/>
    <cellStyle name="1_1_D&amp;A 2" xfId="234" xr:uid="{00000000-0005-0000-0000-0000E9000000}"/>
    <cellStyle name="1_1_Master_StatusCharts_39adj" xfId="235" xr:uid="{00000000-0005-0000-0000-0000EA000000}"/>
    <cellStyle name="1_1_Master_StatusCharts_39adj 2" xfId="236" xr:uid="{00000000-0005-0000-0000-0000EB000000}"/>
    <cellStyle name="1_D&amp;A" xfId="237" xr:uid="{00000000-0005-0000-0000-0000EC000000}"/>
    <cellStyle name="1_D&amp;A 2" xfId="238" xr:uid="{00000000-0005-0000-0000-0000ED000000}"/>
    <cellStyle name="1_Master_StatusCharts_39adj" xfId="239" xr:uid="{00000000-0005-0000-0000-0000EE000000}"/>
    <cellStyle name="1_Master_StatusCharts_39adj 2" xfId="240" xr:uid="{00000000-0005-0000-0000-0000EF000000}"/>
    <cellStyle name="1_Summary L" xfId="241" xr:uid="{00000000-0005-0000-0000-0000F0000000}"/>
    <cellStyle name="1_Summary L 2" xfId="242" xr:uid="{00000000-0005-0000-0000-0000F1000000}"/>
    <cellStyle name="1_Summary L_D&amp;A" xfId="243" xr:uid="{00000000-0005-0000-0000-0000F2000000}"/>
    <cellStyle name="1_Summary L_D&amp;A 2" xfId="244" xr:uid="{00000000-0005-0000-0000-0000F3000000}"/>
    <cellStyle name="1_Summary L_Master_StatusCharts_39adj" xfId="245" xr:uid="{00000000-0005-0000-0000-0000F4000000}"/>
    <cellStyle name="1_Summary L_Master_StatusCharts_39adj 2" xfId="246" xr:uid="{00000000-0005-0000-0000-0000F5000000}"/>
    <cellStyle name="20% - Акцент1" xfId="247" xr:uid="{00000000-0005-0000-0000-0000F6000000}"/>
    <cellStyle name="20% - Акцент2" xfId="248" xr:uid="{00000000-0005-0000-0000-0000F7000000}"/>
    <cellStyle name="20% - Акцент3" xfId="249" xr:uid="{00000000-0005-0000-0000-0000F8000000}"/>
    <cellStyle name="20% - Акцент4" xfId="250" xr:uid="{00000000-0005-0000-0000-0000F9000000}"/>
    <cellStyle name="20% - Акцент5" xfId="251" xr:uid="{00000000-0005-0000-0000-0000FA000000}"/>
    <cellStyle name="20% - Акцент6" xfId="252" xr:uid="{00000000-0005-0000-0000-0000FB000000}"/>
    <cellStyle name="40% - Акцент1" xfId="253" xr:uid="{00000000-0005-0000-0000-0000FC000000}"/>
    <cellStyle name="40% - Акцент2" xfId="254" xr:uid="{00000000-0005-0000-0000-0000FD000000}"/>
    <cellStyle name="40% - Акцент3" xfId="255" xr:uid="{00000000-0005-0000-0000-0000FE000000}"/>
    <cellStyle name="40% - Акцент4" xfId="256" xr:uid="{00000000-0005-0000-0000-0000FF000000}"/>
    <cellStyle name="40% - Акцент5" xfId="257" xr:uid="{00000000-0005-0000-0000-000000010000}"/>
    <cellStyle name="40% - Акцент6" xfId="258" xr:uid="{00000000-0005-0000-0000-000001010000}"/>
    <cellStyle name="60% - Акцент1" xfId="259" xr:uid="{00000000-0005-0000-0000-000002010000}"/>
    <cellStyle name="60% - Акцент2" xfId="260" xr:uid="{00000000-0005-0000-0000-000003010000}"/>
    <cellStyle name="60% - Акцент3" xfId="261" xr:uid="{00000000-0005-0000-0000-000004010000}"/>
    <cellStyle name="60% - Акцент4" xfId="262" xr:uid="{00000000-0005-0000-0000-000005010000}"/>
    <cellStyle name="60% - Акцент5" xfId="263" xr:uid="{00000000-0005-0000-0000-000006010000}"/>
    <cellStyle name="60% - Акцент6" xfId="264" xr:uid="{00000000-0005-0000-0000-000007010000}"/>
    <cellStyle name="6401" xfId="265" xr:uid="{00000000-0005-0000-0000-000008010000}"/>
    <cellStyle name="ac" xfId="266" xr:uid="{00000000-0005-0000-0000-000009010000}"/>
    <cellStyle name="Accent1" xfId="267" xr:uid="{00000000-0005-0000-0000-00000A010000}"/>
    <cellStyle name="Accent2" xfId="268" xr:uid="{00000000-0005-0000-0000-00000B010000}"/>
    <cellStyle name="Accent3" xfId="269" xr:uid="{00000000-0005-0000-0000-00000C010000}"/>
    <cellStyle name="Accent4" xfId="270" xr:uid="{00000000-0005-0000-0000-00000D010000}"/>
    <cellStyle name="Accent5" xfId="271" xr:uid="{00000000-0005-0000-0000-00000E010000}"/>
    <cellStyle name="Accent6" xfId="272" xr:uid="{00000000-0005-0000-0000-00000F010000}"/>
    <cellStyle name="Accounting" xfId="273" xr:uid="{00000000-0005-0000-0000-000010010000}"/>
    <cellStyle name="Accounting 2" xfId="274" xr:uid="{00000000-0005-0000-0000-000011010000}"/>
    <cellStyle name="Accounting 2 2" xfId="275" xr:uid="{00000000-0005-0000-0000-000012010000}"/>
    <cellStyle name="args.style" xfId="276" xr:uid="{00000000-0005-0000-0000-000013010000}"/>
    <cellStyle name="Bad" xfId="277" xr:uid="{00000000-0005-0000-0000-000014010000}"/>
    <cellStyle name="blue" xfId="278" xr:uid="{00000000-0005-0000-0000-000015010000}"/>
    <cellStyle name="blue 2" xfId="279" xr:uid="{00000000-0005-0000-0000-000016010000}"/>
    <cellStyle name="blue 2 2" xfId="280" xr:uid="{00000000-0005-0000-0000-000017010000}"/>
    <cellStyle name="blue 2 2 2" xfId="3156" xr:uid="{225E192D-5F87-42B8-A3E3-062D86E948C1}"/>
    <cellStyle name="blue 2 2 3" xfId="3280" xr:uid="{C1C49202-7047-41F4-AE8F-09E4B5569C94}"/>
    <cellStyle name="blue 2 3" xfId="3020" xr:uid="{059DBD90-3859-45F4-A69C-9A254B19CF3A}"/>
    <cellStyle name="blue 2 4" xfId="3021" xr:uid="{D2BC59AF-57E7-41EC-9747-97DA7EA3B029}"/>
    <cellStyle name="blue 2 5" xfId="3022" xr:uid="{731830E5-CF8A-433F-95AB-58BEC5194EB7}"/>
    <cellStyle name="blue 2 6" xfId="3157" xr:uid="{8013BF49-A0E3-4CE7-9950-EAC2AB652E7D}"/>
    <cellStyle name="blue 3" xfId="2936" xr:uid="{AB8BE06B-9AC9-4FCE-A259-E20CDADD21F7}"/>
    <cellStyle name="blue 3 2" xfId="3136" xr:uid="{3F05FC82-45E8-4CF1-A59B-6676B2A25FB7}"/>
    <cellStyle name="blue 3 2 2" xfId="3330" xr:uid="{0A3A2279-0A04-48A3-AF72-AD82F66ACBF7}"/>
    <cellStyle name="blue 3 2 2 2" xfId="3422" xr:uid="{D814EE02-C00D-4421-8CD4-264F170FFF65}"/>
    <cellStyle name="blue 3 2 2 2 2" xfId="3647" xr:uid="{08188C4D-AE0C-4E94-A122-BD98573152F3}"/>
    <cellStyle name="blue 3 2 2 3" xfId="3555" xr:uid="{179254E4-1996-4247-9ECF-7B7F94DDD711}"/>
    <cellStyle name="blue 3 2 3" xfId="3282" xr:uid="{565A12B8-C3A1-4CF9-970C-AF936BCE2440}"/>
    <cellStyle name="blue 3 2 4" xfId="3278" xr:uid="{2A990BF2-10A8-4451-88FB-F904D7BC212B}"/>
    <cellStyle name="blue 3 2 4 2" xfId="3378" xr:uid="{9F895B3C-5BD5-4C1E-94C7-0EA630373E69}"/>
    <cellStyle name="blue 3 2 4 2 2" xfId="3603" xr:uid="{570FEA3A-D5A5-49A5-A1D5-FC617AFF5AF4}"/>
    <cellStyle name="blue 3 2 4 3" xfId="3511" xr:uid="{B3011CA9-B00D-47AD-8A62-4E33F25BB486}"/>
    <cellStyle name="blue 3 2 5" xfId="3154" xr:uid="{2837D778-FE67-48FF-AA02-D9E580659CAE}"/>
    <cellStyle name="blue 3 2 5 2" xfId="3481" xr:uid="{521A782D-BFE4-4782-A80B-E3A778672C25}"/>
    <cellStyle name="blue 3 2 6" xfId="3348" xr:uid="{42DE5AEE-AF68-4D7B-8EBD-478B6264DA9A}"/>
    <cellStyle name="blue 3 2 6 2" xfId="3573" xr:uid="{DE59A9F9-EA67-4BE6-855F-D05757D00EFF}"/>
    <cellStyle name="blue 3 2 7" xfId="3463" xr:uid="{33E6EA41-7D06-4DD9-B68B-DC13731E0FF4}"/>
    <cellStyle name="blue 3 3" xfId="3124" xr:uid="{2C8F788D-C461-4C79-928F-CF6DBBC4ECE2}"/>
    <cellStyle name="blue 3 3 2" xfId="3318" xr:uid="{7D6D2997-AB3A-4BE2-82F2-29060896581A}"/>
    <cellStyle name="blue 3 3 2 2" xfId="3543" xr:uid="{8B5BBF72-8BC3-4461-8842-3C228EFA69D1}"/>
    <cellStyle name="blue 3 3 3" xfId="3410" xr:uid="{82596C03-5C3C-43D3-AE37-A5D75238B56C}"/>
    <cellStyle name="blue 3 3 3 2" xfId="3635" xr:uid="{FDB5E1E5-3DE0-4047-8838-1B3AEBAED668}"/>
    <cellStyle name="blue 3 3 4" xfId="3451" xr:uid="{DF28F172-22D4-4D78-A8FA-35F938D540AA}"/>
    <cellStyle name="blue 3 4" xfId="3281" xr:uid="{0F6FE310-1CB1-4C59-90F3-76F61CB3D166}"/>
    <cellStyle name="blue 3 5" xfId="3266" xr:uid="{CF67806B-53B4-4170-8B07-26772D43C2A0}"/>
    <cellStyle name="blue 3 5 2" xfId="3366" xr:uid="{7261CCA9-1BAE-49B7-ACA1-A7A92257B45F}"/>
    <cellStyle name="blue 3 5 2 2" xfId="3591" xr:uid="{9D412366-989D-414D-B280-5369D56C66DD}"/>
    <cellStyle name="blue 3 5 3" xfId="3499" xr:uid="{579EA59D-F23B-417D-A902-69C75DDBFBF8}"/>
    <cellStyle name="blue 3 6" xfId="3142" xr:uid="{06F18FA1-6B77-4FCB-A3A3-5FC5426ACE42}"/>
    <cellStyle name="blue 3 6 2" xfId="3469" xr:uid="{DE47C6BF-3015-4778-AAB8-31BC1CFAACE8}"/>
    <cellStyle name="blue 3 7" xfId="3336" xr:uid="{1C25A641-C225-4C64-BB15-D887080677D5}"/>
    <cellStyle name="blue 3 7 2" xfId="3561" xr:uid="{6D1BBA71-31FE-4EEE-945A-394573CDD156}"/>
    <cellStyle name="blue 3 8" xfId="3435" xr:uid="{0046C0AC-A55B-4C36-87D8-87F15B683C87}"/>
    <cellStyle name="blue 4" xfId="2845" xr:uid="{6A93803B-7008-425F-A2B6-623C8D2C7661}"/>
    <cellStyle name="blue 4 2" xfId="3130" xr:uid="{11D85698-28A0-4264-9026-392DFCD1C9A4}"/>
    <cellStyle name="blue 4 2 2" xfId="3297" xr:uid="{D8F1C113-01E3-4B4B-892E-D22648EC2768}"/>
    <cellStyle name="blue 4 2 2 2" xfId="3524" xr:uid="{F5740E28-BF40-4193-AA88-ACF043831039}"/>
    <cellStyle name="blue 4 2 3" xfId="3391" xr:uid="{CF2B4FE4-4EDA-4CE6-B3C7-A6148B7DD637}"/>
    <cellStyle name="blue 4 2 3 2" xfId="3616" xr:uid="{B6F3117C-AB2F-4E13-84F7-955584EDEFC7}"/>
    <cellStyle name="blue 4 2 4" xfId="3457" xr:uid="{DE083693-CB7E-476A-857D-C67316BA48DB}"/>
    <cellStyle name="blue 4 3" xfId="3324" xr:uid="{38B489CF-A864-476B-B6A6-1247E42C9E36}"/>
    <cellStyle name="blue 4 3 2" xfId="3416" xr:uid="{413D546D-A7A3-4771-9074-1B719950649A}"/>
    <cellStyle name="blue 4 3 2 2" xfId="3641" xr:uid="{C36D3E42-59FA-4D13-BBB6-504F7E21A6AF}"/>
    <cellStyle name="blue 4 3 3" xfId="3549" xr:uid="{86B85D8C-F0DB-4A27-8249-574815C9A2D5}"/>
    <cellStyle name="blue 4 4" xfId="3283" xr:uid="{9E2516B5-B649-4529-8E8E-2895082381F9}"/>
    <cellStyle name="blue 4 4 2" xfId="3380" xr:uid="{10465664-46C6-42CC-AC1E-68B04F8E950D}"/>
    <cellStyle name="blue 4 4 2 2" xfId="3605" xr:uid="{01271377-BF16-4BC6-9B06-E4673531A3C7}"/>
    <cellStyle name="blue 4 4 3" xfId="3513" xr:uid="{D5203E6D-1172-440D-8B51-2230E35EBD4C}"/>
    <cellStyle name="blue 4 5" xfId="3272" xr:uid="{F712A96E-447A-41FD-BC8F-56AF390ABDDB}"/>
    <cellStyle name="blue 4 5 2" xfId="3372" xr:uid="{2A524CF5-C0FD-4E43-BA9F-085BF99A4CED}"/>
    <cellStyle name="blue 4 5 2 2" xfId="3597" xr:uid="{5AE0E274-63D2-44E9-AC71-E1B27F9895CD}"/>
    <cellStyle name="blue 4 5 3" xfId="3505" xr:uid="{90662A8D-07F1-4DD9-A158-3081A1E310BA}"/>
    <cellStyle name="blue 4 6" xfId="3148" xr:uid="{41B68009-05D0-4D33-84A2-3F64DFA52CAD}"/>
    <cellStyle name="blue 4 6 2" xfId="3475" xr:uid="{76462C17-459C-43A5-8BDF-82313A7EC4CE}"/>
    <cellStyle name="blue 4 7" xfId="3342" xr:uid="{999474B6-A737-4E9E-B994-98BB1472AC5C}"/>
    <cellStyle name="blue 4 7 2" xfId="3567" xr:uid="{C30945EE-7B73-434B-8261-4893C16CA2D7}"/>
    <cellStyle name="blue 4 8" xfId="3429" xr:uid="{6D0B6B77-FA7A-4C61-AC06-8D1EBA9B3CFE}"/>
    <cellStyle name="blue 5" xfId="3040" xr:uid="{8AA0FDA6-0EA9-4A62-A22D-591751C37D9A}"/>
    <cellStyle name="blue 5 2" xfId="3305" xr:uid="{D9BCF12B-C845-4992-93C9-AA7DEDF9F04D}"/>
    <cellStyle name="blue 5 2 2" xfId="3398" xr:uid="{2D211C54-33F8-4E68-A6D4-843D250A62F9}"/>
    <cellStyle name="blue 5 2 2 2" xfId="3623" xr:uid="{B71106A7-F96F-43A1-94E2-7C57354F88A2}"/>
    <cellStyle name="blue 5 2 3" xfId="3531" xr:uid="{B597F9F4-1EA1-41B8-87A1-AF8A3ECB93B6}"/>
    <cellStyle name="blue 5 3" xfId="3312" xr:uid="{8AB1B127-EA65-4278-AA9C-B5E51E80B589}"/>
    <cellStyle name="blue 5 3 2" xfId="3404" xr:uid="{19A47322-BF4C-482F-ACF1-2A9F782B1B4A}"/>
    <cellStyle name="blue 5 3 2 2" xfId="3629" xr:uid="{C6444001-BBCD-4994-947B-DADAEDACF7DC}"/>
    <cellStyle name="blue 5 3 3" xfId="3537" xr:uid="{5F38A67D-CE43-4595-9643-7421990A1E15}"/>
    <cellStyle name="blue 5 4" xfId="3296" xr:uid="{D81D8CB7-3F4A-48B4-82E0-C6AE4E1697D9}"/>
    <cellStyle name="blue 5 4 2" xfId="3390" xr:uid="{CD24B7D6-C1C4-4F2A-9BBD-D8DBF8635E93}"/>
    <cellStyle name="blue 5 4 2 2" xfId="3615" xr:uid="{D2798ADF-655F-4FBB-A6CC-D04E9072AEBF}"/>
    <cellStyle name="blue 5 4 3" xfId="3523" xr:uid="{AA4326C8-5DBB-494F-9E96-8E155D4A98F7}"/>
    <cellStyle name="blue 5 5" xfId="3260" xr:uid="{D2FA26A3-2918-49C5-AE4C-41B58A598A73}"/>
    <cellStyle name="blue 5 5 2" xfId="3493" xr:uid="{38827DAA-9B29-4E39-9C6D-FECA79C14D44}"/>
    <cellStyle name="blue 5 6" xfId="3360" xr:uid="{58851BB9-D805-4C46-B724-5705B4774330}"/>
    <cellStyle name="blue 5 6 2" xfId="3585" xr:uid="{49E74968-A671-4307-B0A0-8ECE7D34D063}"/>
    <cellStyle name="blue 5 7" xfId="3445" xr:uid="{CFAC1C46-0A5B-4531-95FD-6338530EBE29}"/>
    <cellStyle name="blue 6" xfId="3173" xr:uid="{00B78230-114B-402F-806D-159835CEE7F1}"/>
    <cellStyle name="blue 6 2" xfId="3354" xr:uid="{6D50B7EF-83A3-4F5C-B88D-74BBFA00A47E}"/>
    <cellStyle name="blue 6 2 2" xfId="3579" xr:uid="{54E31CF5-A71F-4B34-A6D8-4F780632D72B}"/>
    <cellStyle name="blue 6 3" xfId="3487" xr:uid="{8E6E87AD-72A3-428A-B719-9C27CC2EB796}"/>
    <cellStyle name="Blue Dollars" xfId="281" xr:uid="{00000000-0005-0000-0000-000018010000}"/>
    <cellStyle name="Blue Numbers" xfId="282" xr:uid="{00000000-0005-0000-0000-000019010000}"/>
    <cellStyle name="Bolivars" xfId="283" xr:uid="{00000000-0005-0000-0000-00001A010000}"/>
    <cellStyle name="Bolivars 2" xfId="284" xr:uid="{00000000-0005-0000-0000-00001B010000}"/>
    <cellStyle name="Bottom Row" xfId="285" xr:uid="{00000000-0005-0000-0000-00001C010000}"/>
    <cellStyle name="Bottom Row 2" xfId="286" xr:uid="{00000000-0005-0000-0000-00001D010000}"/>
    <cellStyle name="BoxedTotal" xfId="287" xr:uid="{00000000-0005-0000-0000-00001E010000}"/>
    <cellStyle name="BuiltOption_Content" xfId="288" xr:uid="{00000000-0005-0000-0000-00001F010000}"/>
    <cellStyle name="Calc opsec" xfId="289" xr:uid="{00000000-0005-0000-0000-000020010000}"/>
    <cellStyle name="Calc total" xfId="290" xr:uid="{00000000-0005-0000-0000-000021010000}"/>
    <cellStyle name="Calc Units (2)" xfId="291" xr:uid="{00000000-0005-0000-0000-000022010000}"/>
    <cellStyle name="category" xfId="292" xr:uid="{00000000-0005-0000-0000-000023010000}"/>
    <cellStyle name="Cgmma [0]_Focus History" xfId="293" xr:uid="{00000000-0005-0000-0000-000024010000}"/>
    <cellStyle name="Check Cell" xfId="294" xr:uid="{00000000-0005-0000-0000-000025010000}"/>
    <cellStyle name="CombinedVol_Data" xfId="295" xr:uid="{00000000-0005-0000-0000-000026010000}"/>
    <cellStyle name="Comma  - Style1" xfId="296" xr:uid="{00000000-0005-0000-0000-000027010000}"/>
    <cellStyle name="Comma  - Style2" xfId="297" xr:uid="{00000000-0005-0000-0000-000028010000}"/>
    <cellStyle name="Comma  - Style3" xfId="298" xr:uid="{00000000-0005-0000-0000-000029010000}"/>
    <cellStyle name="Comma  - Style4" xfId="299" xr:uid="{00000000-0005-0000-0000-00002A010000}"/>
    <cellStyle name="Comma  - Style5" xfId="300" xr:uid="{00000000-0005-0000-0000-00002B010000}"/>
    <cellStyle name="Comma  - Style6" xfId="301" xr:uid="{00000000-0005-0000-0000-00002C010000}"/>
    <cellStyle name="Comma  - Style7" xfId="302" xr:uid="{00000000-0005-0000-0000-00002D010000}"/>
    <cellStyle name="Comma  - Style8" xfId="303" xr:uid="{00000000-0005-0000-0000-00002E010000}"/>
    <cellStyle name="Comma (0,0)" xfId="304" xr:uid="{00000000-0005-0000-0000-00002F010000}"/>
    <cellStyle name="Comma (0,0) -" xfId="305" xr:uid="{00000000-0005-0000-0000-000030010000}"/>
    <cellStyle name="Comma (0,0) - 2" xfId="306" xr:uid="{00000000-0005-0000-0000-000031010000}"/>
    <cellStyle name="Comma (0,0) 10" xfId="307" xr:uid="{00000000-0005-0000-0000-000032010000}"/>
    <cellStyle name="Comma (0,0) 11" xfId="308" xr:uid="{00000000-0005-0000-0000-000033010000}"/>
    <cellStyle name="Comma (0,0) 12" xfId="309" xr:uid="{00000000-0005-0000-0000-000034010000}"/>
    <cellStyle name="Comma (0,0) 13" xfId="310" xr:uid="{00000000-0005-0000-0000-000035010000}"/>
    <cellStyle name="Comma (0,0) 14" xfId="311" xr:uid="{00000000-0005-0000-0000-000036010000}"/>
    <cellStyle name="Comma (0,0) 15" xfId="312" xr:uid="{00000000-0005-0000-0000-000037010000}"/>
    <cellStyle name="Comma (0,0) 16" xfId="313" xr:uid="{00000000-0005-0000-0000-000038010000}"/>
    <cellStyle name="Comma (0,0) 17" xfId="314" xr:uid="{00000000-0005-0000-0000-000039010000}"/>
    <cellStyle name="Comma (0,0) 18" xfId="315" xr:uid="{00000000-0005-0000-0000-00003A010000}"/>
    <cellStyle name="Comma (0,0) 19" xfId="316" xr:uid="{00000000-0005-0000-0000-00003B010000}"/>
    <cellStyle name="Comma (0,0) 2" xfId="317" xr:uid="{00000000-0005-0000-0000-00003C010000}"/>
    <cellStyle name="Comma (0,0) 20" xfId="318" xr:uid="{00000000-0005-0000-0000-00003D010000}"/>
    <cellStyle name="Comma (0,0) 21" xfId="319" xr:uid="{00000000-0005-0000-0000-00003E010000}"/>
    <cellStyle name="Comma (0,0) 3" xfId="320" xr:uid="{00000000-0005-0000-0000-00003F010000}"/>
    <cellStyle name="Comma (0,0) 4" xfId="321" xr:uid="{00000000-0005-0000-0000-000040010000}"/>
    <cellStyle name="Comma (0,0) 5" xfId="322" xr:uid="{00000000-0005-0000-0000-000041010000}"/>
    <cellStyle name="Comma (0,0) 6" xfId="323" xr:uid="{00000000-0005-0000-0000-000042010000}"/>
    <cellStyle name="Comma (0,0) 7" xfId="324" xr:uid="{00000000-0005-0000-0000-000043010000}"/>
    <cellStyle name="Comma (0,0) 8" xfId="325" xr:uid="{00000000-0005-0000-0000-000044010000}"/>
    <cellStyle name="Comma (0,0) 9" xfId="326" xr:uid="{00000000-0005-0000-0000-000045010000}"/>
    <cellStyle name="Comma (0,0) incl." xfId="327" xr:uid="{00000000-0005-0000-0000-000046010000}"/>
    <cellStyle name="Comma (0,0) incl. 2" xfId="328" xr:uid="{00000000-0005-0000-0000-000047010000}"/>
    <cellStyle name="Comma (0,0) N/A" xfId="329" xr:uid="{00000000-0005-0000-0000-000048010000}"/>
    <cellStyle name="Comma (0,0) N/A 2" xfId="330" xr:uid="{00000000-0005-0000-0000-000049010000}"/>
    <cellStyle name="Comma (0,0) TBD" xfId="331" xr:uid="{00000000-0005-0000-0000-00004A010000}"/>
    <cellStyle name="Comma (0,0) TBD-" xfId="332" xr:uid="{00000000-0005-0000-0000-00004B010000}"/>
    <cellStyle name="Comma (0,0) TBD 10" xfId="333" xr:uid="{00000000-0005-0000-0000-00004C010000}"/>
    <cellStyle name="Comma (0,0) TBD- 10" xfId="334" xr:uid="{00000000-0005-0000-0000-00004D010000}"/>
    <cellStyle name="Comma (0,0) TBD 11" xfId="335" xr:uid="{00000000-0005-0000-0000-00004E010000}"/>
    <cellStyle name="Comma (0,0) TBD- 11" xfId="336" xr:uid="{00000000-0005-0000-0000-00004F010000}"/>
    <cellStyle name="Comma (0,0) TBD 12" xfId="337" xr:uid="{00000000-0005-0000-0000-000050010000}"/>
    <cellStyle name="Comma (0,0) TBD- 12" xfId="338" xr:uid="{00000000-0005-0000-0000-000051010000}"/>
    <cellStyle name="Comma (0,0) TBD 13" xfId="339" xr:uid="{00000000-0005-0000-0000-000052010000}"/>
    <cellStyle name="Comma (0,0) TBD- 13" xfId="340" xr:uid="{00000000-0005-0000-0000-000053010000}"/>
    <cellStyle name="Comma (0,0) TBD 14" xfId="341" xr:uid="{00000000-0005-0000-0000-000054010000}"/>
    <cellStyle name="Comma (0,0) TBD- 14" xfId="342" xr:uid="{00000000-0005-0000-0000-000055010000}"/>
    <cellStyle name="Comma (0,0) TBD 15" xfId="343" xr:uid="{00000000-0005-0000-0000-000056010000}"/>
    <cellStyle name="Comma (0,0) TBD- 15" xfId="344" xr:uid="{00000000-0005-0000-0000-000057010000}"/>
    <cellStyle name="Comma (0,0) TBD 16" xfId="345" xr:uid="{00000000-0005-0000-0000-000058010000}"/>
    <cellStyle name="Comma (0,0) TBD- 16" xfId="346" xr:uid="{00000000-0005-0000-0000-000059010000}"/>
    <cellStyle name="Comma (0,0) TBD 17" xfId="347" xr:uid="{00000000-0005-0000-0000-00005A010000}"/>
    <cellStyle name="Comma (0,0) TBD- 17" xfId="348" xr:uid="{00000000-0005-0000-0000-00005B010000}"/>
    <cellStyle name="Comma (0,0) TBD 18" xfId="349" xr:uid="{00000000-0005-0000-0000-00005C010000}"/>
    <cellStyle name="Comma (0,0) TBD- 18" xfId="350" xr:uid="{00000000-0005-0000-0000-00005D010000}"/>
    <cellStyle name="Comma (0,0) TBD 19" xfId="351" xr:uid="{00000000-0005-0000-0000-00005E010000}"/>
    <cellStyle name="Comma (0,0) TBD- 19" xfId="352" xr:uid="{00000000-0005-0000-0000-00005F010000}"/>
    <cellStyle name="Comma (0,0) TBD 2" xfId="353" xr:uid="{00000000-0005-0000-0000-000060010000}"/>
    <cellStyle name="Comma (0,0) TBD- 2" xfId="354" xr:uid="{00000000-0005-0000-0000-000061010000}"/>
    <cellStyle name="Comma (0,0) TBD 20" xfId="355" xr:uid="{00000000-0005-0000-0000-000062010000}"/>
    <cellStyle name="Comma (0,0) TBD- 20" xfId="356" xr:uid="{00000000-0005-0000-0000-000063010000}"/>
    <cellStyle name="Comma (0,0) TBD 21" xfId="357" xr:uid="{00000000-0005-0000-0000-000064010000}"/>
    <cellStyle name="Comma (0,0) TBD- 21" xfId="358" xr:uid="{00000000-0005-0000-0000-000065010000}"/>
    <cellStyle name="Comma (0,0) TBD 3" xfId="359" xr:uid="{00000000-0005-0000-0000-000066010000}"/>
    <cellStyle name="Comma (0,0) TBD- 3" xfId="360" xr:uid="{00000000-0005-0000-0000-000067010000}"/>
    <cellStyle name="Comma (0,0) TBD 4" xfId="361" xr:uid="{00000000-0005-0000-0000-000068010000}"/>
    <cellStyle name="Comma (0,0) TBD- 4" xfId="362" xr:uid="{00000000-0005-0000-0000-000069010000}"/>
    <cellStyle name="Comma (0,0) TBD 5" xfId="363" xr:uid="{00000000-0005-0000-0000-00006A010000}"/>
    <cellStyle name="Comma (0,0) TBD- 5" xfId="364" xr:uid="{00000000-0005-0000-0000-00006B010000}"/>
    <cellStyle name="Comma (0,0) TBD 6" xfId="365" xr:uid="{00000000-0005-0000-0000-00006C010000}"/>
    <cellStyle name="Comma (0,0) TBD- 6" xfId="366" xr:uid="{00000000-0005-0000-0000-00006D010000}"/>
    <cellStyle name="Comma (0,0) TBD 7" xfId="367" xr:uid="{00000000-0005-0000-0000-00006E010000}"/>
    <cellStyle name="Comma (0,0) TBD- 7" xfId="368" xr:uid="{00000000-0005-0000-0000-00006F010000}"/>
    <cellStyle name="Comma (0,0) TBD 8" xfId="369" xr:uid="{00000000-0005-0000-0000-000070010000}"/>
    <cellStyle name="Comma (0,0) TBD- 8" xfId="370" xr:uid="{00000000-0005-0000-0000-000071010000}"/>
    <cellStyle name="Comma (0,0) TBD 9" xfId="371" xr:uid="{00000000-0005-0000-0000-000072010000}"/>
    <cellStyle name="Comma (0,0) TBD- 9" xfId="372" xr:uid="{00000000-0005-0000-0000-000073010000}"/>
    <cellStyle name="Comma (0,0) TBD_(4+8) YoY (3)" xfId="373" xr:uid="{00000000-0005-0000-0000-000074010000}"/>
    <cellStyle name="Comma (0,0) TBD-_Europe Region" xfId="374" xr:uid="{00000000-0005-0000-0000-000075010000}"/>
    <cellStyle name="Comma (0,0) TBD_H-C Facer" xfId="375" xr:uid="{00000000-0005-0000-0000-000076010000}"/>
    <cellStyle name="Comma (0,0) TBD-_Page 2f (2)" xfId="376" xr:uid="{00000000-0005-0000-0000-000077010000}"/>
    <cellStyle name="Comma (0,0) TBD_Tab 1" xfId="377" xr:uid="{00000000-0005-0000-0000-000078010000}"/>
    <cellStyle name="Comma (0,0) TBD-_YoY" xfId="378" xr:uid="{00000000-0005-0000-0000-000079010000}"/>
    <cellStyle name="Comma (0,0) TBD_YoY (4)" xfId="379" xr:uid="{00000000-0005-0000-0000-00007A010000}"/>
    <cellStyle name="Comma (0,0) TBD-_YoY 10" xfId="380" xr:uid="{00000000-0005-0000-0000-00007B010000}"/>
    <cellStyle name="Comma (0,0)_Tab 1" xfId="381" xr:uid="{00000000-0005-0000-0000-00007C010000}"/>
    <cellStyle name="Comma (0,00)" xfId="382" xr:uid="{00000000-0005-0000-0000-00007D010000}"/>
    <cellStyle name="Comma (0,00) -" xfId="383" xr:uid="{00000000-0005-0000-0000-00007E010000}"/>
    <cellStyle name="Comma (0,00) - 2" xfId="384" xr:uid="{00000000-0005-0000-0000-00007F010000}"/>
    <cellStyle name="Comma (0,00) 10" xfId="385" xr:uid="{00000000-0005-0000-0000-000080010000}"/>
    <cellStyle name="Comma (0,00) 11" xfId="386" xr:uid="{00000000-0005-0000-0000-000081010000}"/>
    <cellStyle name="Comma (0,00) 12" xfId="387" xr:uid="{00000000-0005-0000-0000-000082010000}"/>
    <cellStyle name="Comma (0,00) 13" xfId="388" xr:uid="{00000000-0005-0000-0000-000083010000}"/>
    <cellStyle name="Comma (0,00) 14" xfId="389" xr:uid="{00000000-0005-0000-0000-000084010000}"/>
    <cellStyle name="Comma (0,00) 15" xfId="390" xr:uid="{00000000-0005-0000-0000-000085010000}"/>
    <cellStyle name="Comma (0,00) 16" xfId="391" xr:uid="{00000000-0005-0000-0000-000086010000}"/>
    <cellStyle name="Comma (0,00) 17" xfId="392" xr:uid="{00000000-0005-0000-0000-000087010000}"/>
    <cellStyle name="Comma (0,00) 18" xfId="393" xr:uid="{00000000-0005-0000-0000-000088010000}"/>
    <cellStyle name="Comma (0,00) 19" xfId="394" xr:uid="{00000000-0005-0000-0000-000089010000}"/>
    <cellStyle name="Comma (0,00) 2" xfId="395" xr:uid="{00000000-0005-0000-0000-00008A010000}"/>
    <cellStyle name="Comma (0,00) 20" xfId="396" xr:uid="{00000000-0005-0000-0000-00008B010000}"/>
    <cellStyle name="Comma (0,00) 21" xfId="397" xr:uid="{00000000-0005-0000-0000-00008C010000}"/>
    <cellStyle name="Comma (0,00) 3" xfId="398" xr:uid="{00000000-0005-0000-0000-00008D010000}"/>
    <cellStyle name="Comma (0,00) 4" xfId="399" xr:uid="{00000000-0005-0000-0000-00008E010000}"/>
    <cellStyle name="Comma (0,00) 5" xfId="400" xr:uid="{00000000-0005-0000-0000-00008F010000}"/>
    <cellStyle name="Comma (0,00) 6" xfId="401" xr:uid="{00000000-0005-0000-0000-000090010000}"/>
    <cellStyle name="Comma (0,00) 7" xfId="402" xr:uid="{00000000-0005-0000-0000-000091010000}"/>
    <cellStyle name="Comma (0,00) 8" xfId="403" xr:uid="{00000000-0005-0000-0000-000092010000}"/>
    <cellStyle name="Comma (0,00) 9" xfId="404" xr:uid="{00000000-0005-0000-0000-000093010000}"/>
    <cellStyle name="Comma (0,00) incl." xfId="405" xr:uid="{00000000-0005-0000-0000-000094010000}"/>
    <cellStyle name="Comma (0,00) incl. 2" xfId="406" xr:uid="{00000000-0005-0000-0000-000095010000}"/>
    <cellStyle name="Comma (0,00) N/A" xfId="407" xr:uid="{00000000-0005-0000-0000-000096010000}"/>
    <cellStyle name="Comma (0,00) N/A 2" xfId="408" xr:uid="{00000000-0005-0000-0000-000097010000}"/>
    <cellStyle name="Comma (0,00) TBD" xfId="409" xr:uid="{00000000-0005-0000-0000-000098010000}"/>
    <cellStyle name="Comma (0,00) TBD-" xfId="410" xr:uid="{00000000-0005-0000-0000-000099010000}"/>
    <cellStyle name="Comma (0,00) TBD 10" xfId="411" xr:uid="{00000000-0005-0000-0000-00009A010000}"/>
    <cellStyle name="Comma (0,00) TBD- 10" xfId="412" xr:uid="{00000000-0005-0000-0000-00009B010000}"/>
    <cellStyle name="Comma (0,00) TBD 11" xfId="413" xr:uid="{00000000-0005-0000-0000-00009C010000}"/>
    <cellStyle name="Comma (0,00) TBD- 11" xfId="414" xr:uid="{00000000-0005-0000-0000-00009D010000}"/>
    <cellStyle name="Comma (0,00) TBD 12" xfId="415" xr:uid="{00000000-0005-0000-0000-00009E010000}"/>
    <cellStyle name="Comma (0,00) TBD- 12" xfId="416" xr:uid="{00000000-0005-0000-0000-00009F010000}"/>
    <cellStyle name="Comma (0,00) TBD 13" xfId="417" xr:uid="{00000000-0005-0000-0000-0000A0010000}"/>
    <cellStyle name="Comma (0,00) TBD- 13" xfId="418" xr:uid="{00000000-0005-0000-0000-0000A1010000}"/>
    <cellStyle name="Comma (0,00) TBD 14" xfId="419" xr:uid="{00000000-0005-0000-0000-0000A2010000}"/>
    <cellStyle name="Comma (0,00) TBD- 14" xfId="420" xr:uid="{00000000-0005-0000-0000-0000A3010000}"/>
    <cellStyle name="Comma (0,00) TBD 15" xfId="421" xr:uid="{00000000-0005-0000-0000-0000A4010000}"/>
    <cellStyle name="Comma (0,00) TBD- 15" xfId="422" xr:uid="{00000000-0005-0000-0000-0000A5010000}"/>
    <cellStyle name="Comma (0,00) TBD 16" xfId="423" xr:uid="{00000000-0005-0000-0000-0000A6010000}"/>
    <cellStyle name="Comma (0,00) TBD- 16" xfId="424" xr:uid="{00000000-0005-0000-0000-0000A7010000}"/>
    <cellStyle name="Comma (0,00) TBD 17" xfId="425" xr:uid="{00000000-0005-0000-0000-0000A8010000}"/>
    <cellStyle name="Comma (0,00) TBD- 17" xfId="426" xr:uid="{00000000-0005-0000-0000-0000A9010000}"/>
    <cellStyle name="Comma (0,00) TBD 18" xfId="427" xr:uid="{00000000-0005-0000-0000-0000AA010000}"/>
    <cellStyle name="Comma (0,00) TBD- 18" xfId="428" xr:uid="{00000000-0005-0000-0000-0000AB010000}"/>
    <cellStyle name="Comma (0,00) TBD 19" xfId="429" xr:uid="{00000000-0005-0000-0000-0000AC010000}"/>
    <cellStyle name="Comma (0,00) TBD- 19" xfId="430" xr:uid="{00000000-0005-0000-0000-0000AD010000}"/>
    <cellStyle name="Comma (0,00) TBD 2" xfId="431" xr:uid="{00000000-0005-0000-0000-0000AE010000}"/>
    <cellStyle name="Comma (0,00) TBD- 2" xfId="432" xr:uid="{00000000-0005-0000-0000-0000AF010000}"/>
    <cellStyle name="Comma (0,00) TBD 20" xfId="433" xr:uid="{00000000-0005-0000-0000-0000B0010000}"/>
    <cellStyle name="Comma (0,00) TBD- 20" xfId="434" xr:uid="{00000000-0005-0000-0000-0000B1010000}"/>
    <cellStyle name="Comma (0,00) TBD 21" xfId="435" xr:uid="{00000000-0005-0000-0000-0000B2010000}"/>
    <cellStyle name="Comma (0,00) TBD- 21" xfId="436" xr:uid="{00000000-0005-0000-0000-0000B3010000}"/>
    <cellStyle name="Comma (0,00) TBD 3" xfId="437" xr:uid="{00000000-0005-0000-0000-0000B4010000}"/>
    <cellStyle name="Comma (0,00) TBD- 3" xfId="438" xr:uid="{00000000-0005-0000-0000-0000B5010000}"/>
    <cellStyle name="Comma (0,00) TBD 4" xfId="439" xr:uid="{00000000-0005-0000-0000-0000B6010000}"/>
    <cellStyle name="Comma (0,00) TBD- 4" xfId="440" xr:uid="{00000000-0005-0000-0000-0000B7010000}"/>
    <cellStyle name="Comma (0,00) TBD 5" xfId="441" xr:uid="{00000000-0005-0000-0000-0000B8010000}"/>
    <cellStyle name="Comma (0,00) TBD- 5" xfId="442" xr:uid="{00000000-0005-0000-0000-0000B9010000}"/>
    <cellStyle name="Comma (0,00) TBD 6" xfId="443" xr:uid="{00000000-0005-0000-0000-0000BA010000}"/>
    <cellStyle name="Comma (0,00) TBD- 6" xfId="444" xr:uid="{00000000-0005-0000-0000-0000BB010000}"/>
    <cellStyle name="Comma (0,00) TBD 7" xfId="445" xr:uid="{00000000-0005-0000-0000-0000BC010000}"/>
    <cellStyle name="Comma (0,00) TBD- 7" xfId="446" xr:uid="{00000000-0005-0000-0000-0000BD010000}"/>
    <cellStyle name="Comma (0,00) TBD 8" xfId="447" xr:uid="{00000000-0005-0000-0000-0000BE010000}"/>
    <cellStyle name="Comma (0,00) TBD- 8" xfId="448" xr:uid="{00000000-0005-0000-0000-0000BF010000}"/>
    <cellStyle name="Comma (0,00) TBD 9" xfId="449" xr:uid="{00000000-0005-0000-0000-0000C0010000}"/>
    <cellStyle name="Comma (0,00) TBD- 9" xfId="450" xr:uid="{00000000-0005-0000-0000-0000C1010000}"/>
    <cellStyle name="Comma (0,00) TBD_Europe Region" xfId="451" xr:uid="{00000000-0005-0000-0000-0000C2010000}"/>
    <cellStyle name="Comma (0,00) TBD-_Europe Region" xfId="452" xr:uid="{00000000-0005-0000-0000-0000C3010000}"/>
    <cellStyle name="Comma (0,00) TBD_Europe Region 10" xfId="453" xr:uid="{00000000-0005-0000-0000-0000C4010000}"/>
    <cellStyle name="Comma (0,00) TBD-_Europe Region 10" xfId="454" xr:uid="{00000000-0005-0000-0000-0000C5010000}"/>
    <cellStyle name="Comma (0,00) TBD_Europe Region 11" xfId="455" xr:uid="{00000000-0005-0000-0000-0000C6010000}"/>
    <cellStyle name="Comma (0,00) TBD-_Europe Region 11" xfId="456" xr:uid="{00000000-0005-0000-0000-0000C7010000}"/>
    <cellStyle name="Comma (0,00) TBD_Europe Region 12" xfId="457" xr:uid="{00000000-0005-0000-0000-0000C8010000}"/>
    <cellStyle name="Comma (0,00) TBD-_Europe Region 12" xfId="458" xr:uid="{00000000-0005-0000-0000-0000C9010000}"/>
    <cellStyle name="Comma (0,00) TBD_Europe Region 13" xfId="459" xr:uid="{00000000-0005-0000-0000-0000CA010000}"/>
    <cellStyle name="Comma (0,00) TBD-_Europe Region 13" xfId="460" xr:uid="{00000000-0005-0000-0000-0000CB010000}"/>
    <cellStyle name="Comma (0,00) TBD_Europe Region 14" xfId="461" xr:uid="{00000000-0005-0000-0000-0000CC010000}"/>
    <cellStyle name="Comma (0,00) TBD-_Europe Region 14" xfId="462" xr:uid="{00000000-0005-0000-0000-0000CD010000}"/>
    <cellStyle name="Comma (0,00) TBD_Europe Region 15" xfId="463" xr:uid="{00000000-0005-0000-0000-0000CE010000}"/>
    <cellStyle name="Comma (0,00) TBD-_Europe Region 15" xfId="464" xr:uid="{00000000-0005-0000-0000-0000CF010000}"/>
    <cellStyle name="Comma (0,00) TBD_Europe Region 16" xfId="465" xr:uid="{00000000-0005-0000-0000-0000D0010000}"/>
    <cellStyle name="Comma (0,00) TBD-_Europe Region 16" xfId="466" xr:uid="{00000000-0005-0000-0000-0000D1010000}"/>
    <cellStyle name="Comma (0,00) TBD_Europe Region 17" xfId="467" xr:uid="{00000000-0005-0000-0000-0000D2010000}"/>
    <cellStyle name="Comma (0,00) TBD-_Europe Region 17" xfId="468" xr:uid="{00000000-0005-0000-0000-0000D3010000}"/>
    <cellStyle name="Comma (0,00) TBD_Europe Region 18" xfId="469" xr:uid="{00000000-0005-0000-0000-0000D4010000}"/>
    <cellStyle name="Comma (0,00) TBD-_Europe Region 18" xfId="470" xr:uid="{00000000-0005-0000-0000-0000D5010000}"/>
    <cellStyle name="Comma (0,00) TBD_Europe Region 19" xfId="471" xr:uid="{00000000-0005-0000-0000-0000D6010000}"/>
    <cellStyle name="Comma (0,00) TBD-_Europe Region 19" xfId="472" xr:uid="{00000000-0005-0000-0000-0000D7010000}"/>
    <cellStyle name="Comma (0,00) TBD_Europe Region 2" xfId="473" xr:uid="{00000000-0005-0000-0000-0000D8010000}"/>
    <cellStyle name="Comma (0,00) TBD-_Europe Region 2" xfId="474" xr:uid="{00000000-0005-0000-0000-0000D9010000}"/>
    <cellStyle name="Comma (0,00) TBD_Europe Region 20" xfId="475" xr:uid="{00000000-0005-0000-0000-0000DA010000}"/>
    <cellStyle name="Comma (0,00) TBD-_Europe Region 20" xfId="476" xr:uid="{00000000-0005-0000-0000-0000DB010000}"/>
    <cellStyle name="Comma (0,00) TBD_Europe Region 21" xfId="477" xr:uid="{00000000-0005-0000-0000-0000DC010000}"/>
    <cellStyle name="Comma (0,00) TBD-_Europe Region 21" xfId="478" xr:uid="{00000000-0005-0000-0000-0000DD010000}"/>
    <cellStyle name="Comma (0,00) TBD_Europe Region 3" xfId="479" xr:uid="{00000000-0005-0000-0000-0000DE010000}"/>
    <cellStyle name="Comma (0,00) TBD-_Europe Region 3" xfId="480" xr:uid="{00000000-0005-0000-0000-0000DF010000}"/>
    <cellStyle name="Comma (0,00) TBD_Europe Region 4" xfId="481" xr:uid="{00000000-0005-0000-0000-0000E0010000}"/>
    <cellStyle name="Comma (0,00) TBD-_Europe Region 4" xfId="482" xr:uid="{00000000-0005-0000-0000-0000E1010000}"/>
    <cellStyle name="Comma (0,00) TBD_Europe Region 5" xfId="483" xr:uid="{00000000-0005-0000-0000-0000E2010000}"/>
    <cellStyle name="Comma (0,00) TBD-_Europe Region 5" xfId="484" xr:uid="{00000000-0005-0000-0000-0000E3010000}"/>
    <cellStyle name="Comma (0,00) TBD_Europe Region 6" xfId="485" xr:uid="{00000000-0005-0000-0000-0000E4010000}"/>
    <cellStyle name="Comma (0,00) TBD-_Europe Region 6" xfId="486" xr:uid="{00000000-0005-0000-0000-0000E5010000}"/>
    <cellStyle name="Comma (0,00) TBD_Europe Region 7" xfId="487" xr:uid="{00000000-0005-0000-0000-0000E6010000}"/>
    <cellStyle name="Comma (0,00) TBD-_Europe Region 7" xfId="488" xr:uid="{00000000-0005-0000-0000-0000E7010000}"/>
    <cellStyle name="Comma (0,00) TBD_Europe Region 8" xfId="489" xr:uid="{00000000-0005-0000-0000-0000E8010000}"/>
    <cellStyle name="Comma (0,00) TBD-_Europe Region 8" xfId="490" xr:uid="{00000000-0005-0000-0000-0000E9010000}"/>
    <cellStyle name="Comma (0,00) TBD_Europe Region 9" xfId="491" xr:uid="{00000000-0005-0000-0000-0000EA010000}"/>
    <cellStyle name="Comma (0,00) TBD-_Europe Region 9" xfId="492" xr:uid="{00000000-0005-0000-0000-0000EB010000}"/>
    <cellStyle name="Comma (0,00) TBD_Page 2f (2)" xfId="493" xr:uid="{00000000-0005-0000-0000-0000EC010000}"/>
    <cellStyle name="Comma (0,00) TBD-_Page 2f (2)" xfId="494" xr:uid="{00000000-0005-0000-0000-0000ED010000}"/>
    <cellStyle name="Comma (0,00) TBD_Page 2f (2) 10" xfId="495" xr:uid="{00000000-0005-0000-0000-0000EE010000}"/>
    <cellStyle name="Comma (0,00) TBD-_Page 2f (2) 10" xfId="496" xr:uid="{00000000-0005-0000-0000-0000EF010000}"/>
    <cellStyle name="Comma (0,00) TBD_Page 2f (2) 11" xfId="497" xr:uid="{00000000-0005-0000-0000-0000F0010000}"/>
    <cellStyle name="Comma (0,00) TBD-_Page 2f (2) 11" xfId="498" xr:uid="{00000000-0005-0000-0000-0000F1010000}"/>
    <cellStyle name="Comma (0,00) TBD_Page 2f (2) 12" xfId="499" xr:uid="{00000000-0005-0000-0000-0000F2010000}"/>
    <cellStyle name="Comma (0,00) TBD-_Page 2f (2) 12" xfId="500" xr:uid="{00000000-0005-0000-0000-0000F3010000}"/>
    <cellStyle name="Comma (0,00) TBD_Page 2f (2) 13" xfId="501" xr:uid="{00000000-0005-0000-0000-0000F4010000}"/>
    <cellStyle name="Comma (0,00) TBD-_Page 2f (2) 13" xfId="502" xr:uid="{00000000-0005-0000-0000-0000F5010000}"/>
    <cellStyle name="Comma (0,00) TBD_Page 2f (2) 14" xfId="503" xr:uid="{00000000-0005-0000-0000-0000F6010000}"/>
    <cellStyle name="Comma (0,00) TBD-_Page 2f (2) 14" xfId="504" xr:uid="{00000000-0005-0000-0000-0000F7010000}"/>
    <cellStyle name="Comma (0,00) TBD_Page 2f (2) 15" xfId="505" xr:uid="{00000000-0005-0000-0000-0000F8010000}"/>
    <cellStyle name="Comma (0,00) TBD-_Page 2f (2) 15" xfId="506" xr:uid="{00000000-0005-0000-0000-0000F9010000}"/>
    <cellStyle name="Comma (0,00) TBD_Page 2f (2) 16" xfId="507" xr:uid="{00000000-0005-0000-0000-0000FA010000}"/>
    <cellStyle name="Comma (0,00) TBD-_Page 2f (2) 16" xfId="508" xr:uid="{00000000-0005-0000-0000-0000FB010000}"/>
    <cellStyle name="Comma (0,00) TBD_Page 2f (2) 17" xfId="509" xr:uid="{00000000-0005-0000-0000-0000FC010000}"/>
    <cellStyle name="Comma (0,00) TBD-_Page 2f (2) 17" xfId="510" xr:uid="{00000000-0005-0000-0000-0000FD010000}"/>
    <cellStyle name="Comma (0,00) TBD_Page 2f (2) 18" xfId="511" xr:uid="{00000000-0005-0000-0000-0000FE010000}"/>
    <cellStyle name="Comma (0,00) TBD-_Page 2f (2) 18" xfId="512" xr:uid="{00000000-0005-0000-0000-0000FF010000}"/>
    <cellStyle name="Comma (0,00) TBD_Page 2f (2) 19" xfId="513" xr:uid="{00000000-0005-0000-0000-000000020000}"/>
    <cellStyle name="Comma (0,00) TBD-_Page 2f (2) 19" xfId="514" xr:uid="{00000000-0005-0000-0000-000001020000}"/>
    <cellStyle name="Comma (0,00) TBD_Page 2f (2) 2" xfId="515" xr:uid="{00000000-0005-0000-0000-000002020000}"/>
    <cellStyle name="Comma (0,00) TBD-_Page 2f (2) 2" xfId="516" xr:uid="{00000000-0005-0000-0000-000003020000}"/>
    <cellStyle name="Comma (0,00) TBD_Page 2f (2) 20" xfId="517" xr:uid="{00000000-0005-0000-0000-000004020000}"/>
    <cellStyle name="Comma (0,00) TBD-_Page 2f (2) 20" xfId="518" xr:uid="{00000000-0005-0000-0000-000005020000}"/>
    <cellStyle name="Comma (0,00) TBD_Page 2f (2) 21" xfId="519" xr:uid="{00000000-0005-0000-0000-000006020000}"/>
    <cellStyle name="Comma (0,00) TBD-_Page 2f (2) 21" xfId="520" xr:uid="{00000000-0005-0000-0000-000007020000}"/>
    <cellStyle name="Comma (0,00) TBD_Page 2f (2) 3" xfId="521" xr:uid="{00000000-0005-0000-0000-000008020000}"/>
    <cellStyle name="Comma (0,00) TBD-_Page 2f (2) 3" xfId="522" xr:uid="{00000000-0005-0000-0000-000009020000}"/>
    <cellStyle name="Comma (0,00) TBD_Page 2f (2) 4" xfId="523" xr:uid="{00000000-0005-0000-0000-00000A020000}"/>
    <cellStyle name="Comma (0,00) TBD-_Page 2f (2) 4" xfId="524" xr:uid="{00000000-0005-0000-0000-00000B020000}"/>
    <cellStyle name="Comma (0,00) TBD_Page 2f (2) 5" xfId="525" xr:uid="{00000000-0005-0000-0000-00000C020000}"/>
    <cellStyle name="Comma (0,00) TBD-_Page 2f (2) 5" xfId="526" xr:uid="{00000000-0005-0000-0000-00000D020000}"/>
    <cellStyle name="Comma (0,00) TBD_Page 2f (2) 6" xfId="527" xr:uid="{00000000-0005-0000-0000-00000E020000}"/>
    <cellStyle name="Comma (0,00) TBD-_Page 2f (2) 6" xfId="528" xr:uid="{00000000-0005-0000-0000-00000F020000}"/>
    <cellStyle name="Comma (0,00) TBD_Page 2f (2) 7" xfId="529" xr:uid="{00000000-0005-0000-0000-000010020000}"/>
    <cellStyle name="Comma (0,00) TBD-_Page 2f (2) 7" xfId="530" xr:uid="{00000000-0005-0000-0000-000011020000}"/>
    <cellStyle name="Comma (0,00) TBD_Page 2f (2) 8" xfId="531" xr:uid="{00000000-0005-0000-0000-000012020000}"/>
    <cellStyle name="Comma (0,00) TBD-_Page 2f (2) 8" xfId="532" xr:uid="{00000000-0005-0000-0000-000013020000}"/>
    <cellStyle name="Comma (0,00) TBD_Page 2f (2) 9" xfId="533" xr:uid="{00000000-0005-0000-0000-000014020000}"/>
    <cellStyle name="Comma (0,00) TBD-_Page 2f (2) 9" xfId="534" xr:uid="{00000000-0005-0000-0000-000015020000}"/>
    <cellStyle name="Comma (0,00) TBD_Tab 1" xfId="535" xr:uid="{00000000-0005-0000-0000-000016020000}"/>
    <cellStyle name="Comma (0,00) TBD-_YoY" xfId="536" xr:uid="{00000000-0005-0000-0000-000017020000}"/>
    <cellStyle name="Comma (0,00)_B Car facer (2f)" xfId="537" xr:uid="{00000000-0005-0000-0000-000018020000}"/>
    <cellStyle name="Comma (0,000)" xfId="538" xr:uid="{00000000-0005-0000-0000-000019020000}"/>
    <cellStyle name="Comma (0,000) -" xfId="539" xr:uid="{00000000-0005-0000-0000-00001A020000}"/>
    <cellStyle name="Comma (0,000) - 2" xfId="540" xr:uid="{00000000-0005-0000-0000-00001B020000}"/>
    <cellStyle name="Comma (0,000) 10" xfId="541" xr:uid="{00000000-0005-0000-0000-00001C020000}"/>
    <cellStyle name="Comma (0,000) 11" xfId="542" xr:uid="{00000000-0005-0000-0000-00001D020000}"/>
    <cellStyle name="Comma (0,000) 12" xfId="543" xr:uid="{00000000-0005-0000-0000-00001E020000}"/>
    <cellStyle name="Comma (0,000) 13" xfId="544" xr:uid="{00000000-0005-0000-0000-00001F020000}"/>
    <cellStyle name="Comma (0,000) 14" xfId="545" xr:uid="{00000000-0005-0000-0000-000020020000}"/>
    <cellStyle name="Comma (0,000) 15" xfId="546" xr:uid="{00000000-0005-0000-0000-000021020000}"/>
    <cellStyle name="Comma (0,000) 16" xfId="547" xr:uid="{00000000-0005-0000-0000-000022020000}"/>
    <cellStyle name="Comma (0,000) 17" xfId="548" xr:uid="{00000000-0005-0000-0000-000023020000}"/>
    <cellStyle name="Comma (0,000) 18" xfId="549" xr:uid="{00000000-0005-0000-0000-000024020000}"/>
    <cellStyle name="Comma (0,000) 19" xfId="550" xr:uid="{00000000-0005-0000-0000-000025020000}"/>
    <cellStyle name="Comma (0,000) 2" xfId="551" xr:uid="{00000000-0005-0000-0000-000026020000}"/>
    <cellStyle name="Comma (0,000) 20" xfId="552" xr:uid="{00000000-0005-0000-0000-000027020000}"/>
    <cellStyle name="Comma (0,000) 21" xfId="553" xr:uid="{00000000-0005-0000-0000-000028020000}"/>
    <cellStyle name="Comma (0,000) 3" xfId="554" xr:uid="{00000000-0005-0000-0000-000029020000}"/>
    <cellStyle name="Comma (0,000) 4" xfId="555" xr:uid="{00000000-0005-0000-0000-00002A020000}"/>
    <cellStyle name="Comma (0,000) 5" xfId="556" xr:uid="{00000000-0005-0000-0000-00002B020000}"/>
    <cellStyle name="Comma (0,000) 6" xfId="557" xr:uid="{00000000-0005-0000-0000-00002C020000}"/>
    <cellStyle name="Comma (0,000) 7" xfId="558" xr:uid="{00000000-0005-0000-0000-00002D020000}"/>
    <cellStyle name="Comma (0,000) 8" xfId="559" xr:uid="{00000000-0005-0000-0000-00002E020000}"/>
    <cellStyle name="Comma (0,000) 9" xfId="560" xr:uid="{00000000-0005-0000-0000-00002F020000}"/>
    <cellStyle name="Comma (0,000) incl." xfId="561" xr:uid="{00000000-0005-0000-0000-000030020000}"/>
    <cellStyle name="Comma (0,000) incl. 2" xfId="562" xr:uid="{00000000-0005-0000-0000-000031020000}"/>
    <cellStyle name="Comma (0,000) N/A" xfId="563" xr:uid="{00000000-0005-0000-0000-000032020000}"/>
    <cellStyle name="Comma (0,000) N/A 2" xfId="564" xr:uid="{00000000-0005-0000-0000-000033020000}"/>
    <cellStyle name="Comma (0,000) TBD" xfId="565" xr:uid="{00000000-0005-0000-0000-000034020000}"/>
    <cellStyle name="Comma (0,000) TBD-" xfId="566" xr:uid="{00000000-0005-0000-0000-000035020000}"/>
    <cellStyle name="Comma (0,000) TBD 10" xfId="567" xr:uid="{00000000-0005-0000-0000-000036020000}"/>
    <cellStyle name="Comma (0,000) TBD- 10" xfId="568" xr:uid="{00000000-0005-0000-0000-000037020000}"/>
    <cellStyle name="Comma (0,000) TBD 11" xfId="569" xr:uid="{00000000-0005-0000-0000-000038020000}"/>
    <cellStyle name="Comma (0,000) TBD- 11" xfId="570" xr:uid="{00000000-0005-0000-0000-000039020000}"/>
    <cellStyle name="Comma (0,000) TBD 12" xfId="571" xr:uid="{00000000-0005-0000-0000-00003A020000}"/>
    <cellStyle name="Comma (0,000) TBD- 12" xfId="572" xr:uid="{00000000-0005-0000-0000-00003B020000}"/>
    <cellStyle name="Comma (0,000) TBD 13" xfId="573" xr:uid="{00000000-0005-0000-0000-00003C020000}"/>
    <cellStyle name="Comma (0,000) TBD- 13" xfId="574" xr:uid="{00000000-0005-0000-0000-00003D020000}"/>
    <cellStyle name="Comma (0,000) TBD 14" xfId="575" xr:uid="{00000000-0005-0000-0000-00003E020000}"/>
    <cellStyle name="Comma (0,000) TBD- 14" xfId="576" xr:uid="{00000000-0005-0000-0000-00003F020000}"/>
    <cellStyle name="Comma (0,000) TBD 15" xfId="577" xr:uid="{00000000-0005-0000-0000-000040020000}"/>
    <cellStyle name="Comma (0,000) TBD- 15" xfId="578" xr:uid="{00000000-0005-0000-0000-000041020000}"/>
    <cellStyle name="Comma (0,000) TBD 16" xfId="579" xr:uid="{00000000-0005-0000-0000-000042020000}"/>
    <cellStyle name="Comma (0,000) TBD- 16" xfId="580" xr:uid="{00000000-0005-0000-0000-000043020000}"/>
    <cellStyle name="Comma (0,000) TBD 17" xfId="581" xr:uid="{00000000-0005-0000-0000-000044020000}"/>
    <cellStyle name="Comma (0,000) TBD- 17" xfId="582" xr:uid="{00000000-0005-0000-0000-000045020000}"/>
    <cellStyle name="Comma (0,000) TBD 18" xfId="583" xr:uid="{00000000-0005-0000-0000-000046020000}"/>
    <cellStyle name="Comma (0,000) TBD- 18" xfId="584" xr:uid="{00000000-0005-0000-0000-000047020000}"/>
    <cellStyle name="Comma (0,000) TBD 19" xfId="585" xr:uid="{00000000-0005-0000-0000-000048020000}"/>
    <cellStyle name="Comma (0,000) TBD- 19" xfId="586" xr:uid="{00000000-0005-0000-0000-000049020000}"/>
    <cellStyle name="Comma (0,000) TBD 2" xfId="587" xr:uid="{00000000-0005-0000-0000-00004A020000}"/>
    <cellStyle name="Comma (0,000) TBD- 2" xfId="588" xr:uid="{00000000-0005-0000-0000-00004B020000}"/>
    <cellStyle name="Comma (0,000) TBD 20" xfId="589" xr:uid="{00000000-0005-0000-0000-00004C020000}"/>
    <cellStyle name="Comma (0,000) TBD- 20" xfId="590" xr:uid="{00000000-0005-0000-0000-00004D020000}"/>
    <cellStyle name="Comma (0,000) TBD 21" xfId="591" xr:uid="{00000000-0005-0000-0000-00004E020000}"/>
    <cellStyle name="Comma (0,000) TBD- 21" xfId="592" xr:uid="{00000000-0005-0000-0000-00004F020000}"/>
    <cellStyle name="Comma (0,000) TBD 3" xfId="593" xr:uid="{00000000-0005-0000-0000-000050020000}"/>
    <cellStyle name="Comma (0,000) TBD- 3" xfId="594" xr:uid="{00000000-0005-0000-0000-000051020000}"/>
    <cellStyle name="Comma (0,000) TBD 4" xfId="595" xr:uid="{00000000-0005-0000-0000-000052020000}"/>
    <cellStyle name="Comma (0,000) TBD- 4" xfId="596" xr:uid="{00000000-0005-0000-0000-000053020000}"/>
    <cellStyle name="Comma (0,000) TBD 5" xfId="597" xr:uid="{00000000-0005-0000-0000-000054020000}"/>
    <cellStyle name="Comma (0,000) TBD- 5" xfId="598" xr:uid="{00000000-0005-0000-0000-000055020000}"/>
    <cellStyle name="Comma (0,000) TBD 6" xfId="599" xr:uid="{00000000-0005-0000-0000-000056020000}"/>
    <cellStyle name="Comma (0,000) TBD- 6" xfId="600" xr:uid="{00000000-0005-0000-0000-000057020000}"/>
    <cellStyle name="Comma (0,000) TBD 7" xfId="601" xr:uid="{00000000-0005-0000-0000-000058020000}"/>
    <cellStyle name="Comma (0,000) TBD- 7" xfId="602" xr:uid="{00000000-0005-0000-0000-000059020000}"/>
    <cellStyle name="Comma (0,000) TBD 8" xfId="603" xr:uid="{00000000-0005-0000-0000-00005A020000}"/>
    <cellStyle name="Comma (0,000) TBD- 8" xfId="604" xr:uid="{00000000-0005-0000-0000-00005B020000}"/>
    <cellStyle name="Comma (0,000) TBD 9" xfId="605" xr:uid="{00000000-0005-0000-0000-00005C020000}"/>
    <cellStyle name="Comma (0,000) TBD- 9" xfId="606" xr:uid="{00000000-0005-0000-0000-00005D020000}"/>
    <cellStyle name="Comma (0,000) TBD_Page 2f (2)" xfId="607" xr:uid="{00000000-0005-0000-0000-00005E020000}"/>
    <cellStyle name="Comma (0,000) TBD-_Page 2f (2)" xfId="608" xr:uid="{00000000-0005-0000-0000-00005F020000}"/>
    <cellStyle name="Comma (0,000) TBD_Page 2f (2) 10" xfId="609" xr:uid="{00000000-0005-0000-0000-000060020000}"/>
    <cellStyle name="Comma (0,000) TBD-_Page 2f (2) 10" xfId="610" xr:uid="{00000000-0005-0000-0000-000061020000}"/>
    <cellStyle name="Comma (0,000) TBD_Page 2f (2) 11" xfId="611" xr:uid="{00000000-0005-0000-0000-000062020000}"/>
    <cellStyle name="Comma (0,000) TBD-_Page 2f (2) 11" xfId="612" xr:uid="{00000000-0005-0000-0000-000063020000}"/>
    <cellStyle name="Comma (0,000) TBD_Page 2f (2) 12" xfId="613" xr:uid="{00000000-0005-0000-0000-000064020000}"/>
    <cellStyle name="Comma (0,000) TBD-_Page 2f (2) 12" xfId="614" xr:uid="{00000000-0005-0000-0000-000065020000}"/>
    <cellStyle name="Comma (0,000) TBD_Page 2f (2) 13" xfId="615" xr:uid="{00000000-0005-0000-0000-000066020000}"/>
    <cellStyle name="Comma (0,000) TBD-_Page 2f (2) 13" xfId="616" xr:uid="{00000000-0005-0000-0000-000067020000}"/>
    <cellStyle name="Comma (0,000) TBD_Page 2f (2) 14" xfId="617" xr:uid="{00000000-0005-0000-0000-000068020000}"/>
    <cellStyle name="Comma (0,000) TBD-_Page 2f (2) 14" xfId="618" xr:uid="{00000000-0005-0000-0000-000069020000}"/>
    <cellStyle name="Comma (0,000) TBD_Page 2f (2) 15" xfId="619" xr:uid="{00000000-0005-0000-0000-00006A020000}"/>
    <cellStyle name="Comma (0,000) TBD-_Page 2f (2) 15" xfId="620" xr:uid="{00000000-0005-0000-0000-00006B020000}"/>
    <cellStyle name="Comma (0,000) TBD_Page 2f (2) 16" xfId="621" xr:uid="{00000000-0005-0000-0000-00006C020000}"/>
    <cellStyle name="Comma (0,000) TBD-_Page 2f (2) 16" xfId="622" xr:uid="{00000000-0005-0000-0000-00006D020000}"/>
    <cellStyle name="Comma (0,000) TBD_Page 2f (2) 17" xfId="623" xr:uid="{00000000-0005-0000-0000-00006E020000}"/>
    <cellStyle name="Comma (0,000) TBD-_Page 2f (2) 17" xfId="624" xr:uid="{00000000-0005-0000-0000-00006F020000}"/>
    <cellStyle name="Comma (0,000) TBD_Page 2f (2) 18" xfId="625" xr:uid="{00000000-0005-0000-0000-000070020000}"/>
    <cellStyle name="Comma (0,000) TBD-_Page 2f (2) 18" xfId="626" xr:uid="{00000000-0005-0000-0000-000071020000}"/>
    <cellStyle name="Comma (0,000) TBD_Page 2f (2) 19" xfId="627" xr:uid="{00000000-0005-0000-0000-000072020000}"/>
    <cellStyle name="Comma (0,000) TBD-_Page 2f (2) 19" xfId="628" xr:uid="{00000000-0005-0000-0000-000073020000}"/>
    <cellStyle name="Comma (0,000) TBD_Page 2f (2) 2" xfId="629" xr:uid="{00000000-0005-0000-0000-000074020000}"/>
    <cellStyle name="Comma (0,000) TBD-_Page 2f (2) 2" xfId="630" xr:uid="{00000000-0005-0000-0000-000075020000}"/>
    <cellStyle name="Comma (0,000) TBD_Page 2f (2) 20" xfId="631" xr:uid="{00000000-0005-0000-0000-000076020000}"/>
    <cellStyle name="Comma (0,000) TBD-_Page 2f (2) 20" xfId="632" xr:uid="{00000000-0005-0000-0000-000077020000}"/>
    <cellStyle name="Comma (0,000) TBD_Page 2f (2) 21" xfId="633" xr:uid="{00000000-0005-0000-0000-000078020000}"/>
    <cellStyle name="Comma (0,000) TBD-_Page 2f (2) 21" xfId="634" xr:uid="{00000000-0005-0000-0000-000079020000}"/>
    <cellStyle name="Comma (0,000) TBD_Page 2f (2) 3" xfId="635" xr:uid="{00000000-0005-0000-0000-00007A020000}"/>
    <cellStyle name="Comma (0,000) TBD-_Page 2f (2) 3" xfId="636" xr:uid="{00000000-0005-0000-0000-00007B020000}"/>
    <cellStyle name="Comma (0,000) TBD_Page 2f (2) 4" xfId="637" xr:uid="{00000000-0005-0000-0000-00007C020000}"/>
    <cellStyle name="Comma (0,000) TBD-_Page 2f (2) 4" xfId="638" xr:uid="{00000000-0005-0000-0000-00007D020000}"/>
    <cellStyle name="Comma (0,000) TBD_Page 2f (2) 5" xfId="639" xr:uid="{00000000-0005-0000-0000-00007E020000}"/>
    <cellStyle name="Comma (0,000) TBD-_Page 2f (2) 5" xfId="640" xr:uid="{00000000-0005-0000-0000-00007F020000}"/>
    <cellStyle name="Comma (0,000) TBD_Page 2f (2) 6" xfId="641" xr:uid="{00000000-0005-0000-0000-000080020000}"/>
    <cellStyle name="Comma (0,000) TBD-_Page 2f (2) 6" xfId="642" xr:uid="{00000000-0005-0000-0000-000081020000}"/>
    <cellStyle name="Comma (0,000) TBD_Page 2f (2) 7" xfId="643" xr:uid="{00000000-0005-0000-0000-000082020000}"/>
    <cellStyle name="Comma (0,000) TBD-_Page 2f (2) 7" xfId="644" xr:uid="{00000000-0005-0000-0000-000083020000}"/>
    <cellStyle name="Comma (0,000) TBD_Page 2f (2) 8" xfId="645" xr:uid="{00000000-0005-0000-0000-000084020000}"/>
    <cellStyle name="Comma (0,000) TBD-_Page 2f (2) 8" xfId="646" xr:uid="{00000000-0005-0000-0000-000085020000}"/>
    <cellStyle name="Comma (0,000) TBD_Page 2f (2) 9" xfId="647" xr:uid="{00000000-0005-0000-0000-000086020000}"/>
    <cellStyle name="Comma (0,000) TBD-_Page 2f (2) 9" xfId="648" xr:uid="{00000000-0005-0000-0000-000087020000}"/>
    <cellStyle name="Comma (0,000) TBD_Tab 1" xfId="649" xr:uid="{00000000-0005-0000-0000-000088020000}"/>
    <cellStyle name="Comma (0,000) TBD-_YoY" xfId="650" xr:uid="{00000000-0005-0000-0000-000089020000}"/>
    <cellStyle name="Comma (0,000)_(4+8) YoY (3)" xfId="651" xr:uid="{00000000-0005-0000-0000-00008A020000}"/>
    <cellStyle name="Comma (1)" xfId="652" xr:uid="{00000000-0005-0000-0000-00008B020000}"/>
    <cellStyle name="Comma (1) 2" xfId="653" xr:uid="{00000000-0005-0000-0000-00008C020000}"/>
    <cellStyle name="Comma (2)" xfId="654" xr:uid="{00000000-0005-0000-0000-00008D020000}"/>
    <cellStyle name="Comma (2) 2" xfId="655" xr:uid="{00000000-0005-0000-0000-00008E020000}"/>
    <cellStyle name="Comma [0] -" xfId="656" xr:uid="{00000000-0005-0000-0000-00008F020000}"/>
    <cellStyle name="Comma [0] - 2" xfId="657" xr:uid="{00000000-0005-0000-0000-000090020000}"/>
    <cellStyle name="Comma [0] - 2 2" xfId="658" xr:uid="{00000000-0005-0000-0000-000091020000}"/>
    <cellStyle name="Comma [0] - 2 2 2" xfId="3158" xr:uid="{7E618E8C-F238-41D5-AA93-0CB52044A3E4}"/>
    <cellStyle name="Comma [0] - 2 2 3" xfId="3284" xr:uid="{AE33D1F7-477D-478F-8F95-C104AFBF06AB}"/>
    <cellStyle name="Comma [0] - 2 3" xfId="3023" xr:uid="{6DAC6DFC-EE71-461A-B874-D9D877AF4450}"/>
    <cellStyle name="Comma [0] - 2 4" xfId="3024" xr:uid="{2532967D-1CAA-404B-BF11-E4C0F0B7B585}"/>
    <cellStyle name="Comma [0] - 2 5" xfId="3025" xr:uid="{98E5D51C-B91B-410A-9228-40C601EAEBE7}"/>
    <cellStyle name="Comma [0] - 2 6" xfId="3159" xr:uid="{591006DF-FD4F-4042-BC07-2C6FAA9FD914}"/>
    <cellStyle name="Comma [0] - 3" xfId="2937" xr:uid="{789BF0CA-FDAB-4FC1-A46D-44AE9D0F8D2C}"/>
    <cellStyle name="Comma [0] - 3 2" xfId="3137" xr:uid="{678C58C3-FC97-40AB-B06E-4D3B47E9323F}"/>
    <cellStyle name="Comma [0] - 3 2 2" xfId="3331" xr:uid="{D2640E0C-ACD3-464F-91ED-5C6D26330340}"/>
    <cellStyle name="Comma [0] - 3 2 2 2" xfId="3423" xr:uid="{FEB94FF7-4B40-44AC-8BB3-0F3119FBB05A}"/>
    <cellStyle name="Comma [0] - 3 2 2 2 2" xfId="3648" xr:uid="{8862C225-CCE2-4737-964C-917198ECA66D}"/>
    <cellStyle name="Comma [0] - 3 2 2 3" xfId="3556" xr:uid="{D1DA6D56-6D25-4A3D-A947-B044A586C43C}"/>
    <cellStyle name="Comma [0] - 3 2 3" xfId="3286" xr:uid="{E1B46CE0-2221-4DD5-9E45-59D00EEA095D}"/>
    <cellStyle name="Comma [0] - 3 2 4" xfId="3279" xr:uid="{869D0263-6E12-4A08-BE6E-C4A430F489FC}"/>
    <cellStyle name="Comma [0] - 3 2 4 2" xfId="3379" xr:uid="{D3DD7D88-D161-425C-B241-233F566C9B9A}"/>
    <cellStyle name="Comma [0] - 3 2 4 2 2" xfId="3604" xr:uid="{BB714E36-91F1-4B23-A683-FBEB6393CFA2}"/>
    <cellStyle name="Comma [0] - 3 2 4 3" xfId="3512" xr:uid="{E0DBBE72-7079-4F43-9EB8-D3ED9F8EDB0D}"/>
    <cellStyle name="Comma [0] - 3 2 5" xfId="3155" xr:uid="{EA5A8AA9-A792-4D78-A628-AC1B0B3FDFC9}"/>
    <cellStyle name="Comma [0] - 3 2 5 2" xfId="3482" xr:uid="{EECB5D44-E4E1-474F-AA21-4BE788E78D8B}"/>
    <cellStyle name="Comma [0] - 3 2 6" xfId="3349" xr:uid="{1B6687B8-08C1-41AA-BC94-83B43C2A2284}"/>
    <cellStyle name="Comma [0] - 3 2 6 2" xfId="3574" xr:uid="{DC910E42-EB69-4F2F-8746-D660B360DE80}"/>
    <cellStyle name="Comma [0] - 3 2 7" xfId="3464" xr:uid="{A3FAB08B-D5A9-4CF6-B15D-5B9F10145BF6}"/>
    <cellStyle name="Comma [0] - 3 3" xfId="3125" xr:uid="{38F6A6CD-0D06-489C-AD0B-5BC543AF2B65}"/>
    <cellStyle name="Comma [0] - 3 3 2" xfId="3319" xr:uid="{B6DC707D-F659-4F64-927D-AFA5D47DBFCF}"/>
    <cellStyle name="Comma [0] - 3 3 2 2" xfId="3544" xr:uid="{0BF11627-2CB1-4B49-9CDD-EB2999FEC730}"/>
    <cellStyle name="Comma [0] - 3 3 3" xfId="3411" xr:uid="{72D791D6-DA79-44CB-9CDD-BF421204DDFB}"/>
    <cellStyle name="Comma [0] - 3 3 3 2" xfId="3636" xr:uid="{573254CC-72E6-4E8E-9F1C-A3F597DFC6CA}"/>
    <cellStyle name="Comma [0] - 3 3 4" xfId="3452" xr:uid="{F408212D-8322-499D-835E-2885556A4695}"/>
    <cellStyle name="Comma [0] - 3 4" xfId="3285" xr:uid="{82961304-CE0D-4D54-BA58-5ABF293D8010}"/>
    <cellStyle name="Comma [0] - 3 5" xfId="3267" xr:uid="{BA017AE4-DF04-49BF-ADE7-832657709EAE}"/>
    <cellStyle name="Comma [0] - 3 5 2" xfId="3367" xr:uid="{0488B6D3-F629-4E6E-B2A5-E68C35B69295}"/>
    <cellStyle name="Comma [0] - 3 5 2 2" xfId="3592" xr:uid="{C3DC6244-B65D-4402-A3CD-8AA2B6C7D969}"/>
    <cellStyle name="Comma [0] - 3 5 3" xfId="3500" xr:uid="{0581B41A-35C5-471E-A96A-DB9936EEE44D}"/>
    <cellStyle name="Comma [0] - 3 6" xfId="3143" xr:uid="{8CB0B5F2-0167-4224-815A-F179A1E24F89}"/>
    <cellStyle name="Comma [0] - 3 6 2" xfId="3470" xr:uid="{9F6EAD1A-BCAA-42B8-9373-7FA50C7C187D}"/>
    <cellStyle name="Comma [0] - 3 7" xfId="3337" xr:uid="{7BAFF3FD-07B7-4C19-9190-D13243A40F2E}"/>
    <cellStyle name="Comma [0] - 3 7 2" xfId="3562" xr:uid="{07EBE1D7-11BF-4FCF-9EB5-872DDDFB8783}"/>
    <cellStyle name="Comma [0] - 3 8" xfId="3436" xr:uid="{0BA93BFA-4304-4ACF-BDEF-AAB92364395F}"/>
    <cellStyle name="Comma [0] - 4" xfId="2846" xr:uid="{94204905-238F-4260-9BF6-EEC61A2053FF}"/>
    <cellStyle name="Comma [0] - 4 2" xfId="3131" xr:uid="{03E1DEF4-2BA0-4C60-9827-777C1D0F95C2}"/>
    <cellStyle name="Comma [0] - 4 2 2" xfId="3299" xr:uid="{E2029566-23CF-453A-9F11-7F9DAA0AE4E6}"/>
    <cellStyle name="Comma [0] - 4 2 2 2" xfId="3526" xr:uid="{C7F7D2CD-BD23-4A1D-B976-55F9369202A9}"/>
    <cellStyle name="Comma [0] - 4 2 3" xfId="3393" xr:uid="{6AE6F885-C9AC-4A8C-A402-1F9458868DC8}"/>
    <cellStyle name="Comma [0] - 4 2 3 2" xfId="3618" xr:uid="{29EE071E-28E2-4108-983F-58257841A1E7}"/>
    <cellStyle name="Comma [0] - 4 2 4" xfId="3458" xr:uid="{D40E32BA-479C-4C4B-B8C4-4E8C52E6FAF3}"/>
    <cellStyle name="Comma [0] - 4 3" xfId="3325" xr:uid="{EE16E0DA-F445-443B-9329-72E1ADE9E44B}"/>
    <cellStyle name="Comma [0] - 4 3 2" xfId="3417" xr:uid="{E76E5952-BFAC-4139-AC4E-7BAA9474B786}"/>
    <cellStyle name="Comma [0] - 4 3 2 2" xfId="3642" xr:uid="{B854494F-0599-4A2C-8582-488419A0B444}"/>
    <cellStyle name="Comma [0] - 4 3 3" xfId="3550" xr:uid="{B355ED93-CF81-4ED3-8595-85D4C48F5BD0}"/>
    <cellStyle name="Comma [0] - 4 4" xfId="3287" xr:uid="{467C9BCE-FDD0-4DC6-AC16-F886E596A0E0}"/>
    <cellStyle name="Comma [0] - 4 4 2" xfId="3381" xr:uid="{58B30467-F91C-4D00-9D05-BCAAE1F1E7FE}"/>
    <cellStyle name="Comma [0] - 4 4 2 2" xfId="3606" xr:uid="{F5A0F688-7971-4791-923E-C7612BD62EB6}"/>
    <cellStyle name="Comma [0] - 4 4 3" xfId="3514" xr:uid="{C8C248F1-3A26-4C65-8F04-97FB204DDE59}"/>
    <cellStyle name="Comma [0] - 4 5" xfId="3273" xr:uid="{9458F4C0-0FB5-4F2C-AA6E-A40B48683251}"/>
    <cellStyle name="Comma [0] - 4 5 2" xfId="3373" xr:uid="{4FC679A5-8D8D-473B-A650-5C226534CFBD}"/>
    <cellStyle name="Comma [0] - 4 5 2 2" xfId="3598" xr:uid="{2D7E3259-D2FD-4305-A75A-3C4E68338E88}"/>
    <cellStyle name="Comma [0] - 4 5 3" xfId="3506" xr:uid="{767C60D0-4314-442B-8D0E-64F957C0D1B7}"/>
    <cellStyle name="Comma [0] - 4 6" xfId="3149" xr:uid="{6191C750-F77B-4FDF-A98E-51F8B15F7F74}"/>
    <cellStyle name="Comma [0] - 4 6 2" xfId="3476" xr:uid="{8FA34AC9-57E3-49CC-B00C-717087410E3D}"/>
    <cellStyle name="Comma [0] - 4 7" xfId="3343" xr:uid="{2853B2D1-7DDE-4117-A94C-674009AEE588}"/>
    <cellStyle name="Comma [0] - 4 7 2" xfId="3568" xr:uid="{4F7EDBC3-877A-4822-8C87-CFA8DC231F90}"/>
    <cellStyle name="Comma [0] - 4 8" xfId="3430" xr:uid="{F2A2123D-5B1F-417E-AB45-2C7B5E71578E}"/>
    <cellStyle name="Comma [0] - 5" xfId="3041" xr:uid="{BC6B56D4-0890-4BE7-A524-6353F30E6F7C}"/>
    <cellStyle name="Comma [0] - 5 2" xfId="3306" xr:uid="{E7AAF41F-A45E-4CA9-BD61-322C6C4A7058}"/>
    <cellStyle name="Comma [0] - 5 2 2" xfId="3399" xr:uid="{1793E604-F569-438C-B430-94CB717491D5}"/>
    <cellStyle name="Comma [0] - 5 2 2 2" xfId="3624" xr:uid="{6800C2B3-D88D-4350-A8E8-ED6D9EBD73FD}"/>
    <cellStyle name="Comma [0] - 5 2 3" xfId="3532" xr:uid="{621E3D55-E4C7-4768-9006-FBD1BB4F86D6}"/>
    <cellStyle name="Comma [0] - 5 3" xfId="3313" xr:uid="{BC86A90F-361E-49C7-8BE0-583E5ECFFC37}"/>
    <cellStyle name="Comma [0] - 5 3 2" xfId="3405" xr:uid="{D47D07DD-8745-468C-BFE9-268F71E42BD6}"/>
    <cellStyle name="Comma [0] - 5 3 2 2" xfId="3630" xr:uid="{58FE6FEB-DAD7-47D1-92A5-5E1CA2C1ED47}"/>
    <cellStyle name="Comma [0] - 5 3 3" xfId="3538" xr:uid="{47D7120E-8E72-42C0-80A5-6435700F8EB0}"/>
    <cellStyle name="Comma [0] - 5 4" xfId="3298" xr:uid="{71B1759F-8D3C-45DE-BA2E-BAE5CC4E0E08}"/>
    <cellStyle name="Comma [0] - 5 4 2" xfId="3392" xr:uid="{255BB28D-E8EC-4B70-8252-DB2E40EEE57F}"/>
    <cellStyle name="Comma [0] - 5 4 2 2" xfId="3617" xr:uid="{55019E12-988B-4239-A21A-31E02C7AC454}"/>
    <cellStyle name="Comma [0] - 5 4 3" xfId="3525" xr:uid="{A1408149-041C-4BB0-8724-7CD837EE5B07}"/>
    <cellStyle name="Comma [0] - 5 5" xfId="3261" xr:uid="{4D272DB4-7531-4348-9FB4-95FE35C64053}"/>
    <cellStyle name="Comma [0] - 5 5 2" xfId="3494" xr:uid="{50D01BA2-866B-4BA7-BB38-045B35234C63}"/>
    <cellStyle name="Comma [0] - 5 6" xfId="3361" xr:uid="{9883A4AE-5A1C-462F-BE6C-038B8CC85C2A}"/>
    <cellStyle name="Comma [0] - 5 6 2" xfId="3586" xr:uid="{3E8A2592-D58C-4DA3-9817-85DB0F1876A7}"/>
    <cellStyle name="Comma [0] - 5 7" xfId="3446" xr:uid="{EC6A730E-2A5D-411C-B093-A4FFC1E37976}"/>
    <cellStyle name="Comma [0] - 6" xfId="3174" xr:uid="{EB10D4F3-0E09-40CB-9441-06DFB6934A0D}"/>
    <cellStyle name="Comma [0] - 6 2" xfId="3355" xr:uid="{33F720EE-F2A3-4AB2-B4FE-514FBD9AB79F}"/>
    <cellStyle name="Comma [0] - 6 2 2" xfId="3580" xr:uid="{683FE49E-76EE-4F0E-AE97-444A7A0DFAFD}"/>
    <cellStyle name="Comma [0] - 6 3" xfId="3488" xr:uid="{740C030D-F00F-4000-B2F3-FF19CA931A1F}"/>
    <cellStyle name="Comma [0] incl." xfId="659" xr:uid="{00000000-0005-0000-0000-000092020000}"/>
    <cellStyle name="Comma [0] N/A" xfId="660" xr:uid="{00000000-0005-0000-0000-000093020000}"/>
    <cellStyle name="Comma [0] TBD" xfId="661" xr:uid="{00000000-0005-0000-0000-000094020000}"/>
    <cellStyle name="Comma [0] TBD-" xfId="662" xr:uid="{00000000-0005-0000-0000-000095020000}"/>
    <cellStyle name="Comma [0] TBD_1+11 vs 0+12 analysis pack Mikael" xfId="663" xr:uid="{00000000-0005-0000-0000-000096020000}"/>
    <cellStyle name="Comma [0] TBD-_1+11 vs 0+12 analysis pack Mikael" xfId="664" xr:uid="{00000000-0005-0000-0000-000097020000}"/>
    <cellStyle name="Comma [0] TBD_1+11 vs 0+12 analysis pack Mikael 10" xfId="665" xr:uid="{00000000-0005-0000-0000-000098020000}"/>
    <cellStyle name="Comma [0] TBD-_1+11 vs 0+12 analysis pack Mikael 10" xfId="666" xr:uid="{00000000-0005-0000-0000-000099020000}"/>
    <cellStyle name="Comma [0] TBD_1+11 vs 0+12 analysis pack Mikael 11" xfId="667" xr:uid="{00000000-0005-0000-0000-00009A020000}"/>
    <cellStyle name="Comma [0] TBD-_1+11 vs 0+12 analysis pack Mikael 11" xfId="668" xr:uid="{00000000-0005-0000-0000-00009B020000}"/>
    <cellStyle name="Comma [0] TBD_1+11 vs 0+12 analysis pack Mikael 12" xfId="669" xr:uid="{00000000-0005-0000-0000-00009C020000}"/>
    <cellStyle name="Comma [0] TBD-_1+11 vs 0+12 analysis pack Mikael 12" xfId="670" xr:uid="{00000000-0005-0000-0000-00009D020000}"/>
    <cellStyle name="Comma [0] TBD_1+11 vs 0+12 analysis pack Mikael 13" xfId="671" xr:uid="{00000000-0005-0000-0000-00009E020000}"/>
    <cellStyle name="Comma [0] TBD-_1+11 vs 0+12 analysis pack Mikael 13" xfId="672" xr:uid="{00000000-0005-0000-0000-00009F020000}"/>
    <cellStyle name="Comma [0] TBD_1+11 vs 0+12 analysis pack Mikael 14" xfId="673" xr:uid="{00000000-0005-0000-0000-0000A0020000}"/>
    <cellStyle name="Comma [0] TBD-_1+11 vs 0+12 analysis pack Mikael 14" xfId="674" xr:uid="{00000000-0005-0000-0000-0000A1020000}"/>
    <cellStyle name="Comma [0] TBD_1+11 vs 0+12 analysis pack Mikael 15" xfId="675" xr:uid="{00000000-0005-0000-0000-0000A2020000}"/>
    <cellStyle name="Comma [0] TBD-_1+11 vs 0+12 analysis pack Mikael 15" xfId="676" xr:uid="{00000000-0005-0000-0000-0000A3020000}"/>
    <cellStyle name="Comma [0] TBD_1+11 vs 0+12 analysis pack Mikael 16" xfId="677" xr:uid="{00000000-0005-0000-0000-0000A4020000}"/>
    <cellStyle name="Comma [0] TBD-_1+11 vs 0+12 analysis pack Mikael 16" xfId="678" xr:uid="{00000000-0005-0000-0000-0000A5020000}"/>
    <cellStyle name="Comma [0] TBD_1+11 vs 0+12 analysis pack Mikael 17" xfId="679" xr:uid="{00000000-0005-0000-0000-0000A6020000}"/>
    <cellStyle name="Comma [0] TBD-_1+11 vs 0+12 analysis pack Mikael 17" xfId="680" xr:uid="{00000000-0005-0000-0000-0000A7020000}"/>
    <cellStyle name="Comma [0] TBD_1+11 vs 0+12 analysis pack Mikael 18" xfId="681" xr:uid="{00000000-0005-0000-0000-0000A8020000}"/>
    <cellStyle name="Comma [0] TBD-_1+11 vs 0+12 analysis pack Mikael 18" xfId="682" xr:uid="{00000000-0005-0000-0000-0000A9020000}"/>
    <cellStyle name="Comma [0] TBD_1+11 vs 0+12 analysis pack Mikael 19" xfId="683" xr:uid="{00000000-0005-0000-0000-0000AA020000}"/>
    <cellStyle name="Comma [0] TBD-_1+11 vs 0+12 analysis pack Mikael 19" xfId="684" xr:uid="{00000000-0005-0000-0000-0000AB020000}"/>
    <cellStyle name="Comma [0] TBD_1+11 vs 0+12 analysis pack Mikael 2" xfId="685" xr:uid="{00000000-0005-0000-0000-0000AC020000}"/>
    <cellStyle name="Comma [0] TBD-_1+11 vs 0+12 analysis pack Mikael 2" xfId="686" xr:uid="{00000000-0005-0000-0000-0000AD020000}"/>
    <cellStyle name="Comma [0] TBD_1+11 vs 0+12 analysis pack Mikael 20" xfId="687" xr:uid="{00000000-0005-0000-0000-0000AE020000}"/>
    <cellStyle name="Comma [0] TBD-_1+11 vs 0+12 analysis pack Mikael 20" xfId="688" xr:uid="{00000000-0005-0000-0000-0000AF020000}"/>
    <cellStyle name="Comma [0] TBD_1+11 vs 0+12 analysis pack Mikael 21" xfId="689" xr:uid="{00000000-0005-0000-0000-0000B0020000}"/>
    <cellStyle name="Comma [0] TBD-_1+11 vs 0+12 analysis pack Mikael 21" xfId="690" xr:uid="{00000000-0005-0000-0000-0000B1020000}"/>
    <cellStyle name="Comma [0] TBD_1+11 vs 0+12 analysis pack Mikael 3" xfId="691" xr:uid="{00000000-0005-0000-0000-0000B2020000}"/>
    <cellStyle name="Comma [0] TBD-_1+11 vs 0+12 analysis pack Mikael 3" xfId="692" xr:uid="{00000000-0005-0000-0000-0000B3020000}"/>
    <cellStyle name="Comma [0] TBD_1+11 vs 0+12 analysis pack Mikael 4" xfId="693" xr:uid="{00000000-0005-0000-0000-0000B4020000}"/>
    <cellStyle name="Comma [0] TBD-_1+11 vs 0+12 analysis pack Mikael 4" xfId="694" xr:uid="{00000000-0005-0000-0000-0000B5020000}"/>
    <cellStyle name="Comma [0] TBD_1+11 vs 0+12 analysis pack Mikael 5" xfId="695" xr:uid="{00000000-0005-0000-0000-0000B6020000}"/>
    <cellStyle name="Comma [0] TBD-_1+11 vs 0+12 analysis pack Mikael 5" xfId="696" xr:uid="{00000000-0005-0000-0000-0000B7020000}"/>
    <cellStyle name="Comma [0] TBD_1+11 vs 0+12 analysis pack Mikael 6" xfId="697" xr:uid="{00000000-0005-0000-0000-0000B8020000}"/>
    <cellStyle name="Comma [0] TBD-_1+11 vs 0+12 analysis pack Mikael 6" xfId="698" xr:uid="{00000000-0005-0000-0000-0000B9020000}"/>
    <cellStyle name="Comma [0] TBD_1+11 vs 0+12 analysis pack Mikael 7" xfId="699" xr:uid="{00000000-0005-0000-0000-0000BA020000}"/>
    <cellStyle name="Comma [0] TBD-_1+11 vs 0+12 analysis pack Mikael 7" xfId="700" xr:uid="{00000000-0005-0000-0000-0000BB020000}"/>
    <cellStyle name="Comma [0] TBD_1+11 vs 0+12 analysis pack Mikael 8" xfId="701" xr:uid="{00000000-0005-0000-0000-0000BC020000}"/>
    <cellStyle name="Comma [0] TBD-_1+11 vs 0+12 analysis pack Mikael 8" xfId="702" xr:uid="{00000000-0005-0000-0000-0000BD020000}"/>
    <cellStyle name="Comma [0] TBD_1+11 vs 0+12 analysis pack Mikael 9" xfId="703" xr:uid="{00000000-0005-0000-0000-0000BE020000}"/>
    <cellStyle name="Comma [0] TBD-_1+11 vs 0+12 analysis pack Mikael 9" xfId="704" xr:uid="{00000000-0005-0000-0000-0000BF020000}"/>
    <cellStyle name="Comma [0] TBD_120 vs Budget incl gross list" xfId="705" xr:uid="{00000000-0005-0000-0000-0000C0020000}"/>
    <cellStyle name="Comma [0] TBD-_120 vs Budget incl gross list" xfId="706" xr:uid="{00000000-0005-0000-0000-0000C1020000}"/>
    <cellStyle name="Comma [0] TBD_120 vs Budget incl gross list 10" xfId="707" xr:uid="{00000000-0005-0000-0000-0000C2020000}"/>
    <cellStyle name="Comma [0] TBD-_120 vs Budget incl gross list 10" xfId="708" xr:uid="{00000000-0005-0000-0000-0000C3020000}"/>
    <cellStyle name="Comma [0] TBD_120 vs Budget incl gross list 11" xfId="709" xr:uid="{00000000-0005-0000-0000-0000C4020000}"/>
    <cellStyle name="Comma [0] TBD-_120 vs Budget incl gross list 11" xfId="710" xr:uid="{00000000-0005-0000-0000-0000C5020000}"/>
    <cellStyle name="Comma [0] TBD_120 vs Budget incl gross list 12" xfId="711" xr:uid="{00000000-0005-0000-0000-0000C6020000}"/>
    <cellStyle name="Comma [0] TBD-_120 vs Budget incl gross list 12" xfId="712" xr:uid="{00000000-0005-0000-0000-0000C7020000}"/>
    <cellStyle name="Comma [0] TBD_120 vs Budget incl gross list 13" xfId="713" xr:uid="{00000000-0005-0000-0000-0000C8020000}"/>
    <cellStyle name="Comma [0] TBD-_120 vs Budget incl gross list 13" xfId="714" xr:uid="{00000000-0005-0000-0000-0000C9020000}"/>
    <cellStyle name="Comma [0] TBD_120 vs Budget incl gross list 14" xfId="715" xr:uid="{00000000-0005-0000-0000-0000CA020000}"/>
    <cellStyle name="Comma [0] TBD-_120 vs Budget incl gross list 14" xfId="716" xr:uid="{00000000-0005-0000-0000-0000CB020000}"/>
    <cellStyle name="Comma [0] TBD_120 vs Budget incl gross list 15" xfId="717" xr:uid="{00000000-0005-0000-0000-0000CC020000}"/>
    <cellStyle name="Comma [0] TBD-_120 vs Budget incl gross list 15" xfId="718" xr:uid="{00000000-0005-0000-0000-0000CD020000}"/>
    <cellStyle name="Comma [0] TBD_120 vs Budget incl gross list 16" xfId="719" xr:uid="{00000000-0005-0000-0000-0000CE020000}"/>
    <cellStyle name="Comma [0] TBD-_120 vs Budget incl gross list 16" xfId="720" xr:uid="{00000000-0005-0000-0000-0000CF020000}"/>
    <cellStyle name="Comma [0] TBD_120 vs Budget incl gross list 17" xfId="721" xr:uid="{00000000-0005-0000-0000-0000D0020000}"/>
    <cellStyle name="Comma [0] TBD-_120 vs Budget incl gross list 17" xfId="722" xr:uid="{00000000-0005-0000-0000-0000D1020000}"/>
    <cellStyle name="Comma [0] TBD_120 vs Budget incl gross list 18" xfId="723" xr:uid="{00000000-0005-0000-0000-0000D2020000}"/>
    <cellStyle name="Comma [0] TBD-_120 vs Budget incl gross list 18" xfId="724" xr:uid="{00000000-0005-0000-0000-0000D3020000}"/>
    <cellStyle name="Comma [0] TBD_120 vs Budget incl gross list 19" xfId="725" xr:uid="{00000000-0005-0000-0000-0000D4020000}"/>
    <cellStyle name="Comma [0] TBD-_120 vs Budget incl gross list 19" xfId="726" xr:uid="{00000000-0005-0000-0000-0000D5020000}"/>
    <cellStyle name="Comma [0] TBD_120 vs Budget incl gross list 2" xfId="727" xr:uid="{00000000-0005-0000-0000-0000D6020000}"/>
    <cellStyle name="Comma [0] TBD-_120 vs Budget incl gross list 2" xfId="728" xr:uid="{00000000-0005-0000-0000-0000D7020000}"/>
    <cellStyle name="Comma [0] TBD_120 vs Budget incl gross list 20" xfId="729" xr:uid="{00000000-0005-0000-0000-0000D8020000}"/>
    <cellStyle name="Comma [0] TBD-_120 vs Budget incl gross list 20" xfId="730" xr:uid="{00000000-0005-0000-0000-0000D9020000}"/>
    <cellStyle name="Comma [0] TBD_120 vs Budget incl gross list 21" xfId="731" xr:uid="{00000000-0005-0000-0000-0000DA020000}"/>
    <cellStyle name="Comma [0] TBD-_120 vs Budget incl gross list 21" xfId="732" xr:uid="{00000000-0005-0000-0000-0000DB020000}"/>
    <cellStyle name="Comma [0] TBD_120 vs Budget incl gross list 3" xfId="733" xr:uid="{00000000-0005-0000-0000-0000DC020000}"/>
    <cellStyle name="Comma [0] TBD-_120 vs Budget incl gross list 3" xfId="734" xr:uid="{00000000-0005-0000-0000-0000DD020000}"/>
    <cellStyle name="Comma [0] TBD_120 vs Budget incl gross list 4" xfId="735" xr:uid="{00000000-0005-0000-0000-0000DE020000}"/>
    <cellStyle name="Comma [0] TBD-_120 vs Budget incl gross list 4" xfId="736" xr:uid="{00000000-0005-0000-0000-0000DF020000}"/>
    <cellStyle name="Comma [0] TBD_120 vs Budget incl gross list 5" xfId="737" xr:uid="{00000000-0005-0000-0000-0000E0020000}"/>
    <cellStyle name="Comma [0] TBD-_120 vs Budget incl gross list 5" xfId="738" xr:uid="{00000000-0005-0000-0000-0000E1020000}"/>
    <cellStyle name="Comma [0] TBD_120 vs Budget incl gross list 6" xfId="739" xr:uid="{00000000-0005-0000-0000-0000E2020000}"/>
    <cellStyle name="Comma [0] TBD-_120 vs Budget incl gross list 6" xfId="740" xr:uid="{00000000-0005-0000-0000-0000E3020000}"/>
    <cellStyle name="Comma [0] TBD_120 vs Budget incl gross list 7" xfId="741" xr:uid="{00000000-0005-0000-0000-0000E4020000}"/>
    <cellStyle name="Comma [0] TBD-_120 vs Budget incl gross list 7" xfId="742" xr:uid="{00000000-0005-0000-0000-0000E5020000}"/>
    <cellStyle name="Comma [0] TBD_120 vs Budget incl gross list 8" xfId="743" xr:uid="{00000000-0005-0000-0000-0000E6020000}"/>
    <cellStyle name="Comma [0] TBD-_120 vs Budget incl gross list 8" xfId="744" xr:uid="{00000000-0005-0000-0000-0000E7020000}"/>
    <cellStyle name="Comma [0] TBD_120 vs Budget incl gross list 9" xfId="745" xr:uid="{00000000-0005-0000-0000-0000E8020000}"/>
    <cellStyle name="Comma [0] TBD-_120 vs Budget incl gross list 9" xfId="746" xr:uid="{00000000-0005-0000-0000-0000E9020000}"/>
    <cellStyle name="Comma [0] TBD_2002BusPlanAttachments" xfId="747" xr:uid="{00000000-0005-0000-0000-0000EA020000}"/>
    <cellStyle name="Comma [0] TBD-_2002BusPlanAttachments" xfId="748" xr:uid="{00000000-0005-0000-0000-0000EB020000}"/>
    <cellStyle name="Comma [0] TBD_2002BusPlanAttachments - Revised" xfId="749" xr:uid="{00000000-0005-0000-0000-0000EC020000}"/>
    <cellStyle name="Comma [0] TBD-_2002BusPlanAttachments - Revised" xfId="750" xr:uid="{00000000-0005-0000-0000-0000ED020000}"/>
    <cellStyle name="Comma [0] TBD_2002BusPlanAttachments - Revised 10" xfId="751" xr:uid="{00000000-0005-0000-0000-0000EE020000}"/>
    <cellStyle name="Comma [0] TBD-_2002BusPlanAttachments - Revised 10" xfId="752" xr:uid="{00000000-0005-0000-0000-0000EF020000}"/>
    <cellStyle name="Comma [0] TBD_2002BusPlanAttachments - Revised 11" xfId="753" xr:uid="{00000000-0005-0000-0000-0000F0020000}"/>
    <cellStyle name="Comma [0] TBD-_2002BusPlanAttachments - Revised 11" xfId="754" xr:uid="{00000000-0005-0000-0000-0000F1020000}"/>
    <cellStyle name="Comma [0] TBD_2002BusPlanAttachments - Revised 12" xfId="755" xr:uid="{00000000-0005-0000-0000-0000F2020000}"/>
    <cellStyle name="Comma [0] TBD-_2002BusPlanAttachments - Revised 12" xfId="756" xr:uid="{00000000-0005-0000-0000-0000F3020000}"/>
    <cellStyle name="Comma [0] TBD_2002BusPlanAttachments - Revised 13" xfId="757" xr:uid="{00000000-0005-0000-0000-0000F4020000}"/>
    <cellStyle name="Comma [0] TBD-_2002BusPlanAttachments - Revised 13" xfId="758" xr:uid="{00000000-0005-0000-0000-0000F5020000}"/>
    <cellStyle name="Comma [0] TBD_2002BusPlanAttachments - Revised 14" xfId="759" xr:uid="{00000000-0005-0000-0000-0000F6020000}"/>
    <cellStyle name="Comma [0] TBD-_2002BusPlanAttachments - Revised 14" xfId="760" xr:uid="{00000000-0005-0000-0000-0000F7020000}"/>
    <cellStyle name="Comma [0] TBD_2002BusPlanAttachments - Revised 15" xfId="761" xr:uid="{00000000-0005-0000-0000-0000F8020000}"/>
    <cellStyle name="Comma [0] TBD-_2002BusPlanAttachments - Revised 15" xfId="762" xr:uid="{00000000-0005-0000-0000-0000F9020000}"/>
    <cellStyle name="Comma [0] TBD_2002BusPlanAttachments - Revised 16" xfId="763" xr:uid="{00000000-0005-0000-0000-0000FA020000}"/>
    <cellStyle name="Comma [0] TBD-_2002BusPlanAttachments - Revised 16" xfId="764" xr:uid="{00000000-0005-0000-0000-0000FB020000}"/>
    <cellStyle name="Comma [0] TBD_2002BusPlanAttachments - Revised 17" xfId="765" xr:uid="{00000000-0005-0000-0000-0000FC020000}"/>
    <cellStyle name="Comma [0] TBD-_2002BusPlanAttachments - Revised 17" xfId="766" xr:uid="{00000000-0005-0000-0000-0000FD020000}"/>
    <cellStyle name="Comma [0] TBD_2002BusPlanAttachments - Revised 18" xfId="767" xr:uid="{00000000-0005-0000-0000-0000FE020000}"/>
    <cellStyle name="Comma [0] TBD-_2002BusPlanAttachments - Revised 18" xfId="768" xr:uid="{00000000-0005-0000-0000-0000FF020000}"/>
    <cellStyle name="Comma [0] TBD_2002BusPlanAttachments - Revised 19" xfId="769" xr:uid="{00000000-0005-0000-0000-000000030000}"/>
    <cellStyle name="Comma [0] TBD-_2002BusPlanAttachments - Revised 19" xfId="770" xr:uid="{00000000-0005-0000-0000-000001030000}"/>
    <cellStyle name="Comma [0] TBD_2002BusPlanAttachments - Revised 2" xfId="771" xr:uid="{00000000-0005-0000-0000-000002030000}"/>
    <cellStyle name="Comma [0] TBD-_2002BusPlanAttachments - Revised 2" xfId="772" xr:uid="{00000000-0005-0000-0000-000003030000}"/>
    <cellStyle name="Comma [0] TBD_2002BusPlanAttachments - Revised 20" xfId="773" xr:uid="{00000000-0005-0000-0000-000004030000}"/>
    <cellStyle name="Comma [0] TBD-_2002BusPlanAttachments - Revised 20" xfId="774" xr:uid="{00000000-0005-0000-0000-000005030000}"/>
    <cellStyle name="Comma [0] TBD_2002BusPlanAttachments - Revised 21" xfId="775" xr:uid="{00000000-0005-0000-0000-000006030000}"/>
    <cellStyle name="Comma [0] TBD-_2002BusPlanAttachments - Revised 21" xfId="776" xr:uid="{00000000-0005-0000-0000-000007030000}"/>
    <cellStyle name="Comma [0] TBD_2002BusPlanAttachments - Revised 3" xfId="777" xr:uid="{00000000-0005-0000-0000-000008030000}"/>
    <cellStyle name="Comma [0] TBD-_2002BusPlanAttachments - Revised 3" xfId="778" xr:uid="{00000000-0005-0000-0000-000009030000}"/>
    <cellStyle name="Comma [0] TBD_2002BusPlanAttachments - Revised 4" xfId="779" xr:uid="{00000000-0005-0000-0000-00000A030000}"/>
    <cellStyle name="Comma [0] TBD-_2002BusPlanAttachments - Revised 4" xfId="780" xr:uid="{00000000-0005-0000-0000-00000B030000}"/>
    <cellStyle name="Comma [0] TBD_2002BusPlanAttachments - Revised 5" xfId="781" xr:uid="{00000000-0005-0000-0000-00000C030000}"/>
    <cellStyle name="Comma [0] TBD-_2002BusPlanAttachments - Revised 5" xfId="782" xr:uid="{00000000-0005-0000-0000-00000D030000}"/>
    <cellStyle name="Comma [0] TBD_2002BusPlanAttachments - Revised 6" xfId="783" xr:uid="{00000000-0005-0000-0000-00000E030000}"/>
    <cellStyle name="Comma [0] TBD-_2002BusPlanAttachments - Revised 6" xfId="784" xr:uid="{00000000-0005-0000-0000-00000F030000}"/>
    <cellStyle name="Comma [0] TBD_2002BusPlanAttachments - Revised 7" xfId="785" xr:uid="{00000000-0005-0000-0000-000010030000}"/>
    <cellStyle name="Comma [0] TBD-_2002BusPlanAttachments - Revised 7" xfId="786" xr:uid="{00000000-0005-0000-0000-000011030000}"/>
    <cellStyle name="Comma [0] TBD_2002BusPlanAttachments - Revised 8" xfId="787" xr:uid="{00000000-0005-0000-0000-000012030000}"/>
    <cellStyle name="Comma [0] TBD-_2002BusPlanAttachments - Revised 8" xfId="788" xr:uid="{00000000-0005-0000-0000-000013030000}"/>
    <cellStyle name="Comma [0] TBD_2002BusPlanAttachments - Revised 9" xfId="789" xr:uid="{00000000-0005-0000-0000-000014030000}"/>
    <cellStyle name="Comma [0] TBD-_2002BusPlanAttachments - Revised 9" xfId="790" xr:uid="{00000000-0005-0000-0000-000015030000}"/>
    <cellStyle name="Comma [0] TBD_2002BusPlanAttachments 10" xfId="791" xr:uid="{00000000-0005-0000-0000-000016030000}"/>
    <cellStyle name="Comma [0] TBD-_2002BusPlanAttachments 10" xfId="792" xr:uid="{00000000-0005-0000-0000-000017030000}"/>
    <cellStyle name="Comma [0] TBD_2002BusPlanAttachments 11" xfId="793" xr:uid="{00000000-0005-0000-0000-000018030000}"/>
    <cellStyle name="Comma [0] TBD-_2002BusPlanAttachments 11" xfId="794" xr:uid="{00000000-0005-0000-0000-000019030000}"/>
    <cellStyle name="Comma [0] TBD_2002BusPlanAttachments 12" xfId="795" xr:uid="{00000000-0005-0000-0000-00001A030000}"/>
    <cellStyle name="Comma [0] TBD-_2002BusPlanAttachments 12" xfId="796" xr:uid="{00000000-0005-0000-0000-00001B030000}"/>
    <cellStyle name="Comma [0] TBD_2002BusPlanAttachments 13" xfId="797" xr:uid="{00000000-0005-0000-0000-00001C030000}"/>
    <cellStyle name="Comma [0] TBD-_2002BusPlanAttachments 13" xfId="798" xr:uid="{00000000-0005-0000-0000-00001D030000}"/>
    <cellStyle name="Comma [0] TBD_2002BusPlanAttachments 14" xfId="799" xr:uid="{00000000-0005-0000-0000-00001E030000}"/>
    <cellStyle name="Comma [0] TBD-_2002BusPlanAttachments 14" xfId="800" xr:uid="{00000000-0005-0000-0000-00001F030000}"/>
    <cellStyle name="Comma [0] TBD_2002BusPlanAttachments 15" xfId="801" xr:uid="{00000000-0005-0000-0000-000020030000}"/>
    <cellStyle name="Comma [0] TBD-_2002BusPlanAttachments 15" xfId="802" xr:uid="{00000000-0005-0000-0000-000021030000}"/>
    <cellStyle name="Comma [0] TBD_2002BusPlanAttachments 16" xfId="803" xr:uid="{00000000-0005-0000-0000-000022030000}"/>
    <cellStyle name="Comma [0] TBD-_2002BusPlanAttachments 16" xfId="804" xr:uid="{00000000-0005-0000-0000-000023030000}"/>
    <cellStyle name="Comma [0] TBD_2002BusPlanAttachments 17" xfId="805" xr:uid="{00000000-0005-0000-0000-000024030000}"/>
    <cellStyle name="Comma [0] TBD-_2002BusPlanAttachments 17" xfId="806" xr:uid="{00000000-0005-0000-0000-000025030000}"/>
    <cellStyle name="Comma [0] TBD_2002BusPlanAttachments 18" xfId="807" xr:uid="{00000000-0005-0000-0000-000026030000}"/>
    <cellStyle name="Comma [0] TBD-_2002BusPlanAttachments 18" xfId="808" xr:uid="{00000000-0005-0000-0000-000027030000}"/>
    <cellStyle name="Comma [0] TBD_2002BusPlanAttachments 19" xfId="809" xr:uid="{00000000-0005-0000-0000-000028030000}"/>
    <cellStyle name="Comma [0] TBD-_2002BusPlanAttachments 19" xfId="810" xr:uid="{00000000-0005-0000-0000-000029030000}"/>
    <cellStyle name="Comma [0] TBD_2002BusPlanAttachments 2" xfId="811" xr:uid="{00000000-0005-0000-0000-00002A030000}"/>
    <cellStyle name="Comma [0] TBD-_2002BusPlanAttachments 2" xfId="812" xr:uid="{00000000-0005-0000-0000-00002B030000}"/>
    <cellStyle name="Comma [0] TBD_2002BusPlanAttachments 20" xfId="813" xr:uid="{00000000-0005-0000-0000-00002C030000}"/>
    <cellStyle name="Comma [0] TBD-_2002BusPlanAttachments 20" xfId="814" xr:uid="{00000000-0005-0000-0000-00002D030000}"/>
    <cellStyle name="Comma [0] TBD_2002BusPlanAttachments 21" xfId="815" xr:uid="{00000000-0005-0000-0000-00002E030000}"/>
    <cellStyle name="Comma [0] TBD-_2002BusPlanAttachments 21" xfId="816" xr:uid="{00000000-0005-0000-0000-00002F030000}"/>
    <cellStyle name="Comma [0] TBD_2002BusPlanAttachments 3" xfId="817" xr:uid="{00000000-0005-0000-0000-000030030000}"/>
    <cellStyle name="Comma [0] TBD-_2002BusPlanAttachments 3" xfId="818" xr:uid="{00000000-0005-0000-0000-000031030000}"/>
    <cellStyle name="Comma [0] TBD_2002BusPlanAttachments 4" xfId="819" xr:uid="{00000000-0005-0000-0000-000032030000}"/>
    <cellStyle name="Comma [0] TBD-_2002BusPlanAttachments 4" xfId="820" xr:uid="{00000000-0005-0000-0000-000033030000}"/>
    <cellStyle name="Comma [0] TBD_2002BusPlanAttachments 5" xfId="821" xr:uid="{00000000-0005-0000-0000-000034030000}"/>
    <cellStyle name="Comma [0] TBD-_2002BusPlanAttachments 5" xfId="822" xr:uid="{00000000-0005-0000-0000-000035030000}"/>
    <cellStyle name="Comma [0] TBD_2002BusPlanAttachments 6" xfId="823" xr:uid="{00000000-0005-0000-0000-000036030000}"/>
    <cellStyle name="Comma [0] TBD-_2002BusPlanAttachments 6" xfId="824" xr:uid="{00000000-0005-0000-0000-000037030000}"/>
    <cellStyle name="Comma [0] TBD_2002BusPlanAttachments 7" xfId="825" xr:uid="{00000000-0005-0000-0000-000038030000}"/>
    <cellStyle name="Comma [0] TBD-_2002BusPlanAttachments 7" xfId="826" xr:uid="{00000000-0005-0000-0000-000039030000}"/>
    <cellStyle name="Comma [0] TBD_2002BusPlanAttachments 8" xfId="827" xr:uid="{00000000-0005-0000-0000-00003A030000}"/>
    <cellStyle name="Comma [0] TBD-_2002BusPlanAttachments 8" xfId="828" xr:uid="{00000000-0005-0000-0000-00003B030000}"/>
    <cellStyle name="Comma [0] TBD_2002BusPlanAttachments 9" xfId="829" xr:uid="{00000000-0005-0000-0000-00003C030000}"/>
    <cellStyle name="Comma [0] TBD-_2002BusPlanAttachments 9" xfId="830" xr:uid="{00000000-0005-0000-0000-00003D030000}"/>
    <cellStyle name="Comma [0] TBD_2003 r&amp;o" xfId="831" xr:uid="{00000000-0005-0000-0000-00003E030000}"/>
    <cellStyle name="Comma [0] TBD-_2003 r&amp;o" xfId="832" xr:uid="{00000000-0005-0000-0000-00003F030000}"/>
    <cellStyle name="Comma [0] TBD_2003 r&amp;o 10" xfId="833" xr:uid="{00000000-0005-0000-0000-000040030000}"/>
    <cellStyle name="Comma [0] TBD-_2003 r&amp;o 10" xfId="834" xr:uid="{00000000-0005-0000-0000-000041030000}"/>
    <cellStyle name="Comma [0] TBD_2003 r&amp;o 11" xfId="835" xr:uid="{00000000-0005-0000-0000-000042030000}"/>
    <cellStyle name="Comma [0] TBD-_2003 r&amp;o 11" xfId="836" xr:uid="{00000000-0005-0000-0000-000043030000}"/>
    <cellStyle name="Comma [0] TBD_2003 r&amp;o 12" xfId="837" xr:uid="{00000000-0005-0000-0000-000044030000}"/>
    <cellStyle name="Comma [0] TBD-_2003 r&amp;o 12" xfId="838" xr:uid="{00000000-0005-0000-0000-000045030000}"/>
    <cellStyle name="Comma [0] TBD_2003 r&amp;o 13" xfId="839" xr:uid="{00000000-0005-0000-0000-000046030000}"/>
    <cellStyle name="Comma [0] TBD-_2003 r&amp;o 13" xfId="840" xr:uid="{00000000-0005-0000-0000-000047030000}"/>
    <cellStyle name="Comma [0] TBD_2003 r&amp;o 14" xfId="841" xr:uid="{00000000-0005-0000-0000-000048030000}"/>
    <cellStyle name="Comma [0] TBD-_2003 r&amp;o 14" xfId="842" xr:uid="{00000000-0005-0000-0000-000049030000}"/>
    <cellStyle name="Comma [0] TBD_2003 r&amp;o 15" xfId="843" xr:uid="{00000000-0005-0000-0000-00004A030000}"/>
    <cellStyle name="Comma [0] TBD-_2003 r&amp;o 15" xfId="844" xr:uid="{00000000-0005-0000-0000-00004B030000}"/>
    <cellStyle name="Comma [0] TBD_2003 r&amp;o 16" xfId="845" xr:uid="{00000000-0005-0000-0000-00004C030000}"/>
    <cellStyle name="Comma [0] TBD-_2003 r&amp;o 16" xfId="846" xr:uid="{00000000-0005-0000-0000-00004D030000}"/>
    <cellStyle name="Comma [0] TBD_2003 r&amp;o 17" xfId="847" xr:uid="{00000000-0005-0000-0000-00004E030000}"/>
    <cellStyle name="Comma [0] TBD-_2003 r&amp;o 17" xfId="848" xr:uid="{00000000-0005-0000-0000-00004F030000}"/>
    <cellStyle name="Comma [0] TBD_2003 r&amp;o 18" xfId="849" xr:uid="{00000000-0005-0000-0000-000050030000}"/>
    <cellStyle name="Comma [0] TBD-_2003 r&amp;o 18" xfId="850" xr:uid="{00000000-0005-0000-0000-000051030000}"/>
    <cellStyle name="Comma [0] TBD_2003 r&amp;o 19" xfId="851" xr:uid="{00000000-0005-0000-0000-000052030000}"/>
    <cellStyle name="Comma [0] TBD-_2003 r&amp;o 19" xfId="852" xr:uid="{00000000-0005-0000-0000-000053030000}"/>
    <cellStyle name="Comma [0] TBD_2003 r&amp;o 2" xfId="853" xr:uid="{00000000-0005-0000-0000-000054030000}"/>
    <cellStyle name="Comma [0] TBD-_2003 r&amp;o 2" xfId="854" xr:uid="{00000000-0005-0000-0000-000055030000}"/>
    <cellStyle name="Comma [0] TBD_2003 r&amp;o 20" xfId="855" xr:uid="{00000000-0005-0000-0000-000056030000}"/>
    <cellStyle name="Comma [0] TBD-_2003 r&amp;o 20" xfId="856" xr:uid="{00000000-0005-0000-0000-000057030000}"/>
    <cellStyle name="Comma [0] TBD_2003 r&amp;o 21" xfId="857" xr:uid="{00000000-0005-0000-0000-000058030000}"/>
    <cellStyle name="Comma [0] TBD-_2003 r&amp;o 21" xfId="858" xr:uid="{00000000-0005-0000-0000-000059030000}"/>
    <cellStyle name="Comma [0] TBD_2003 r&amp;o 3" xfId="859" xr:uid="{00000000-0005-0000-0000-00005A030000}"/>
    <cellStyle name="Comma [0] TBD-_2003 r&amp;o 3" xfId="860" xr:uid="{00000000-0005-0000-0000-00005B030000}"/>
    <cellStyle name="Comma [0] TBD_2003 r&amp;o 4" xfId="861" xr:uid="{00000000-0005-0000-0000-00005C030000}"/>
    <cellStyle name="Comma [0] TBD-_2003 r&amp;o 4" xfId="862" xr:uid="{00000000-0005-0000-0000-00005D030000}"/>
    <cellStyle name="Comma [0] TBD_2003 r&amp;o 5" xfId="863" xr:uid="{00000000-0005-0000-0000-00005E030000}"/>
    <cellStyle name="Comma [0] TBD-_2003 r&amp;o 5" xfId="864" xr:uid="{00000000-0005-0000-0000-00005F030000}"/>
    <cellStyle name="Comma [0] TBD_2003 r&amp;o 6" xfId="865" xr:uid="{00000000-0005-0000-0000-000060030000}"/>
    <cellStyle name="Comma [0] TBD-_2003 r&amp;o 6" xfId="866" xr:uid="{00000000-0005-0000-0000-000061030000}"/>
    <cellStyle name="Comma [0] TBD_2003 r&amp;o 7" xfId="867" xr:uid="{00000000-0005-0000-0000-000062030000}"/>
    <cellStyle name="Comma [0] TBD-_2003 r&amp;o 7" xfId="868" xr:uid="{00000000-0005-0000-0000-000063030000}"/>
    <cellStyle name="Comma [0] TBD_2003 r&amp;o 8" xfId="869" xr:uid="{00000000-0005-0000-0000-000064030000}"/>
    <cellStyle name="Comma [0] TBD-_2003 r&amp;o 8" xfId="870" xr:uid="{00000000-0005-0000-0000-000065030000}"/>
    <cellStyle name="Comma [0] TBD_2003 r&amp;o 9" xfId="871" xr:uid="{00000000-0005-0000-0000-000066030000}"/>
    <cellStyle name="Comma [0] TBD-_2003 r&amp;o 9" xfId="872" xr:uid="{00000000-0005-0000-0000-000067030000}"/>
    <cellStyle name="Comma [0] TBD_3+9 VCC template" xfId="873" xr:uid="{00000000-0005-0000-0000-000068030000}"/>
    <cellStyle name="Comma [0] TBD-_3+9 VCC template" xfId="874" xr:uid="{00000000-0005-0000-0000-000069030000}"/>
    <cellStyle name="Comma [0] TBD_3+9 VCC template 10" xfId="875" xr:uid="{00000000-0005-0000-0000-00006A030000}"/>
    <cellStyle name="Comma [0] TBD-_3+9 VCC template 10" xfId="876" xr:uid="{00000000-0005-0000-0000-00006B030000}"/>
    <cellStyle name="Comma [0] TBD_3+9 VCC template 11" xfId="877" xr:uid="{00000000-0005-0000-0000-00006C030000}"/>
    <cellStyle name="Comma [0] TBD-_3+9 VCC template 11" xfId="878" xr:uid="{00000000-0005-0000-0000-00006D030000}"/>
    <cellStyle name="Comma [0] TBD_3+9 VCC template 12" xfId="879" xr:uid="{00000000-0005-0000-0000-00006E030000}"/>
    <cellStyle name="Comma [0] TBD-_3+9 VCC template 12" xfId="880" xr:uid="{00000000-0005-0000-0000-00006F030000}"/>
    <cellStyle name="Comma [0] TBD_3+9 VCC template 13" xfId="881" xr:uid="{00000000-0005-0000-0000-000070030000}"/>
    <cellStyle name="Comma [0] TBD-_3+9 VCC template 13" xfId="882" xr:uid="{00000000-0005-0000-0000-000071030000}"/>
    <cellStyle name="Comma [0] TBD_3+9 VCC template 14" xfId="883" xr:uid="{00000000-0005-0000-0000-000072030000}"/>
    <cellStyle name="Comma [0] TBD-_3+9 VCC template 14" xfId="884" xr:uid="{00000000-0005-0000-0000-000073030000}"/>
    <cellStyle name="Comma [0] TBD_3+9 VCC template 15" xfId="885" xr:uid="{00000000-0005-0000-0000-000074030000}"/>
    <cellStyle name="Comma [0] TBD-_3+9 VCC template 15" xfId="886" xr:uid="{00000000-0005-0000-0000-000075030000}"/>
    <cellStyle name="Comma [0] TBD_3+9 VCC template 16" xfId="887" xr:uid="{00000000-0005-0000-0000-000076030000}"/>
    <cellStyle name="Comma [0] TBD-_3+9 VCC template 16" xfId="888" xr:uid="{00000000-0005-0000-0000-000077030000}"/>
    <cellStyle name="Comma [0] TBD_3+9 VCC template 17" xfId="889" xr:uid="{00000000-0005-0000-0000-000078030000}"/>
    <cellStyle name="Comma [0] TBD-_3+9 VCC template 17" xfId="890" xr:uid="{00000000-0005-0000-0000-000079030000}"/>
    <cellStyle name="Comma [0] TBD_3+9 VCC template 18" xfId="891" xr:uid="{00000000-0005-0000-0000-00007A030000}"/>
    <cellStyle name="Comma [0] TBD-_3+9 VCC template 18" xfId="892" xr:uid="{00000000-0005-0000-0000-00007B030000}"/>
    <cellStyle name="Comma [0] TBD_3+9 VCC template 19" xfId="893" xr:uid="{00000000-0005-0000-0000-00007C030000}"/>
    <cellStyle name="Comma [0] TBD-_3+9 VCC template 19" xfId="894" xr:uid="{00000000-0005-0000-0000-00007D030000}"/>
    <cellStyle name="Comma [0] TBD_3+9 VCC template 2" xfId="895" xr:uid="{00000000-0005-0000-0000-00007E030000}"/>
    <cellStyle name="Comma [0] TBD-_3+9 VCC template 2" xfId="896" xr:uid="{00000000-0005-0000-0000-00007F030000}"/>
    <cellStyle name="Comma [0] TBD_3+9 VCC template 20" xfId="897" xr:uid="{00000000-0005-0000-0000-000080030000}"/>
    <cellStyle name="Comma [0] TBD-_3+9 VCC template 20" xfId="898" xr:uid="{00000000-0005-0000-0000-000081030000}"/>
    <cellStyle name="Comma [0] TBD_3+9 VCC template 21" xfId="899" xr:uid="{00000000-0005-0000-0000-000082030000}"/>
    <cellStyle name="Comma [0] TBD-_3+9 VCC template 21" xfId="900" xr:uid="{00000000-0005-0000-0000-000083030000}"/>
    <cellStyle name="Comma [0] TBD_3+9 VCC template 3" xfId="901" xr:uid="{00000000-0005-0000-0000-000084030000}"/>
    <cellStyle name="Comma [0] TBD-_3+9 VCC template 3" xfId="902" xr:uid="{00000000-0005-0000-0000-000085030000}"/>
    <cellStyle name="Comma [0] TBD_3+9 VCC template 4" xfId="903" xr:uid="{00000000-0005-0000-0000-000086030000}"/>
    <cellStyle name="Comma [0] TBD-_3+9 VCC template 4" xfId="904" xr:uid="{00000000-0005-0000-0000-000087030000}"/>
    <cellStyle name="Comma [0] TBD_3+9 VCC template 5" xfId="905" xr:uid="{00000000-0005-0000-0000-000088030000}"/>
    <cellStyle name="Comma [0] TBD-_3+9 VCC template 5" xfId="906" xr:uid="{00000000-0005-0000-0000-000089030000}"/>
    <cellStyle name="Comma [0] TBD_3+9 VCC template 6" xfId="907" xr:uid="{00000000-0005-0000-0000-00008A030000}"/>
    <cellStyle name="Comma [0] TBD-_3+9 VCC template 6" xfId="908" xr:uid="{00000000-0005-0000-0000-00008B030000}"/>
    <cellStyle name="Comma [0] TBD_3+9 VCC template 7" xfId="909" xr:uid="{00000000-0005-0000-0000-00008C030000}"/>
    <cellStyle name="Comma [0] TBD-_3+9 VCC template 7" xfId="910" xr:uid="{00000000-0005-0000-0000-00008D030000}"/>
    <cellStyle name="Comma [0] TBD_3+9 VCC template 8" xfId="911" xr:uid="{00000000-0005-0000-0000-00008E030000}"/>
    <cellStyle name="Comma [0] TBD-_3+9 VCC template 8" xfId="912" xr:uid="{00000000-0005-0000-0000-00008F030000}"/>
    <cellStyle name="Comma [0] TBD_3+9 VCC template 9" xfId="913" xr:uid="{00000000-0005-0000-0000-000090030000}"/>
    <cellStyle name="Comma [0] TBD-_3+9 VCC template 9" xfId="914" xr:uid="{00000000-0005-0000-0000-000091030000}"/>
    <cellStyle name="Comma [0] TBD_3+9 vs 2+10 analysis pack SUM 040427" xfId="915" xr:uid="{00000000-0005-0000-0000-000092030000}"/>
    <cellStyle name="Comma [0] TBD-_3+9 vs 2+10 analysis pack SUM 040427" xfId="916" xr:uid="{00000000-0005-0000-0000-000093030000}"/>
    <cellStyle name="Comma [0] TBD_3+9 vs 2+10 analysis pack SUM 040427 10" xfId="917" xr:uid="{00000000-0005-0000-0000-000094030000}"/>
    <cellStyle name="Comma [0] TBD-_3+9 vs 2+10 analysis pack SUM 040427 10" xfId="918" xr:uid="{00000000-0005-0000-0000-000095030000}"/>
    <cellStyle name="Comma [0] TBD_3+9 vs 2+10 analysis pack SUM 040427 11" xfId="919" xr:uid="{00000000-0005-0000-0000-000096030000}"/>
    <cellStyle name="Comma [0] TBD-_3+9 vs 2+10 analysis pack SUM 040427 11" xfId="920" xr:uid="{00000000-0005-0000-0000-000097030000}"/>
    <cellStyle name="Comma [0] TBD_3+9 vs 2+10 analysis pack SUM 040427 12" xfId="921" xr:uid="{00000000-0005-0000-0000-000098030000}"/>
    <cellStyle name="Comma [0] TBD-_3+9 vs 2+10 analysis pack SUM 040427 12" xfId="922" xr:uid="{00000000-0005-0000-0000-000099030000}"/>
    <cellStyle name="Comma [0] TBD_3+9 vs 2+10 analysis pack SUM 040427 13" xfId="923" xr:uid="{00000000-0005-0000-0000-00009A030000}"/>
    <cellStyle name="Comma [0] TBD-_3+9 vs 2+10 analysis pack SUM 040427 13" xfId="924" xr:uid="{00000000-0005-0000-0000-00009B030000}"/>
    <cellStyle name="Comma [0] TBD_3+9 vs 2+10 analysis pack SUM 040427 14" xfId="925" xr:uid="{00000000-0005-0000-0000-00009C030000}"/>
    <cellStyle name="Comma [0] TBD-_3+9 vs 2+10 analysis pack SUM 040427 14" xfId="926" xr:uid="{00000000-0005-0000-0000-00009D030000}"/>
    <cellStyle name="Comma [0] TBD_3+9 vs 2+10 analysis pack SUM 040427 15" xfId="927" xr:uid="{00000000-0005-0000-0000-00009E030000}"/>
    <cellStyle name="Comma [0] TBD-_3+9 vs 2+10 analysis pack SUM 040427 15" xfId="928" xr:uid="{00000000-0005-0000-0000-00009F030000}"/>
    <cellStyle name="Comma [0] TBD_3+9 vs 2+10 analysis pack SUM 040427 16" xfId="929" xr:uid="{00000000-0005-0000-0000-0000A0030000}"/>
    <cellStyle name="Comma [0] TBD-_3+9 vs 2+10 analysis pack SUM 040427 16" xfId="930" xr:uid="{00000000-0005-0000-0000-0000A1030000}"/>
    <cellStyle name="Comma [0] TBD_3+9 vs 2+10 analysis pack SUM 040427 17" xfId="931" xr:uid="{00000000-0005-0000-0000-0000A2030000}"/>
    <cellStyle name="Comma [0] TBD-_3+9 vs 2+10 analysis pack SUM 040427 17" xfId="932" xr:uid="{00000000-0005-0000-0000-0000A3030000}"/>
    <cellStyle name="Comma [0] TBD_3+9 vs 2+10 analysis pack SUM 040427 18" xfId="933" xr:uid="{00000000-0005-0000-0000-0000A4030000}"/>
    <cellStyle name="Comma [0] TBD-_3+9 vs 2+10 analysis pack SUM 040427 18" xfId="934" xr:uid="{00000000-0005-0000-0000-0000A5030000}"/>
    <cellStyle name="Comma [0] TBD_3+9 vs 2+10 analysis pack SUM 040427 19" xfId="935" xr:uid="{00000000-0005-0000-0000-0000A6030000}"/>
    <cellStyle name="Comma [0] TBD-_3+9 vs 2+10 analysis pack SUM 040427 19" xfId="936" xr:uid="{00000000-0005-0000-0000-0000A7030000}"/>
    <cellStyle name="Comma [0] TBD_3+9 vs 2+10 analysis pack SUM 040427 2" xfId="937" xr:uid="{00000000-0005-0000-0000-0000A8030000}"/>
    <cellStyle name="Comma [0] TBD-_3+9 vs 2+10 analysis pack SUM 040427 2" xfId="938" xr:uid="{00000000-0005-0000-0000-0000A9030000}"/>
    <cellStyle name="Comma [0] TBD_3+9 vs 2+10 analysis pack SUM 040427 20" xfId="939" xr:uid="{00000000-0005-0000-0000-0000AA030000}"/>
    <cellStyle name="Comma [0] TBD-_3+9 vs 2+10 analysis pack SUM 040427 20" xfId="940" xr:uid="{00000000-0005-0000-0000-0000AB030000}"/>
    <cellStyle name="Comma [0] TBD_3+9 vs 2+10 analysis pack SUM 040427 21" xfId="941" xr:uid="{00000000-0005-0000-0000-0000AC030000}"/>
    <cellStyle name="Comma [0] TBD-_3+9 vs 2+10 analysis pack SUM 040427 21" xfId="942" xr:uid="{00000000-0005-0000-0000-0000AD030000}"/>
    <cellStyle name="Comma [0] TBD_3+9 vs 2+10 analysis pack SUM 040427 3" xfId="943" xr:uid="{00000000-0005-0000-0000-0000AE030000}"/>
    <cellStyle name="Comma [0] TBD-_3+9 vs 2+10 analysis pack SUM 040427 3" xfId="944" xr:uid="{00000000-0005-0000-0000-0000AF030000}"/>
    <cellStyle name="Comma [0] TBD_3+9 vs 2+10 analysis pack SUM 040427 4" xfId="945" xr:uid="{00000000-0005-0000-0000-0000B0030000}"/>
    <cellStyle name="Comma [0] TBD-_3+9 vs 2+10 analysis pack SUM 040427 4" xfId="946" xr:uid="{00000000-0005-0000-0000-0000B1030000}"/>
    <cellStyle name="Comma [0] TBD_3+9 vs 2+10 analysis pack SUM 040427 5" xfId="947" xr:uid="{00000000-0005-0000-0000-0000B2030000}"/>
    <cellStyle name="Comma [0] TBD-_3+9 vs 2+10 analysis pack SUM 040427 5" xfId="948" xr:uid="{00000000-0005-0000-0000-0000B3030000}"/>
    <cellStyle name="Comma [0] TBD_3+9 vs 2+10 analysis pack SUM 040427 6" xfId="949" xr:uid="{00000000-0005-0000-0000-0000B4030000}"/>
    <cellStyle name="Comma [0] TBD-_3+9 vs 2+10 analysis pack SUM 040427 6" xfId="950" xr:uid="{00000000-0005-0000-0000-0000B5030000}"/>
    <cellStyle name="Comma [0] TBD_3+9 vs 2+10 analysis pack SUM 040427 7" xfId="951" xr:uid="{00000000-0005-0000-0000-0000B6030000}"/>
    <cellStyle name="Comma [0] TBD-_3+9 vs 2+10 analysis pack SUM 040427 7" xfId="952" xr:uid="{00000000-0005-0000-0000-0000B7030000}"/>
    <cellStyle name="Comma [0] TBD_3+9 vs 2+10 analysis pack SUM 040427 8" xfId="953" xr:uid="{00000000-0005-0000-0000-0000B8030000}"/>
    <cellStyle name="Comma [0] TBD-_3+9 vs 2+10 analysis pack SUM 040427 8" xfId="954" xr:uid="{00000000-0005-0000-0000-0000B9030000}"/>
    <cellStyle name="Comma [0] TBD_3+9 vs 2+10 analysis pack SUM 040427 9" xfId="955" xr:uid="{00000000-0005-0000-0000-0000BA030000}"/>
    <cellStyle name="Comma [0] TBD-_3+9 vs 2+10 analysis pack SUM 040427 9" xfId="956" xr:uid="{00000000-0005-0000-0000-0000BB030000}"/>
    <cellStyle name="Comma [0] TBD_5+7 VCC template" xfId="957" xr:uid="{00000000-0005-0000-0000-0000BC030000}"/>
    <cellStyle name="Comma [0] TBD-_5+7 VCC template" xfId="958" xr:uid="{00000000-0005-0000-0000-0000BD030000}"/>
    <cellStyle name="Comma [0] TBD_5+7 VCC template 10" xfId="959" xr:uid="{00000000-0005-0000-0000-0000BE030000}"/>
    <cellStyle name="Comma [0] TBD-_5+7 VCC template 10" xfId="960" xr:uid="{00000000-0005-0000-0000-0000BF030000}"/>
    <cellStyle name="Comma [0] TBD_5+7 VCC template 11" xfId="961" xr:uid="{00000000-0005-0000-0000-0000C0030000}"/>
    <cellStyle name="Comma [0] TBD-_5+7 VCC template 11" xfId="962" xr:uid="{00000000-0005-0000-0000-0000C1030000}"/>
    <cellStyle name="Comma [0] TBD_5+7 VCC template 12" xfId="963" xr:uid="{00000000-0005-0000-0000-0000C2030000}"/>
    <cellStyle name="Comma [0] TBD-_5+7 VCC template 12" xfId="964" xr:uid="{00000000-0005-0000-0000-0000C3030000}"/>
    <cellStyle name="Comma [0] TBD_5+7 VCC template 13" xfId="965" xr:uid="{00000000-0005-0000-0000-0000C4030000}"/>
    <cellStyle name="Comma [0] TBD-_5+7 VCC template 13" xfId="966" xr:uid="{00000000-0005-0000-0000-0000C5030000}"/>
    <cellStyle name="Comma [0] TBD_5+7 VCC template 14" xfId="967" xr:uid="{00000000-0005-0000-0000-0000C6030000}"/>
    <cellStyle name="Comma [0] TBD-_5+7 VCC template 14" xfId="968" xr:uid="{00000000-0005-0000-0000-0000C7030000}"/>
    <cellStyle name="Comma [0] TBD_5+7 VCC template 15" xfId="969" xr:uid="{00000000-0005-0000-0000-0000C8030000}"/>
    <cellStyle name="Comma [0] TBD-_5+7 VCC template 15" xfId="970" xr:uid="{00000000-0005-0000-0000-0000C9030000}"/>
    <cellStyle name="Comma [0] TBD_5+7 VCC template 16" xfId="971" xr:uid="{00000000-0005-0000-0000-0000CA030000}"/>
    <cellStyle name="Comma [0] TBD-_5+7 VCC template 16" xfId="972" xr:uid="{00000000-0005-0000-0000-0000CB030000}"/>
    <cellStyle name="Comma [0] TBD_5+7 VCC template 17" xfId="973" xr:uid="{00000000-0005-0000-0000-0000CC030000}"/>
    <cellStyle name="Comma [0] TBD-_5+7 VCC template 17" xfId="974" xr:uid="{00000000-0005-0000-0000-0000CD030000}"/>
    <cellStyle name="Comma [0] TBD_5+7 VCC template 18" xfId="975" xr:uid="{00000000-0005-0000-0000-0000CE030000}"/>
    <cellStyle name="Comma [0] TBD-_5+7 VCC template 18" xfId="976" xr:uid="{00000000-0005-0000-0000-0000CF030000}"/>
    <cellStyle name="Comma [0] TBD_5+7 VCC template 19" xfId="977" xr:uid="{00000000-0005-0000-0000-0000D0030000}"/>
    <cellStyle name="Comma [0] TBD-_5+7 VCC template 19" xfId="978" xr:uid="{00000000-0005-0000-0000-0000D1030000}"/>
    <cellStyle name="Comma [0] TBD_5+7 VCC template 2" xfId="979" xr:uid="{00000000-0005-0000-0000-0000D2030000}"/>
    <cellStyle name="Comma [0] TBD-_5+7 VCC template 2" xfId="980" xr:uid="{00000000-0005-0000-0000-0000D3030000}"/>
    <cellStyle name="Comma [0] TBD_5+7 VCC template 20" xfId="981" xr:uid="{00000000-0005-0000-0000-0000D4030000}"/>
    <cellStyle name="Comma [0] TBD-_5+7 VCC template 20" xfId="982" xr:uid="{00000000-0005-0000-0000-0000D5030000}"/>
    <cellStyle name="Comma [0] TBD_5+7 VCC template 21" xfId="983" xr:uid="{00000000-0005-0000-0000-0000D6030000}"/>
    <cellStyle name="Comma [0] TBD-_5+7 VCC template 21" xfId="984" xr:uid="{00000000-0005-0000-0000-0000D7030000}"/>
    <cellStyle name="Comma [0] TBD_5+7 VCC template 3" xfId="985" xr:uid="{00000000-0005-0000-0000-0000D8030000}"/>
    <cellStyle name="Comma [0] TBD-_5+7 VCC template 3" xfId="986" xr:uid="{00000000-0005-0000-0000-0000D9030000}"/>
    <cellStyle name="Comma [0] TBD_5+7 VCC template 4" xfId="987" xr:uid="{00000000-0005-0000-0000-0000DA030000}"/>
    <cellStyle name="Comma [0] TBD-_5+7 VCC template 4" xfId="988" xr:uid="{00000000-0005-0000-0000-0000DB030000}"/>
    <cellStyle name="Comma [0] TBD_5+7 VCC template 5" xfId="989" xr:uid="{00000000-0005-0000-0000-0000DC030000}"/>
    <cellStyle name="Comma [0] TBD-_5+7 VCC template 5" xfId="990" xr:uid="{00000000-0005-0000-0000-0000DD030000}"/>
    <cellStyle name="Comma [0] TBD_5+7 VCC template 6" xfId="991" xr:uid="{00000000-0005-0000-0000-0000DE030000}"/>
    <cellStyle name="Comma [0] TBD-_5+7 VCC template 6" xfId="992" xr:uid="{00000000-0005-0000-0000-0000DF030000}"/>
    <cellStyle name="Comma [0] TBD_5+7 VCC template 7" xfId="993" xr:uid="{00000000-0005-0000-0000-0000E0030000}"/>
    <cellStyle name="Comma [0] TBD-_5+7 VCC template 7" xfId="994" xr:uid="{00000000-0005-0000-0000-0000E1030000}"/>
    <cellStyle name="Comma [0] TBD_5+7 VCC template 8" xfId="995" xr:uid="{00000000-0005-0000-0000-0000E2030000}"/>
    <cellStyle name="Comma [0] TBD-_5+7 VCC template 8" xfId="996" xr:uid="{00000000-0005-0000-0000-0000E3030000}"/>
    <cellStyle name="Comma [0] TBD_5+7 VCC template 9" xfId="997" xr:uid="{00000000-0005-0000-0000-0000E4030000}"/>
    <cellStyle name="Comma [0] TBD-_5+7 VCC template 9" xfId="998" xr:uid="{00000000-0005-0000-0000-0000E5030000}"/>
    <cellStyle name="Comma [0] TBD_BP6 Analysis Package v1" xfId="999" xr:uid="{00000000-0005-0000-0000-0000E6030000}"/>
    <cellStyle name="Comma [0] TBD-_BP6 Analysis Package v1" xfId="1000" xr:uid="{00000000-0005-0000-0000-0000E7030000}"/>
    <cellStyle name="Comma [0] TBD_BP6 Analysis Package v1 10" xfId="1001" xr:uid="{00000000-0005-0000-0000-0000E8030000}"/>
    <cellStyle name="Comma [0] TBD-_BP6 Analysis Package v1 10" xfId="1002" xr:uid="{00000000-0005-0000-0000-0000E9030000}"/>
    <cellStyle name="Comma [0] TBD_BP6 Analysis Package v1 11" xfId="1003" xr:uid="{00000000-0005-0000-0000-0000EA030000}"/>
    <cellStyle name="Comma [0] TBD-_BP6 Analysis Package v1 11" xfId="1004" xr:uid="{00000000-0005-0000-0000-0000EB030000}"/>
    <cellStyle name="Comma [0] TBD_BP6 Analysis Package v1 12" xfId="1005" xr:uid="{00000000-0005-0000-0000-0000EC030000}"/>
    <cellStyle name="Comma [0] TBD-_BP6 Analysis Package v1 12" xfId="1006" xr:uid="{00000000-0005-0000-0000-0000ED030000}"/>
    <cellStyle name="Comma [0] TBD_BP6 Analysis Package v1 13" xfId="1007" xr:uid="{00000000-0005-0000-0000-0000EE030000}"/>
    <cellStyle name="Comma [0] TBD-_BP6 Analysis Package v1 13" xfId="1008" xr:uid="{00000000-0005-0000-0000-0000EF030000}"/>
    <cellStyle name="Comma [0] TBD_BP6 Analysis Package v1 14" xfId="1009" xr:uid="{00000000-0005-0000-0000-0000F0030000}"/>
    <cellStyle name="Comma [0] TBD-_BP6 Analysis Package v1 14" xfId="1010" xr:uid="{00000000-0005-0000-0000-0000F1030000}"/>
    <cellStyle name="Comma [0] TBD_BP6 Analysis Package v1 15" xfId="1011" xr:uid="{00000000-0005-0000-0000-0000F2030000}"/>
    <cellStyle name="Comma [0] TBD-_BP6 Analysis Package v1 15" xfId="1012" xr:uid="{00000000-0005-0000-0000-0000F3030000}"/>
    <cellStyle name="Comma [0] TBD_BP6 Analysis Package v1 16" xfId="1013" xr:uid="{00000000-0005-0000-0000-0000F4030000}"/>
    <cellStyle name="Comma [0] TBD-_BP6 Analysis Package v1 16" xfId="1014" xr:uid="{00000000-0005-0000-0000-0000F5030000}"/>
    <cellStyle name="Comma [0] TBD_BP6 Analysis Package v1 17" xfId="1015" xr:uid="{00000000-0005-0000-0000-0000F6030000}"/>
    <cellStyle name="Comma [0] TBD-_BP6 Analysis Package v1 17" xfId="1016" xr:uid="{00000000-0005-0000-0000-0000F7030000}"/>
    <cellStyle name="Comma [0] TBD_BP6 Analysis Package v1 18" xfId="1017" xr:uid="{00000000-0005-0000-0000-0000F8030000}"/>
    <cellStyle name="Comma [0] TBD-_BP6 Analysis Package v1 18" xfId="1018" xr:uid="{00000000-0005-0000-0000-0000F9030000}"/>
    <cellStyle name="Comma [0] TBD_BP6 Analysis Package v1 19" xfId="1019" xr:uid="{00000000-0005-0000-0000-0000FA030000}"/>
    <cellStyle name="Comma [0] TBD-_BP6 Analysis Package v1 19" xfId="1020" xr:uid="{00000000-0005-0000-0000-0000FB030000}"/>
    <cellStyle name="Comma [0] TBD_BP6 Analysis Package v1 2" xfId="1021" xr:uid="{00000000-0005-0000-0000-0000FC030000}"/>
    <cellStyle name="Comma [0] TBD-_BP6 Analysis Package v1 2" xfId="1022" xr:uid="{00000000-0005-0000-0000-0000FD030000}"/>
    <cellStyle name="Comma [0] TBD_BP6 Analysis Package v1 20" xfId="1023" xr:uid="{00000000-0005-0000-0000-0000FE030000}"/>
    <cellStyle name="Comma [0] TBD-_BP6 Analysis Package v1 20" xfId="1024" xr:uid="{00000000-0005-0000-0000-0000FF030000}"/>
    <cellStyle name="Comma [0] TBD_BP6 Analysis Package v1 21" xfId="1025" xr:uid="{00000000-0005-0000-0000-000000040000}"/>
    <cellStyle name="Comma [0] TBD-_BP6 Analysis Package v1 21" xfId="1026" xr:uid="{00000000-0005-0000-0000-000001040000}"/>
    <cellStyle name="Comma [0] TBD_BP6 Analysis Package v1 3" xfId="1027" xr:uid="{00000000-0005-0000-0000-000002040000}"/>
    <cellStyle name="Comma [0] TBD-_BP6 Analysis Package v1 3" xfId="1028" xr:uid="{00000000-0005-0000-0000-000003040000}"/>
    <cellStyle name="Comma [0] TBD_BP6 Analysis Package v1 4" xfId="1029" xr:uid="{00000000-0005-0000-0000-000004040000}"/>
    <cellStyle name="Comma [0] TBD-_BP6 Analysis Package v1 4" xfId="1030" xr:uid="{00000000-0005-0000-0000-000005040000}"/>
    <cellStyle name="Comma [0] TBD_BP6 Analysis Package v1 5" xfId="1031" xr:uid="{00000000-0005-0000-0000-000006040000}"/>
    <cellStyle name="Comma [0] TBD-_BP6 Analysis Package v1 5" xfId="1032" xr:uid="{00000000-0005-0000-0000-000007040000}"/>
    <cellStyle name="Comma [0] TBD_BP6 Analysis Package v1 6" xfId="1033" xr:uid="{00000000-0005-0000-0000-000008040000}"/>
    <cellStyle name="Comma [0] TBD-_BP6 Analysis Package v1 6" xfId="1034" xr:uid="{00000000-0005-0000-0000-000009040000}"/>
    <cellStyle name="Comma [0] TBD_BP6 Analysis Package v1 7" xfId="1035" xr:uid="{00000000-0005-0000-0000-00000A040000}"/>
    <cellStyle name="Comma [0] TBD-_BP6 Analysis Package v1 7" xfId="1036" xr:uid="{00000000-0005-0000-0000-00000B040000}"/>
    <cellStyle name="Comma [0] TBD_BP6 Analysis Package v1 8" xfId="1037" xr:uid="{00000000-0005-0000-0000-00000C040000}"/>
    <cellStyle name="Comma [0] TBD-_BP6 Analysis Package v1 8" xfId="1038" xr:uid="{00000000-0005-0000-0000-00000D040000}"/>
    <cellStyle name="Comma [0] TBD_BP6 Analysis Package v1 9" xfId="1039" xr:uid="{00000000-0005-0000-0000-00000E040000}"/>
    <cellStyle name="Comma [0] TBD-_BP6 Analysis Package v1 9" xfId="1040" xr:uid="{00000000-0005-0000-0000-00000F040000}"/>
    <cellStyle name="Comma [0] TBD_BPL Volumes Target vs BP6 Overlayed" xfId="1041" xr:uid="{00000000-0005-0000-0000-000010040000}"/>
    <cellStyle name="Comma [0] TBD-_BPL Volumes Target vs BP6 Overlayed" xfId="1042" xr:uid="{00000000-0005-0000-0000-000011040000}"/>
    <cellStyle name="Comma [0] TBD_BPL Volumes Target vs BP6 Overlayed 10" xfId="1043" xr:uid="{00000000-0005-0000-0000-000012040000}"/>
    <cellStyle name="Comma [0] TBD-_BPL Volumes Target vs BP6 Overlayed 10" xfId="1044" xr:uid="{00000000-0005-0000-0000-000013040000}"/>
    <cellStyle name="Comma [0] TBD_BPL Volumes Target vs BP6 Overlayed 11" xfId="1045" xr:uid="{00000000-0005-0000-0000-000014040000}"/>
    <cellStyle name="Comma [0] TBD-_BPL Volumes Target vs BP6 Overlayed 11" xfId="1046" xr:uid="{00000000-0005-0000-0000-000015040000}"/>
    <cellStyle name="Comma [0] TBD_BPL Volumes Target vs BP6 Overlayed 12" xfId="1047" xr:uid="{00000000-0005-0000-0000-000016040000}"/>
    <cellStyle name="Comma [0] TBD-_BPL Volumes Target vs BP6 Overlayed 12" xfId="1048" xr:uid="{00000000-0005-0000-0000-000017040000}"/>
    <cellStyle name="Comma [0] TBD_BPL Volumes Target vs BP6 Overlayed 13" xfId="1049" xr:uid="{00000000-0005-0000-0000-000018040000}"/>
    <cellStyle name="Comma [0] TBD-_BPL Volumes Target vs BP6 Overlayed 13" xfId="1050" xr:uid="{00000000-0005-0000-0000-000019040000}"/>
    <cellStyle name="Comma [0] TBD_BPL Volumes Target vs BP6 Overlayed 14" xfId="1051" xr:uid="{00000000-0005-0000-0000-00001A040000}"/>
    <cellStyle name="Comma [0] TBD-_BPL Volumes Target vs BP6 Overlayed 14" xfId="1052" xr:uid="{00000000-0005-0000-0000-00001B040000}"/>
    <cellStyle name="Comma [0] TBD_BPL Volumes Target vs BP6 Overlayed 15" xfId="1053" xr:uid="{00000000-0005-0000-0000-00001C040000}"/>
    <cellStyle name="Comma [0] TBD-_BPL Volumes Target vs BP6 Overlayed 15" xfId="1054" xr:uid="{00000000-0005-0000-0000-00001D040000}"/>
    <cellStyle name="Comma [0] TBD_BPL Volumes Target vs BP6 Overlayed 16" xfId="1055" xr:uid="{00000000-0005-0000-0000-00001E040000}"/>
    <cellStyle name="Comma [0] TBD-_BPL Volumes Target vs BP6 Overlayed 16" xfId="1056" xr:uid="{00000000-0005-0000-0000-00001F040000}"/>
    <cellStyle name="Comma [0] TBD_BPL Volumes Target vs BP6 Overlayed 17" xfId="1057" xr:uid="{00000000-0005-0000-0000-000020040000}"/>
    <cellStyle name="Comma [0] TBD-_BPL Volumes Target vs BP6 Overlayed 17" xfId="1058" xr:uid="{00000000-0005-0000-0000-000021040000}"/>
    <cellStyle name="Comma [0] TBD_BPL Volumes Target vs BP6 Overlayed 18" xfId="1059" xr:uid="{00000000-0005-0000-0000-000022040000}"/>
    <cellStyle name="Comma [0] TBD-_BPL Volumes Target vs BP6 Overlayed 18" xfId="1060" xr:uid="{00000000-0005-0000-0000-000023040000}"/>
    <cellStyle name="Comma [0] TBD_BPL Volumes Target vs BP6 Overlayed 19" xfId="1061" xr:uid="{00000000-0005-0000-0000-000024040000}"/>
    <cellStyle name="Comma [0] TBD-_BPL Volumes Target vs BP6 Overlayed 19" xfId="1062" xr:uid="{00000000-0005-0000-0000-000025040000}"/>
    <cellStyle name="Comma [0] TBD_BPL Volumes Target vs BP6 Overlayed 2" xfId="1063" xr:uid="{00000000-0005-0000-0000-000026040000}"/>
    <cellStyle name="Comma [0] TBD-_BPL Volumes Target vs BP6 Overlayed 2" xfId="1064" xr:uid="{00000000-0005-0000-0000-000027040000}"/>
    <cellStyle name="Comma [0] TBD_BPL Volumes Target vs BP6 Overlayed 20" xfId="1065" xr:uid="{00000000-0005-0000-0000-000028040000}"/>
    <cellStyle name="Comma [0] TBD-_BPL Volumes Target vs BP6 Overlayed 20" xfId="1066" xr:uid="{00000000-0005-0000-0000-000029040000}"/>
    <cellStyle name="Comma [0] TBD_BPL Volumes Target vs BP6 Overlayed 21" xfId="1067" xr:uid="{00000000-0005-0000-0000-00002A040000}"/>
    <cellStyle name="Comma [0] TBD-_BPL Volumes Target vs BP6 Overlayed 21" xfId="1068" xr:uid="{00000000-0005-0000-0000-00002B040000}"/>
    <cellStyle name="Comma [0] TBD_BPL Volumes Target vs BP6 Overlayed 3" xfId="1069" xr:uid="{00000000-0005-0000-0000-00002C040000}"/>
    <cellStyle name="Comma [0] TBD-_BPL Volumes Target vs BP6 Overlayed 3" xfId="1070" xr:uid="{00000000-0005-0000-0000-00002D040000}"/>
    <cellStyle name="Comma [0] TBD_BPL Volumes Target vs BP6 Overlayed 4" xfId="1071" xr:uid="{00000000-0005-0000-0000-00002E040000}"/>
    <cellStyle name="Comma [0] TBD-_BPL Volumes Target vs BP6 Overlayed 4" xfId="1072" xr:uid="{00000000-0005-0000-0000-00002F040000}"/>
    <cellStyle name="Comma [0] TBD_BPL Volumes Target vs BP6 Overlayed 5" xfId="1073" xr:uid="{00000000-0005-0000-0000-000030040000}"/>
    <cellStyle name="Comma [0] TBD-_BPL Volumes Target vs BP6 Overlayed 5" xfId="1074" xr:uid="{00000000-0005-0000-0000-000031040000}"/>
    <cellStyle name="Comma [0] TBD_BPL Volumes Target vs BP6 Overlayed 6" xfId="1075" xr:uid="{00000000-0005-0000-0000-000032040000}"/>
    <cellStyle name="Comma [0] TBD-_BPL Volumes Target vs BP6 Overlayed 6" xfId="1076" xr:uid="{00000000-0005-0000-0000-000033040000}"/>
    <cellStyle name="Comma [0] TBD_BPL Volumes Target vs BP6 Overlayed 7" xfId="1077" xr:uid="{00000000-0005-0000-0000-000034040000}"/>
    <cellStyle name="Comma [0] TBD-_BPL Volumes Target vs BP6 Overlayed 7" xfId="1078" xr:uid="{00000000-0005-0000-0000-000035040000}"/>
    <cellStyle name="Comma [0] TBD_BPL Volumes Target vs BP6 Overlayed 8" xfId="1079" xr:uid="{00000000-0005-0000-0000-000036040000}"/>
    <cellStyle name="Comma [0] TBD-_BPL Volumes Target vs BP6 Overlayed 8" xfId="1080" xr:uid="{00000000-0005-0000-0000-000037040000}"/>
    <cellStyle name="Comma [0] TBD_BPL Volumes Target vs BP6 Overlayed 9" xfId="1081" xr:uid="{00000000-0005-0000-0000-000038040000}"/>
    <cellStyle name="Comma [0] TBD-_BPL Volumes Target vs BP6 Overlayed 9" xfId="1082" xr:uid="{00000000-0005-0000-0000-000039040000}"/>
    <cellStyle name="Comma [0] TBD_Calendarisation 2003 Total PAG vs 11+1" xfId="1083" xr:uid="{00000000-0005-0000-0000-00003A040000}"/>
    <cellStyle name="Comma [0] TBD-_Calendarisation 2003 Total PAG vs 11+1" xfId="1084" xr:uid="{00000000-0005-0000-0000-00003B040000}"/>
    <cellStyle name="Comma [0] TBD_Calendarisation 2003 Total PAG vs 11+1 10" xfId="1085" xr:uid="{00000000-0005-0000-0000-00003C040000}"/>
    <cellStyle name="Comma [0] TBD-_Calendarisation 2003 Total PAG vs 11+1 10" xfId="1086" xr:uid="{00000000-0005-0000-0000-00003D040000}"/>
    <cellStyle name="Comma [0] TBD_Calendarisation 2003 Total PAG vs 11+1 11" xfId="1087" xr:uid="{00000000-0005-0000-0000-00003E040000}"/>
    <cellStyle name="Comma [0] TBD-_Calendarisation 2003 Total PAG vs 11+1 11" xfId="1088" xr:uid="{00000000-0005-0000-0000-00003F040000}"/>
    <cellStyle name="Comma [0] TBD_Calendarisation 2003 Total PAG vs 11+1 12" xfId="1089" xr:uid="{00000000-0005-0000-0000-000040040000}"/>
    <cellStyle name="Comma [0] TBD-_Calendarisation 2003 Total PAG vs 11+1 12" xfId="1090" xr:uid="{00000000-0005-0000-0000-000041040000}"/>
    <cellStyle name="Comma [0] TBD_Calendarisation 2003 Total PAG vs 11+1 13" xfId="1091" xr:uid="{00000000-0005-0000-0000-000042040000}"/>
    <cellStyle name="Comma [0] TBD-_Calendarisation 2003 Total PAG vs 11+1 13" xfId="1092" xr:uid="{00000000-0005-0000-0000-000043040000}"/>
    <cellStyle name="Comma [0] TBD_Calendarisation 2003 Total PAG vs 11+1 14" xfId="1093" xr:uid="{00000000-0005-0000-0000-000044040000}"/>
    <cellStyle name="Comma [0] TBD-_Calendarisation 2003 Total PAG vs 11+1 14" xfId="1094" xr:uid="{00000000-0005-0000-0000-000045040000}"/>
    <cellStyle name="Comma [0] TBD_Calendarisation 2003 Total PAG vs 11+1 15" xfId="1095" xr:uid="{00000000-0005-0000-0000-000046040000}"/>
    <cellStyle name="Comma [0] TBD-_Calendarisation 2003 Total PAG vs 11+1 15" xfId="1096" xr:uid="{00000000-0005-0000-0000-000047040000}"/>
    <cellStyle name="Comma [0] TBD_Calendarisation 2003 Total PAG vs 11+1 16" xfId="1097" xr:uid="{00000000-0005-0000-0000-000048040000}"/>
    <cellStyle name="Comma [0] TBD-_Calendarisation 2003 Total PAG vs 11+1 16" xfId="1098" xr:uid="{00000000-0005-0000-0000-000049040000}"/>
    <cellStyle name="Comma [0] TBD_Calendarisation 2003 Total PAG vs 11+1 17" xfId="1099" xr:uid="{00000000-0005-0000-0000-00004A040000}"/>
    <cellStyle name="Comma [0] TBD-_Calendarisation 2003 Total PAG vs 11+1 17" xfId="1100" xr:uid="{00000000-0005-0000-0000-00004B040000}"/>
    <cellStyle name="Comma [0] TBD_Calendarisation 2003 Total PAG vs 11+1 18" xfId="1101" xr:uid="{00000000-0005-0000-0000-00004C040000}"/>
    <cellStyle name="Comma [0] TBD-_Calendarisation 2003 Total PAG vs 11+1 18" xfId="1102" xr:uid="{00000000-0005-0000-0000-00004D040000}"/>
    <cellStyle name="Comma [0] TBD_Calendarisation 2003 Total PAG vs 11+1 19" xfId="1103" xr:uid="{00000000-0005-0000-0000-00004E040000}"/>
    <cellStyle name="Comma [0] TBD-_Calendarisation 2003 Total PAG vs 11+1 19" xfId="1104" xr:uid="{00000000-0005-0000-0000-00004F040000}"/>
    <cellStyle name="Comma [0] TBD_Calendarisation 2003 Total PAG vs 11+1 2" xfId="1105" xr:uid="{00000000-0005-0000-0000-000050040000}"/>
    <cellStyle name="Comma [0] TBD-_Calendarisation 2003 Total PAG vs 11+1 2" xfId="1106" xr:uid="{00000000-0005-0000-0000-000051040000}"/>
    <cellStyle name="Comma [0] TBD_Calendarisation 2003 Total PAG vs 11+1 20" xfId="1107" xr:uid="{00000000-0005-0000-0000-000052040000}"/>
    <cellStyle name="Comma [0] TBD-_Calendarisation 2003 Total PAG vs 11+1 20" xfId="1108" xr:uid="{00000000-0005-0000-0000-000053040000}"/>
    <cellStyle name="Comma [0] TBD_Calendarisation 2003 Total PAG vs 11+1 21" xfId="1109" xr:uid="{00000000-0005-0000-0000-000054040000}"/>
    <cellStyle name="Comma [0] TBD-_Calendarisation 2003 Total PAG vs 11+1 21" xfId="1110" xr:uid="{00000000-0005-0000-0000-000055040000}"/>
    <cellStyle name="Comma [0] TBD_Calendarisation 2003 Total PAG vs 11+1 3" xfId="1111" xr:uid="{00000000-0005-0000-0000-000056040000}"/>
    <cellStyle name="Comma [0] TBD-_Calendarisation 2003 Total PAG vs 11+1 3" xfId="1112" xr:uid="{00000000-0005-0000-0000-000057040000}"/>
    <cellStyle name="Comma [0] TBD_Calendarisation 2003 Total PAG vs 11+1 4" xfId="1113" xr:uid="{00000000-0005-0000-0000-000058040000}"/>
    <cellStyle name="Comma [0] TBD-_Calendarisation 2003 Total PAG vs 11+1 4" xfId="1114" xr:uid="{00000000-0005-0000-0000-000059040000}"/>
    <cellStyle name="Comma [0] TBD_Calendarisation 2003 Total PAG vs 11+1 5" xfId="1115" xr:uid="{00000000-0005-0000-0000-00005A040000}"/>
    <cellStyle name="Comma [0] TBD-_Calendarisation 2003 Total PAG vs 11+1 5" xfId="1116" xr:uid="{00000000-0005-0000-0000-00005B040000}"/>
    <cellStyle name="Comma [0] TBD_Calendarisation 2003 Total PAG vs 11+1 6" xfId="1117" xr:uid="{00000000-0005-0000-0000-00005C040000}"/>
    <cellStyle name="Comma [0] TBD-_Calendarisation 2003 Total PAG vs 11+1 6" xfId="1118" xr:uid="{00000000-0005-0000-0000-00005D040000}"/>
    <cellStyle name="Comma [0] TBD_Calendarisation 2003 Total PAG vs 11+1 7" xfId="1119" xr:uid="{00000000-0005-0000-0000-00005E040000}"/>
    <cellStyle name="Comma [0] TBD-_Calendarisation 2003 Total PAG vs 11+1 7" xfId="1120" xr:uid="{00000000-0005-0000-0000-00005F040000}"/>
    <cellStyle name="Comma [0] TBD_Calendarisation 2003 Total PAG vs 11+1 8" xfId="1121" xr:uid="{00000000-0005-0000-0000-000060040000}"/>
    <cellStyle name="Comma [0] TBD-_Calendarisation 2003 Total PAG vs 11+1 8" xfId="1122" xr:uid="{00000000-0005-0000-0000-000061040000}"/>
    <cellStyle name="Comma [0] TBD_Calendarisation 2003 Total PAG vs 11+1 9" xfId="1123" xr:uid="{00000000-0005-0000-0000-000062040000}"/>
    <cellStyle name="Comma [0] TBD-_Calendarisation 2003 Total PAG vs 11+1 9" xfId="1124" xr:uid="{00000000-0005-0000-0000-000063040000}"/>
    <cellStyle name="Comma [0] TBD_Comparing incomestatement file" xfId="1125" xr:uid="{00000000-0005-0000-0000-000064040000}"/>
    <cellStyle name="Comma [0] TBD-_Comparing incomestatement file" xfId="1126" xr:uid="{00000000-0005-0000-0000-000065040000}"/>
    <cellStyle name="Comma [0] TBD_Comparing incomestatement file 10" xfId="1127" xr:uid="{00000000-0005-0000-0000-000066040000}"/>
    <cellStyle name="Comma [0] TBD-_Comparing incomestatement file 10" xfId="1128" xr:uid="{00000000-0005-0000-0000-000067040000}"/>
    <cellStyle name="Comma [0] TBD_Comparing incomestatement file 11" xfId="1129" xr:uid="{00000000-0005-0000-0000-000068040000}"/>
    <cellStyle name="Comma [0] TBD-_Comparing incomestatement file 11" xfId="1130" xr:uid="{00000000-0005-0000-0000-000069040000}"/>
    <cellStyle name="Comma [0] TBD_Comparing incomestatement file 12" xfId="1131" xr:uid="{00000000-0005-0000-0000-00006A040000}"/>
    <cellStyle name="Comma [0] TBD-_Comparing incomestatement file 12" xfId="1132" xr:uid="{00000000-0005-0000-0000-00006B040000}"/>
    <cellStyle name="Comma [0] TBD_Comparing incomestatement file 13" xfId="1133" xr:uid="{00000000-0005-0000-0000-00006C040000}"/>
    <cellStyle name="Comma [0] TBD-_Comparing incomestatement file 13" xfId="1134" xr:uid="{00000000-0005-0000-0000-00006D040000}"/>
    <cellStyle name="Comma [0] TBD_Comparing incomestatement file 14" xfId="1135" xr:uid="{00000000-0005-0000-0000-00006E040000}"/>
    <cellStyle name="Comma [0] TBD-_Comparing incomestatement file 14" xfId="1136" xr:uid="{00000000-0005-0000-0000-00006F040000}"/>
    <cellStyle name="Comma [0] TBD_Comparing incomestatement file 15" xfId="1137" xr:uid="{00000000-0005-0000-0000-000070040000}"/>
    <cellStyle name="Comma [0] TBD-_Comparing incomestatement file 15" xfId="1138" xr:uid="{00000000-0005-0000-0000-000071040000}"/>
    <cellStyle name="Comma [0] TBD_Comparing incomestatement file 16" xfId="1139" xr:uid="{00000000-0005-0000-0000-000072040000}"/>
    <cellStyle name="Comma [0] TBD-_Comparing incomestatement file 16" xfId="1140" xr:uid="{00000000-0005-0000-0000-000073040000}"/>
    <cellStyle name="Comma [0] TBD_Comparing incomestatement file 17" xfId="1141" xr:uid="{00000000-0005-0000-0000-000074040000}"/>
    <cellStyle name="Comma [0] TBD-_Comparing incomestatement file 17" xfId="1142" xr:uid="{00000000-0005-0000-0000-000075040000}"/>
    <cellStyle name="Comma [0] TBD_Comparing incomestatement file 18" xfId="1143" xr:uid="{00000000-0005-0000-0000-000076040000}"/>
    <cellStyle name="Comma [0] TBD-_Comparing incomestatement file 18" xfId="1144" xr:uid="{00000000-0005-0000-0000-000077040000}"/>
    <cellStyle name="Comma [0] TBD_Comparing incomestatement file 19" xfId="1145" xr:uid="{00000000-0005-0000-0000-000078040000}"/>
    <cellStyle name="Comma [0] TBD-_Comparing incomestatement file 19" xfId="1146" xr:uid="{00000000-0005-0000-0000-000079040000}"/>
    <cellStyle name="Comma [0] TBD_Comparing incomestatement file 2" xfId="1147" xr:uid="{00000000-0005-0000-0000-00007A040000}"/>
    <cellStyle name="Comma [0] TBD-_Comparing incomestatement file 2" xfId="1148" xr:uid="{00000000-0005-0000-0000-00007B040000}"/>
    <cellStyle name="Comma [0] TBD_Comparing incomestatement file 20" xfId="1149" xr:uid="{00000000-0005-0000-0000-00007C040000}"/>
    <cellStyle name="Comma [0] TBD-_Comparing incomestatement file 20" xfId="1150" xr:uid="{00000000-0005-0000-0000-00007D040000}"/>
    <cellStyle name="Comma [0] TBD_Comparing incomestatement file 21" xfId="1151" xr:uid="{00000000-0005-0000-0000-00007E040000}"/>
    <cellStyle name="Comma [0] TBD-_Comparing incomestatement file 21" xfId="1152" xr:uid="{00000000-0005-0000-0000-00007F040000}"/>
    <cellStyle name="Comma [0] TBD_Comparing incomestatement file 3" xfId="1153" xr:uid="{00000000-0005-0000-0000-000080040000}"/>
    <cellStyle name="Comma [0] TBD-_Comparing incomestatement file 3" xfId="1154" xr:uid="{00000000-0005-0000-0000-000081040000}"/>
    <cellStyle name="Comma [0] TBD_Comparing incomestatement file 4" xfId="1155" xr:uid="{00000000-0005-0000-0000-000082040000}"/>
    <cellStyle name="Comma [0] TBD-_Comparing incomestatement file 4" xfId="1156" xr:uid="{00000000-0005-0000-0000-000083040000}"/>
    <cellStyle name="Comma [0] TBD_Comparing incomestatement file 5" xfId="1157" xr:uid="{00000000-0005-0000-0000-000084040000}"/>
    <cellStyle name="Comma [0] TBD-_Comparing incomestatement file 5" xfId="1158" xr:uid="{00000000-0005-0000-0000-000085040000}"/>
    <cellStyle name="Comma [0] TBD_Comparing incomestatement file 6" xfId="1159" xr:uid="{00000000-0005-0000-0000-000086040000}"/>
    <cellStyle name="Comma [0] TBD-_Comparing incomestatement file 6" xfId="1160" xr:uid="{00000000-0005-0000-0000-000087040000}"/>
    <cellStyle name="Comma [0] TBD_Comparing incomestatement file 7" xfId="1161" xr:uid="{00000000-0005-0000-0000-000088040000}"/>
    <cellStyle name="Comma [0] TBD-_Comparing incomestatement file 7" xfId="1162" xr:uid="{00000000-0005-0000-0000-000089040000}"/>
    <cellStyle name="Comma [0] TBD_Comparing incomestatement file 8" xfId="1163" xr:uid="{00000000-0005-0000-0000-00008A040000}"/>
    <cellStyle name="Comma [0] TBD-_Comparing incomestatement file 8" xfId="1164" xr:uid="{00000000-0005-0000-0000-00008B040000}"/>
    <cellStyle name="Comma [0] TBD_Comparing incomestatement file 9" xfId="1165" xr:uid="{00000000-0005-0000-0000-00008C040000}"/>
    <cellStyle name="Comma [0] TBD-_Comparing incomestatement file 9" xfId="1166" xr:uid="{00000000-0005-0000-0000-00008D040000}"/>
    <cellStyle name="Comma [0] TBD_Europe Region" xfId="1167" xr:uid="{00000000-0005-0000-0000-00008E040000}"/>
    <cellStyle name="Comma [0] TBD-_Europe Region" xfId="1168" xr:uid="{00000000-0005-0000-0000-00008F040000}"/>
    <cellStyle name="Comma [0] TBD_Europe Region 10" xfId="1169" xr:uid="{00000000-0005-0000-0000-000090040000}"/>
    <cellStyle name="Comma [0] TBD-_Europe Region 10" xfId="1170" xr:uid="{00000000-0005-0000-0000-000091040000}"/>
    <cellStyle name="Comma [0] TBD_Europe Region 11" xfId="1171" xr:uid="{00000000-0005-0000-0000-000092040000}"/>
    <cellStyle name="Comma [0] TBD-_Europe Region 11" xfId="1172" xr:uid="{00000000-0005-0000-0000-000093040000}"/>
    <cellStyle name="Comma [0] TBD_Europe Region 12" xfId="1173" xr:uid="{00000000-0005-0000-0000-000094040000}"/>
    <cellStyle name="Comma [0] TBD-_Europe Region 12" xfId="1174" xr:uid="{00000000-0005-0000-0000-000095040000}"/>
    <cellStyle name="Comma [0] TBD_Europe Region 13" xfId="1175" xr:uid="{00000000-0005-0000-0000-000096040000}"/>
    <cellStyle name="Comma [0] TBD-_Europe Region 13" xfId="1176" xr:uid="{00000000-0005-0000-0000-000097040000}"/>
    <cellStyle name="Comma [0] TBD_Europe Region 14" xfId="1177" xr:uid="{00000000-0005-0000-0000-000098040000}"/>
    <cellStyle name="Comma [0] TBD-_Europe Region 14" xfId="1178" xr:uid="{00000000-0005-0000-0000-000099040000}"/>
    <cellStyle name="Comma [0] TBD_Europe Region 15" xfId="1179" xr:uid="{00000000-0005-0000-0000-00009A040000}"/>
    <cellStyle name="Comma [0] TBD-_Europe Region 15" xfId="1180" xr:uid="{00000000-0005-0000-0000-00009B040000}"/>
    <cellStyle name="Comma [0] TBD_Europe Region 16" xfId="1181" xr:uid="{00000000-0005-0000-0000-00009C040000}"/>
    <cellStyle name="Comma [0] TBD-_Europe Region 16" xfId="1182" xr:uid="{00000000-0005-0000-0000-00009D040000}"/>
    <cellStyle name="Comma [0] TBD_Europe Region 17" xfId="1183" xr:uid="{00000000-0005-0000-0000-00009E040000}"/>
    <cellStyle name="Comma [0] TBD-_Europe Region 17" xfId="1184" xr:uid="{00000000-0005-0000-0000-00009F040000}"/>
    <cellStyle name="Comma [0] TBD_Europe Region 18" xfId="1185" xr:uid="{00000000-0005-0000-0000-0000A0040000}"/>
    <cellStyle name="Comma [0] TBD-_Europe Region 18" xfId="1186" xr:uid="{00000000-0005-0000-0000-0000A1040000}"/>
    <cellStyle name="Comma [0] TBD_Europe Region 19" xfId="1187" xr:uid="{00000000-0005-0000-0000-0000A2040000}"/>
    <cellStyle name="Comma [0] TBD-_Europe Region 19" xfId="1188" xr:uid="{00000000-0005-0000-0000-0000A3040000}"/>
    <cellStyle name="Comma [0] TBD_Europe Region 2" xfId="1189" xr:uid="{00000000-0005-0000-0000-0000A4040000}"/>
    <cellStyle name="Comma [0] TBD-_Europe Region 2" xfId="1190" xr:uid="{00000000-0005-0000-0000-0000A5040000}"/>
    <cellStyle name="Comma [0] TBD_Europe Region 20" xfId="1191" xr:uid="{00000000-0005-0000-0000-0000A6040000}"/>
    <cellStyle name="Comma [0] TBD-_Europe Region 20" xfId="1192" xr:uid="{00000000-0005-0000-0000-0000A7040000}"/>
    <cellStyle name="Comma [0] TBD_Europe Region 21" xfId="1193" xr:uid="{00000000-0005-0000-0000-0000A8040000}"/>
    <cellStyle name="Comma [0] TBD-_Europe Region 21" xfId="1194" xr:uid="{00000000-0005-0000-0000-0000A9040000}"/>
    <cellStyle name="Comma [0] TBD_Europe Region 3" xfId="1195" xr:uid="{00000000-0005-0000-0000-0000AA040000}"/>
    <cellStyle name="Comma [0] TBD-_Europe Region 3" xfId="1196" xr:uid="{00000000-0005-0000-0000-0000AB040000}"/>
    <cellStyle name="Comma [0] TBD_Europe Region 4" xfId="1197" xr:uid="{00000000-0005-0000-0000-0000AC040000}"/>
    <cellStyle name="Comma [0] TBD-_Europe Region 4" xfId="1198" xr:uid="{00000000-0005-0000-0000-0000AD040000}"/>
    <cellStyle name="Comma [0] TBD_Europe Region 5" xfId="1199" xr:uid="{00000000-0005-0000-0000-0000AE040000}"/>
    <cellStyle name="Comma [0] TBD-_Europe Region 5" xfId="1200" xr:uid="{00000000-0005-0000-0000-0000AF040000}"/>
    <cellStyle name="Comma [0] TBD_Europe Region 6" xfId="1201" xr:uid="{00000000-0005-0000-0000-0000B0040000}"/>
    <cellStyle name="Comma [0] TBD-_Europe Region 6" xfId="1202" xr:uid="{00000000-0005-0000-0000-0000B1040000}"/>
    <cellStyle name="Comma [0] TBD_Europe Region 7" xfId="1203" xr:uid="{00000000-0005-0000-0000-0000B2040000}"/>
    <cellStyle name="Comma [0] TBD-_Europe Region 7" xfId="1204" xr:uid="{00000000-0005-0000-0000-0000B3040000}"/>
    <cellStyle name="Comma [0] TBD_Europe Region 8" xfId="1205" xr:uid="{00000000-0005-0000-0000-0000B4040000}"/>
    <cellStyle name="Comma [0] TBD-_Europe Region 8" xfId="1206" xr:uid="{00000000-0005-0000-0000-0000B5040000}"/>
    <cellStyle name="Comma [0] TBD_Europe Region 9" xfId="1207" xr:uid="{00000000-0005-0000-0000-0000B6040000}"/>
    <cellStyle name="Comma [0] TBD-_Europe Region 9" xfId="1208" xr:uid="{00000000-0005-0000-0000-0000B7040000}"/>
    <cellStyle name="Comma [0] TBD_F08 00 to PF3" xfId="1209" xr:uid="{00000000-0005-0000-0000-0000B8040000}"/>
    <cellStyle name="Comma [0] TBD-_F08 00 to PF3" xfId="1210" xr:uid="{00000000-0005-0000-0000-0000B9040000}"/>
    <cellStyle name="Comma [0] TBD_F08 00 to PF3 10" xfId="1211" xr:uid="{00000000-0005-0000-0000-0000BA040000}"/>
    <cellStyle name="Comma [0] TBD-_F08 00 to PF3 10" xfId="1212" xr:uid="{00000000-0005-0000-0000-0000BB040000}"/>
    <cellStyle name="Comma [0] TBD_F08 00 to PF3 11" xfId="1213" xr:uid="{00000000-0005-0000-0000-0000BC040000}"/>
    <cellStyle name="Comma [0] TBD-_F08 00 to PF3 11" xfId="1214" xr:uid="{00000000-0005-0000-0000-0000BD040000}"/>
    <cellStyle name="Comma [0] TBD_F08 00 to PF3 12" xfId="1215" xr:uid="{00000000-0005-0000-0000-0000BE040000}"/>
    <cellStyle name="Comma [0] TBD-_F08 00 to PF3 12" xfId="1216" xr:uid="{00000000-0005-0000-0000-0000BF040000}"/>
    <cellStyle name="Comma [0] TBD_F08 00 to PF3 13" xfId="1217" xr:uid="{00000000-0005-0000-0000-0000C0040000}"/>
    <cellStyle name="Comma [0] TBD-_F08 00 to PF3 13" xfId="1218" xr:uid="{00000000-0005-0000-0000-0000C1040000}"/>
    <cellStyle name="Comma [0] TBD_F08 00 to PF3 14" xfId="1219" xr:uid="{00000000-0005-0000-0000-0000C2040000}"/>
    <cellStyle name="Comma [0] TBD-_F08 00 to PF3 14" xfId="1220" xr:uid="{00000000-0005-0000-0000-0000C3040000}"/>
    <cellStyle name="Comma [0] TBD_F08 00 to PF3 15" xfId="1221" xr:uid="{00000000-0005-0000-0000-0000C4040000}"/>
    <cellStyle name="Comma [0] TBD-_F08 00 to PF3 15" xfId="1222" xr:uid="{00000000-0005-0000-0000-0000C5040000}"/>
    <cellStyle name="Comma [0] TBD_F08 00 to PF3 16" xfId="1223" xr:uid="{00000000-0005-0000-0000-0000C6040000}"/>
    <cellStyle name="Comma [0] TBD-_F08 00 to PF3 16" xfId="1224" xr:uid="{00000000-0005-0000-0000-0000C7040000}"/>
    <cellStyle name="Comma [0] TBD_F08 00 to PF3 17" xfId="1225" xr:uid="{00000000-0005-0000-0000-0000C8040000}"/>
    <cellStyle name="Comma [0] TBD-_F08 00 to PF3 17" xfId="1226" xr:uid="{00000000-0005-0000-0000-0000C9040000}"/>
    <cellStyle name="Comma [0] TBD_F08 00 to PF3 18" xfId="1227" xr:uid="{00000000-0005-0000-0000-0000CA040000}"/>
    <cellStyle name="Comma [0] TBD-_F08 00 to PF3 18" xfId="1228" xr:uid="{00000000-0005-0000-0000-0000CB040000}"/>
    <cellStyle name="Comma [0] TBD_F08 00 to PF3 19" xfId="1229" xr:uid="{00000000-0005-0000-0000-0000CC040000}"/>
    <cellStyle name="Comma [0] TBD-_F08 00 to PF3 19" xfId="1230" xr:uid="{00000000-0005-0000-0000-0000CD040000}"/>
    <cellStyle name="Comma [0] TBD_F08 00 to PF3 2" xfId="1231" xr:uid="{00000000-0005-0000-0000-0000CE040000}"/>
    <cellStyle name="Comma [0] TBD-_F08 00 to PF3 2" xfId="1232" xr:uid="{00000000-0005-0000-0000-0000CF040000}"/>
    <cellStyle name="Comma [0] TBD_F08 00 to PF3 20" xfId="1233" xr:uid="{00000000-0005-0000-0000-0000D0040000}"/>
    <cellStyle name="Comma [0] TBD-_F08 00 to PF3 20" xfId="1234" xr:uid="{00000000-0005-0000-0000-0000D1040000}"/>
    <cellStyle name="Comma [0] TBD_F08 00 to PF3 21" xfId="1235" xr:uid="{00000000-0005-0000-0000-0000D2040000}"/>
    <cellStyle name="Comma [0] TBD-_F08 00 to PF3 21" xfId="1236" xr:uid="{00000000-0005-0000-0000-0000D3040000}"/>
    <cellStyle name="Comma [0] TBD_F08 00 to PF3 3" xfId="1237" xr:uid="{00000000-0005-0000-0000-0000D4040000}"/>
    <cellStyle name="Comma [0] TBD-_F08 00 to PF3 3" xfId="1238" xr:uid="{00000000-0005-0000-0000-0000D5040000}"/>
    <cellStyle name="Comma [0] TBD_F08 00 to PF3 4" xfId="1239" xr:uid="{00000000-0005-0000-0000-0000D6040000}"/>
    <cellStyle name="Comma [0] TBD-_F08 00 to PF3 4" xfId="1240" xr:uid="{00000000-0005-0000-0000-0000D7040000}"/>
    <cellStyle name="Comma [0] TBD_F08 00 to PF3 5" xfId="1241" xr:uid="{00000000-0005-0000-0000-0000D8040000}"/>
    <cellStyle name="Comma [0] TBD-_F08 00 to PF3 5" xfId="1242" xr:uid="{00000000-0005-0000-0000-0000D9040000}"/>
    <cellStyle name="Comma [0] TBD_F08 00 to PF3 6" xfId="1243" xr:uid="{00000000-0005-0000-0000-0000DA040000}"/>
    <cellStyle name="Comma [0] TBD-_F08 00 to PF3 6" xfId="1244" xr:uid="{00000000-0005-0000-0000-0000DB040000}"/>
    <cellStyle name="Comma [0] TBD_F08 00 to PF3 7" xfId="1245" xr:uid="{00000000-0005-0000-0000-0000DC040000}"/>
    <cellStyle name="Comma [0] TBD-_F08 00 to PF3 7" xfId="1246" xr:uid="{00000000-0005-0000-0000-0000DD040000}"/>
    <cellStyle name="Comma [0] TBD_F08 00 to PF3 8" xfId="1247" xr:uid="{00000000-0005-0000-0000-0000DE040000}"/>
    <cellStyle name="Comma [0] TBD-_F08 00 to PF3 8" xfId="1248" xr:uid="{00000000-0005-0000-0000-0000DF040000}"/>
    <cellStyle name="Comma [0] TBD_F08 00 to PF3 9" xfId="1249" xr:uid="{00000000-0005-0000-0000-0000E0040000}"/>
    <cellStyle name="Comma [0] TBD-_F08 00 to PF3 9" xfId="1250" xr:uid="{00000000-0005-0000-0000-0000E1040000}"/>
    <cellStyle name="Comma [0] TBD_J&amp;LR 6+6 QoQ" xfId="1251" xr:uid="{00000000-0005-0000-0000-0000E2040000}"/>
    <cellStyle name="Comma [0] TBD-_J&amp;LR 6+6 QoQ" xfId="1252" xr:uid="{00000000-0005-0000-0000-0000E3040000}"/>
    <cellStyle name="Comma [0] TBD_J&amp;LR 6+6 QoQ 10" xfId="1253" xr:uid="{00000000-0005-0000-0000-0000E4040000}"/>
    <cellStyle name="Comma [0] TBD-_J&amp;LR 6+6 QoQ 10" xfId="1254" xr:uid="{00000000-0005-0000-0000-0000E5040000}"/>
    <cellStyle name="Comma [0] TBD_J&amp;LR 6+6 QoQ 11" xfId="1255" xr:uid="{00000000-0005-0000-0000-0000E6040000}"/>
    <cellStyle name="Comma [0] TBD-_J&amp;LR 6+6 QoQ 11" xfId="1256" xr:uid="{00000000-0005-0000-0000-0000E7040000}"/>
    <cellStyle name="Comma [0] TBD_J&amp;LR 6+6 QoQ 12" xfId="1257" xr:uid="{00000000-0005-0000-0000-0000E8040000}"/>
    <cellStyle name="Comma [0] TBD-_J&amp;LR 6+6 QoQ 12" xfId="1258" xr:uid="{00000000-0005-0000-0000-0000E9040000}"/>
    <cellStyle name="Comma [0] TBD_J&amp;LR 6+6 QoQ 13" xfId="1259" xr:uid="{00000000-0005-0000-0000-0000EA040000}"/>
    <cellStyle name="Comma [0] TBD-_J&amp;LR 6+6 QoQ 13" xfId="1260" xr:uid="{00000000-0005-0000-0000-0000EB040000}"/>
    <cellStyle name="Comma [0] TBD_J&amp;LR 6+6 QoQ 14" xfId="1261" xr:uid="{00000000-0005-0000-0000-0000EC040000}"/>
    <cellStyle name="Comma [0] TBD-_J&amp;LR 6+6 QoQ 14" xfId="1262" xr:uid="{00000000-0005-0000-0000-0000ED040000}"/>
    <cellStyle name="Comma [0] TBD_J&amp;LR 6+6 QoQ 15" xfId="1263" xr:uid="{00000000-0005-0000-0000-0000EE040000}"/>
    <cellStyle name="Comma [0] TBD-_J&amp;LR 6+6 QoQ 15" xfId="1264" xr:uid="{00000000-0005-0000-0000-0000EF040000}"/>
    <cellStyle name="Comma [0] TBD_J&amp;LR 6+6 QoQ 16" xfId="1265" xr:uid="{00000000-0005-0000-0000-0000F0040000}"/>
    <cellStyle name="Comma [0] TBD-_J&amp;LR 6+6 QoQ 16" xfId="1266" xr:uid="{00000000-0005-0000-0000-0000F1040000}"/>
    <cellStyle name="Comma [0] TBD_J&amp;LR 6+6 QoQ 17" xfId="1267" xr:uid="{00000000-0005-0000-0000-0000F2040000}"/>
    <cellStyle name="Comma [0] TBD-_J&amp;LR 6+6 QoQ 17" xfId="1268" xr:uid="{00000000-0005-0000-0000-0000F3040000}"/>
    <cellStyle name="Comma [0] TBD_J&amp;LR 6+6 QoQ 18" xfId="1269" xr:uid="{00000000-0005-0000-0000-0000F4040000}"/>
    <cellStyle name="Comma [0] TBD-_J&amp;LR 6+6 QoQ 18" xfId="1270" xr:uid="{00000000-0005-0000-0000-0000F5040000}"/>
    <cellStyle name="Comma [0] TBD_J&amp;LR 6+6 QoQ 19" xfId="1271" xr:uid="{00000000-0005-0000-0000-0000F6040000}"/>
    <cellStyle name="Comma [0] TBD-_J&amp;LR 6+6 QoQ 19" xfId="1272" xr:uid="{00000000-0005-0000-0000-0000F7040000}"/>
    <cellStyle name="Comma [0] TBD_J&amp;LR 6+6 QoQ 2" xfId="1273" xr:uid="{00000000-0005-0000-0000-0000F8040000}"/>
    <cellStyle name="Comma [0] TBD-_J&amp;LR 6+6 QoQ 2" xfId="1274" xr:uid="{00000000-0005-0000-0000-0000F9040000}"/>
    <cellStyle name="Comma [0] TBD_J&amp;LR 6+6 QoQ 20" xfId="1275" xr:uid="{00000000-0005-0000-0000-0000FA040000}"/>
    <cellStyle name="Comma [0] TBD-_J&amp;LR 6+6 QoQ 20" xfId="1276" xr:uid="{00000000-0005-0000-0000-0000FB040000}"/>
    <cellStyle name="Comma [0] TBD_J&amp;LR 6+6 QoQ 21" xfId="1277" xr:uid="{00000000-0005-0000-0000-0000FC040000}"/>
    <cellStyle name="Comma [0] TBD-_J&amp;LR 6+6 QoQ 21" xfId="1278" xr:uid="{00000000-0005-0000-0000-0000FD040000}"/>
    <cellStyle name="Comma [0] TBD_J&amp;LR 6+6 QoQ 3" xfId="1279" xr:uid="{00000000-0005-0000-0000-0000FE040000}"/>
    <cellStyle name="Comma [0] TBD-_J&amp;LR 6+6 QoQ 3" xfId="1280" xr:uid="{00000000-0005-0000-0000-0000FF040000}"/>
    <cellStyle name="Comma [0] TBD_J&amp;LR 6+6 QoQ 4" xfId="1281" xr:uid="{00000000-0005-0000-0000-000000050000}"/>
    <cellStyle name="Comma [0] TBD-_J&amp;LR 6+6 QoQ 4" xfId="1282" xr:uid="{00000000-0005-0000-0000-000001050000}"/>
    <cellStyle name="Comma [0] TBD_J&amp;LR 6+6 QoQ 5" xfId="1283" xr:uid="{00000000-0005-0000-0000-000002050000}"/>
    <cellStyle name="Comma [0] TBD-_J&amp;LR 6+6 QoQ 5" xfId="1284" xr:uid="{00000000-0005-0000-0000-000003050000}"/>
    <cellStyle name="Comma [0] TBD_J&amp;LR 6+6 QoQ 6" xfId="1285" xr:uid="{00000000-0005-0000-0000-000004050000}"/>
    <cellStyle name="Comma [0] TBD-_J&amp;LR 6+6 QoQ 6" xfId="1286" xr:uid="{00000000-0005-0000-0000-000005050000}"/>
    <cellStyle name="Comma [0] TBD_J&amp;LR 6+6 QoQ 7" xfId="1287" xr:uid="{00000000-0005-0000-0000-000006050000}"/>
    <cellStyle name="Comma [0] TBD-_J&amp;LR 6+6 QoQ 7" xfId="1288" xr:uid="{00000000-0005-0000-0000-000007050000}"/>
    <cellStyle name="Comma [0] TBD_J&amp;LR 6+6 QoQ 8" xfId="1289" xr:uid="{00000000-0005-0000-0000-000008050000}"/>
    <cellStyle name="Comma [0] TBD-_J&amp;LR 6+6 QoQ 8" xfId="1290" xr:uid="{00000000-0005-0000-0000-000009050000}"/>
    <cellStyle name="Comma [0] TBD_J&amp;LR 6+6 QoQ 9" xfId="1291" xr:uid="{00000000-0005-0000-0000-00000A050000}"/>
    <cellStyle name="Comma [0] TBD-_J&amp;LR 6+6 QoQ 9" xfId="1292" xr:uid="{00000000-0005-0000-0000-00000B050000}"/>
    <cellStyle name="Comma [0] TBD_PAG Budget consol vs 10+2" xfId="1293" xr:uid="{00000000-0005-0000-0000-00000C050000}"/>
    <cellStyle name="Comma [0] TBD-_PAG Budget consol vs 10+2" xfId="1294" xr:uid="{00000000-0005-0000-0000-00000D050000}"/>
    <cellStyle name="Comma [0] TBD_PAG Budget consol vs 10+2 10" xfId="1295" xr:uid="{00000000-0005-0000-0000-00000E050000}"/>
    <cellStyle name="Comma [0] TBD-_PAG Budget consol vs 10+2 10" xfId="1296" xr:uid="{00000000-0005-0000-0000-00000F050000}"/>
    <cellStyle name="Comma [0] TBD_PAG Budget consol vs 10+2 11" xfId="1297" xr:uid="{00000000-0005-0000-0000-000010050000}"/>
    <cellStyle name="Comma [0] TBD-_PAG Budget consol vs 10+2 11" xfId="1298" xr:uid="{00000000-0005-0000-0000-000011050000}"/>
    <cellStyle name="Comma [0] TBD_PAG Budget consol vs 10+2 12" xfId="1299" xr:uid="{00000000-0005-0000-0000-000012050000}"/>
    <cellStyle name="Comma [0] TBD-_PAG Budget consol vs 10+2 12" xfId="1300" xr:uid="{00000000-0005-0000-0000-000013050000}"/>
    <cellStyle name="Comma [0] TBD_PAG Budget consol vs 10+2 13" xfId="1301" xr:uid="{00000000-0005-0000-0000-000014050000}"/>
    <cellStyle name="Comma [0] TBD-_PAG Budget consol vs 10+2 13" xfId="1302" xr:uid="{00000000-0005-0000-0000-000015050000}"/>
    <cellStyle name="Comma [0] TBD_PAG Budget consol vs 10+2 14" xfId="1303" xr:uid="{00000000-0005-0000-0000-000016050000}"/>
    <cellStyle name="Comma [0] TBD-_PAG Budget consol vs 10+2 14" xfId="1304" xr:uid="{00000000-0005-0000-0000-000017050000}"/>
    <cellStyle name="Comma [0] TBD_PAG Budget consol vs 10+2 15" xfId="1305" xr:uid="{00000000-0005-0000-0000-000018050000}"/>
    <cellStyle name="Comma [0] TBD-_PAG Budget consol vs 10+2 15" xfId="1306" xr:uid="{00000000-0005-0000-0000-000019050000}"/>
    <cellStyle name="Comma [0] TBD_PAG Budget consol vs 10+2 16" xfId="1307" xr:uid="{00000000-0005-0000-0000-00001A050000}"/>
    <cellStyle name="Comma [0] TBD-_PAG Budget consol vs 10+2 16" xfId="1308" xr:uid="{00000000-0005-0000-0000-00001B050000}"/>
    <cellStyle name="Comma [0] TBD_PAG Budget consol vs 10+2 17" xfId="1309" xr:uid="{00000000-0005-0000-0000-00001C050000}"/>
    <cellStyle name="Comma [0] TBD-_PAG Budget consol vs 10+2 17" xfId="1310" xr:uid="{00000000-0005-0000-0000-00001D050000}"/>
    <cellStyle name="Comma [0] TBD_PAG Budget consol vs 10+2 18" xfId="1311" xr:uid="{00000000-0005-0000-0000-00001E050000}"/>
    <cellStyle name="Comma [0] TBD-_PAG Budget consol vs 10+2 18" xfId="1312" xr:uid="{00000000-0005-0000-0000-00001F050000}"/>
    <cellStyle name="Comma [0] TBD_PAG Budget consol vs 10+2 19" xfId="1313" xr:uid="{00000000-0005-0000-0000-000020050000}"/>
    <cellStyle name="Comma [0] TBD-_PAG Budget consol vs 10+2 19" xfId="1314" xr:uid="{00000000-0005-0000-0000-000021050000}"/>
    <cellStyle name="Comma [0] TBD_PAG Budget consol vs 10+2 2" xfId="1315" xr:uid="{00000000-0005-0000-0000-000022050000}"/>
    <cellStyle name="Comma [0] TBD-_PAG Budget consol vs 10+2 2" xfId="1316" xr:uid="{00000000-0005-0000-0000-000023050000}"/>
    <cellStyle name="Comma [0] TBD_PAG Budget consol vs 10+2 20" xfId="1317" xr:uid="{00000000-0005-0000-0000-000024050000}"/>
    <cellStyle name="Comma [0] TBD-_PAG Budget consol vs 10+2 20" xfId="1318" xr:uid="{00000000-0005-0000-0000-000025050000}"/>
    <cellStyle name="Comma [0] TBD_PAG Budget consol vs 10+2 21" xfId="1319" xr:uid="{00000000-0005-0000-0000-000026050000}"/>
    <cellStyle name="Comma [0] TBD-_PAG Budget consol vs 10+2 21" xfId="1320" xr:uid="{00000000-0005-0000-0000-000027050000}"/>
    <cellStyle name="Comma [0] TBD_PAG Budget consol vs 10+2 3" xfId="1321" xr:uid="{00000000-0005-0000-0000-000028050000}"/>
    <cellStyle name="Comma [0] TBD-_PAG Budget consol vs 10+2 3" xfId="1322" xr:uid="{00000000-0005-0000-0000-000029050000}"/>
    <cellStyle name="Comma [0] TBD_PAG Budget consol vs 10+2 4" xfId="1323" xr:uid="{00000000-0005-0000-0000-00002A050000}"/>
    <cellStyle name="Comma [0] TBD-_PAG Budget consol vs 10+2 4" xfId="1324" xr:uid="{00000000-0005-0000-0000-00002B050000}"/>
    <cellStyle name="Comma [0] TBD_PAG Budget consol vs 10+2 5" xfId="1325" xr:uid="{00000000-0005-0000-0000-00002C050000}"/>
    <cellStyle name="Comma [0] TBD-_PAG Budget consol vs 10+2 5" xfId="1326" xr:uid="{00000000-0005-0000-0000-00002D050000}"/>
    <cellStyle name="Comma [0] TBD_PAG Budget consol vs 10+2 6" xfId="1327" xr:uid="{00000000-0005-0000-0000-00002E050000}"/>
    <cellStyle name="Comma [0] TBD-_PAG Budget consol vs 10+2 6" xfId="1328" xr:uid="{00000000-0005-0000-0000-00002F050000}"/>
    <cellStyle name="Comma [0] TBD_PAG Budget consol vs 10+2 7" xfId="1329" xr:uid="{00000000-0005-0000-0000-000030050000}"/>
    <cellStyle name="Comma [0] TBD-_PAG Budget consol vs 10+2 7" xfId="1330" xr:uid="{00000000-0005-0000-0000-000031050000}"/>
    <cellStyle name="Comma [0] TBD_PAG Budget consol vs 10+2 8" xfId="1331" xr:uid="{00000000-0005-0000-0000-000032050000}"/>
    <cellStyle name="Comma [0] TBD-_PAG Budget consol vs 10+2 8" xfId="1332" xr:uid="{00000000-0005-0000-0000-000033050000}"/>
    <cellStyle name="Comma [0] TBD_PAG Budget consol vs 10+2 9" xfId="1333" xr:uid="{00000000-0005-0000-0000-000034050000}"/>
    <cellStyle name="Comma [0] TBD-_PAG Budget consol vs 10+2 9" xfId="1334" xr:uid="{00000000-0005-0000-0000-000035050000}"/>
    <cellStyle name="Comma [0] TBD_PAG Budget consol vs 11+1" xfId="1335" xr:uid="{00000000-0005-0000-0000-000036050000}"/>
    <cellStyle name="Comma [0] TBD-_PAG Budget consol vs 11+1" xfId="1336" xr:uid="{00000000-0005-0000-0000-000037050000}"/>
    <cellStyle name="Comma [0] TBD_PAG Budget consol vs 11+1 10" xfId="1337" xr:uid="{00000000-0005-0000-0000-000038050000}"/>
    <cellStyle name="Comma [0] TBD-_PAG Budget consol vs 11+1 10" xfId="1338" xr:uid="{00000000-0005-0000-0000-000039050000}"/>
    <cellStyle name="Comma [0] TBD_PAG Budget consol vs 11+1 11" xfId="1339" xr:uid="{00000000-0005-0000-0000-00003A050000}"/>
    <cellStyle name="Comma [0] TBD-_PAG Budget consol vs 11+1 11" xfId="1340" xr:uid="{00000000-0005-0000-0000-00003B050000}"/>
    <cellStyle name="Comma [0] TBD_PAG Budget consol vs 11+1 12" xfId="1341" xr:uid="{00000000-0005-0000-0000-00003C050000}"/>
    <cellStyle name="Comma [0] TBD-_PAG Budget consol vs 11+1 12" xfId="1342" xr:uid="{00000000-0005-0000-0000-00003D050000}"/>
    <cellStyle name="Comma [0] TBD_PAG Budget consol vs 11+1 13" xfId="1343" xr:uid="{00000000-0005-0000-0000-00003E050000}"/>
    <cellStyle name="Comma [0] TBD-_PAG Budget consol vs 11+1 13" xfId="1344" xr:uid="{00000000-0005-0000-0000-00003F050000}"/>
    <cellStyle name="Comma [0] TBD_PAG Budget consol vs 11+1 14" xfId="1345" xr:uid="{00000000-0005-0000-0000-000040050000}"/>
    <cellStyle name="Comma [0] TBD-_PAG Budget consol vs 11+1 14" xfId="1346" xr:uid="{00000000-0005-0000-0000-000041050000}"/>
    <cellStyle name="Comma [0] TBD_PAG Budget consol vs 11+1 15" xfId="1347" xr:uid="{00000000-0005-0000-0000-000042050000}"/>
    <cellStyle name="Comma [0] TBD-_PAG Budget consol vs 11+1 15" xfId="1348" xr:uid="{00000000-0005-0000-0000-000043050000}"/>
    <cellStyle name="Comma [0] TBD_PAG Budget consol vs 11+1 16" xfId="1349" xr:uid="{00000000-0005-0000-0000-000044050000}"/>
    <cellStyle name="Comma [0] TBD-_PAG Budget consol vs 11+1 16" xfId="1350" xr:uid="{00000000-0005-0000-0000-000045050000}"/>
    <cellStyle name="Comma [0] TBD_PAG Budget consol vs 11+1 17" xfId="1351" xr:uid="{00000000-0005-0000-0000-000046050000}"/>
    <cellStyle name="Comma [0] TBD-_PAG Budget consol vs 11+1 17" xfId="1352" xr:uid="{00000000-0005-0000-0000-000047050000}"/>
    <cellStyle name="Comma [0] TBD_PAG Budget consol vs 11+1 18" xfId="1353" xr:uid="{00000000-0005-0000-0000-000048050000}"/>
    <cellStyle name="Comma [0] TBD-_PAG Budget consol vs 11+1 18" xfId="1354" xr:uid="{00000000-0005-0000-0000-000049050000}"/>
    <cellStyle name="Comma [0] TBD_PAG Budget consol vs 11+1 19" xfId="1355" xr:uid="{00000000-0005-0000-0000-00004A050000}"/>
    <cellStyle name="Comma [0] TBD-_PAG Budget consol vs 11+1 19" xfId="1356" xr:uid="{00000000-0005-0000-0000-00004B050000}"/>
    <cellStyle name="Comma [0] TBD_PAG Budget consol vs 11+1 2" xfId="1357" xr:uid="{00000000-0005-0000-0000-00004C050000}"/>
    <cellStyle name="Comma [0] TBD-_PAG Budget consol vs 11+1 2" xfId="1358" xr:uid="{00000000-0005-0000-0000-00004D050000}"/>
    <cellStyle name="Comma [0] TBD_PAG Budget consol vs 11+1 20" xfId="1359" xr:uid="{00000000-0005-0000-0000-00004E050000}"/>
    <cellStyle name="Comma [0] TBD-_PAG Budget consol vs 11+1 20" xfId="1360" xr:uid="{00000000-0005-0000-0000-00004F050000}"/>
    <cellStyle name="Comma [0] TBD_PAG Budget consol vs 11+1 21" xfId="1361" xr:uid="{00000000-0005-0000-0000-000050050000}"/>
    <cellStyle name="Comma [0] TBD-_PAG Budget consol vs 11+1 21" xfId="1362" xr:uid="{00000000-0005-0000-0000-000051050000}"/>
    <cellStyle name="Comma [0] TBD_PAG Budget consol vs 11+1 3" xfId="1363" xr:uid="{00000000-0005-0000-0000-000052050000}"/>
    <cellStyle name="Comma [0] TBD-_PAG Budget consol vs 11+1 3" xfId="1364" xr:uid="{00000000-0005-0000-0000-000053050000}"/>
    <cellStyle name="Comma [0] TBD_PAG Budget consol vs 11+1 4" xfId="1365" xr:uid="{00000000-0005-0000-0000-000054050000}"/>
    <cellStyle name="Comma [0] TBD-_PAG Budget consol vs 11+1 4" xfId="1366" xr:uid="{00000000-0005-0000-0000-000055050000}"/>
    <cellStyle name="Comma [0] TBD_PAG Budget consol vs 11+1 5" xfId="1367" xr:uid="{00000000-0005-0000-0000-000056050000}"/>
    <cellStyle name="Comma [0] TBD-_PAG Budget consol vs 11+1 5" xfId="1368" xr:uid="{00000000-0005-0000-0000-000057050000}"/>
    <cellStyle name="Comma [0] TBD_PAG Budget consol vs 11+1 6" xfId="1369" xr:uid="{00000000-0005-0000-0000-000058050000}"/>
    <cellStyle name="Comma [0] TBD-_PAG Budget consol vs 11+1 6" xfId="1370" xr:uid="{00000000-0005-0000-0000-000059050000}"/>
    <cellStyle name="Comma [0] TBD_PAG Budget consol vs 11+1 7" xfId="1371" xr:uid="{00000000-0005-0000-0000-00005A050000}"/>
    <cellStyle name="Comma [0] TBD-_PAG Budget consol vs 11+1 7" xfId="1372" xr:uid="{00000000-0005-0000-0000-00005B050000}"/>
    <cellStyle name="Comma [0] TBD_PAG Budget consol vs 11+1 8" xfId="1373" xr:uid="{00000000-0005-0000-0000-00005C050000}"/>
    <cellStyle name="Comma [0] TBD-_PAG Budget consol vs 11+1 8" xfId="1374" xr:uid="{00000000-0005-0000-0000-00005D050000}"/>
    <cellStyle name="Comma [0] TBD_PAG Budget consol vs 11+1 9" xfId="1375" xr:uid="{00000000-0005-0000-0000-00005E050000}"/>
    <cellStyle name="Comma [0] TBD-_PAG Budget consol vs 11+1 9" xfId="1376" xr:uid="{00000000-0005-0000-0000-00005F050000}"/>
    <cellStyle name="Comma [0] TBD_PAG consol 10+2 v3" xfId="1377" xr:uid="{00000000-0005-0000-0000-000060050000}"/>
    <cellStyle name="Comma [0] TBD-_PAG consol 10+2 v3" xfId="1378" xr:uid="{00000000-0005-0000-0000-000061050000}"/>
    <cellStyle name="Comma [0] TBD_PAG consol 10+2 v3 10" xfId="1379" xr:uid="{00000000-0005-0000-0000-000062050000}"/>
    <cellStyle name="Comma [0] TBD-_PAG consol 10+2 v3 10" xfId="1380" xr:uid="{00000000-0005-0000-0000-000063050000}"/>
    <cellStyle name="Comma [0] TBD_PAG consol 10+2 v3 11" xfId="1381" xr:uid="{00000000-0005-0000-0000-000064050000}"/>
    <cellStyle name="Comma [0] TBD-_PAG consol 10+2 v3 11" xfId="1382" xr:uid="{00000000-0005-0000-0000-000065050000}"/>
    <cellStyle name="Comma [0] TBD_PAG consol 10+2 v3 12" xfId="1383" xr:uid="{00000000-0005-0000-0000-000066050000}"/>
    <cellStyle name="Comma [0] TBD-_PAG consol 10+2 v3 12" xfId="1384" xr:uid="{00000000-0005-0000-0000-000067050000}"/>
    <cellStyle name="Comma [0] TBD_PAG consol 10+2 v3 13" xfId="1385" xr:uid="{00000000-0005-0000-0000-000068050000}"/>
    <cellStyle name="Comma [0] TBD-_PAG consol 10+2 v3 13" xfId="1386" xr:uid="{00000000-0005-0000-0000-000069050000}"/>
    <cellStyle name="Comma [0] TBD_PAG consol 10+2 v3 14" xfId="1387" xr:uid="{00000000-0005-0000-0000-00006A050000}"/>
    <cellStyle name="Comma [0] TBD-_PAG consol 10+2 v3 14" xfId="1388" xr:uid="{00000000-0005-0000-0000-00006B050000}"/>
    <cellStyle name="Comma [0] TBD_PAG consol 10+2 v3 15" xfId="1389" xr:uid="{00000000-0005-0000-0000-00006C050000}"/>
    <cellStyle name="Comma [0] TBD-_PAG consol 10+2 v3 15" xfId="1390" xr:uid="{00000000-0005-0000-0000-00006D050000}"/>
    <cellStyle name="Comma [0] TBD_PAG consol 10+2 v3 16" xfId="1391" xr:uid="{00000000-0005-0000-0000-00006E050000}"/>
    <cellStyle name="Comma [0] TBD-_PAG consol 10+2 v3 16" xfId="1392" xr:uid="{00000000-0005-0000-0000-00006F050000}"/>
    <cellStyle name="Comma [0] TBD_PAG consol 10+2 v3 17" xfId="1393" xr:uid="{00000000-0005-0000-0000-000070050000}"/>
    <cellStyle name="Comma [0] TBD-_PAG consol 10+2 v3 17" xfId="1394" xr:uid="{00000000-0005-0000-0000-000071050000}"/>
    <cellStyle name="Comma [0] TBD_PAG consol 10+2 v3 18" xfId="1395" xr:uid="{00000000-0005-0000-0000-000072050000}"/>
    <cellStyle name="Comma [0] TBD-_PAG consol 10+2 v3 18" xfId="1396" xr:uid="{00000000-0005-0000-0000-000073050000}"/>
    <cellStyle name="Comma [0] TBD_PAG consol 10+2 v3 19" xfId="1397" xr:uid="{00000000-0005-0000-0000-000074050000}"/>
    <cellStyle name="Comma [0] TBD-_PAG consol 10+2 v3 19" xfId="1398" xr:uid="{00000000-0005-0000-0000-000075050000}"/>
    <cellStyle name="Comma [0] TBD_PAG consol 10+2 v3 2" xfId="1399" xr:uid="{00000000-0005-0000-0000-000076050000}"/>
    <cellStyle name="Comma [0] TBD-_PAG consol 10+2 v3 2" xfId="1400" xr:uid="{00000000-0005-0000-0000-000077050000}"/>
    <cellStyle name="Comma [0] TBD_PAG consol 10+2 v3 20" xfId="1401" xr:uid="{00000000-0005-0000-0000-000078050000}"/>
    <cellStyle name="Comma [0] TBD-_PAG consol 10+2 v3 20" xfId="1402" xr:uid="{00000000-0005-0000-0000-000079050000}"/>
    <cellStyle name="Comma [0] TBD_PAG consol 10+2 v3 21" xfId="1403" xr:uid="{00000000-0005-0000-0000-00007A050000}"/>
    <cellStyle name="Comma [0] TBD-_PAG consol 10+2 v3 21" xfId="1404" xr:uid="{00000000-0005-0000-0000-00007B050000}"/>
    <cellStyle name="Comma [0] TBD_PAG consol 10+2 v3 3" xfId="1405" xr:uid="{00000000-0005-0000-0000-00007C050000}"/>
    <cellStyle name="Comma [0] TBD-_PAG consol 10+2 v3 3" xfId="1406" xr:uid="{00000000-0005-0000-0000-00007D050000}"/>
    <cellStyle name="Comma [0] TBD_PAG consol 10+2 v3 4" xfId="1407" xr:uid="{00000000-0005-0000-0000-00007E050000}"/>
    <cellStyle name="Comma [0] TBD-_PAG consol 10+2 v3 4" xfId="1408" xr:uid="{00000000-0005-0000-0000-00007F050000}"/>
    <cellStyle name="Comma [0] TBD_PAG consol 10+2 v3 5" xfId="1409" xr:uid="{00000000-0005-0000-0000-000080050000}"/>
    <cellStyle name="Comma [0] TBD-_PAG consol 10+2 v3 5" xfId="1410" xr:uid="{00000000-0005-0000-0000-000081050000}"/>
    <cellStyle name="Comma [0] TBD_PAG consol 10+2 v3 6" xfId="1411" xr:uid="{00000000-0005-0000-0000-000082050000}"/>
    <cellStyle name="Comma [0] TBD-_PAG consol 10+2 v3 6" xfId="1412" xr:uid="{00000000-0005-0000-0000-000083050000}"/>
    <cellStyle name="Comma [0] TBD_PAG consol 10+2 v3 7" xfId="1413" xr:uid="{00000000-0005-0000-0000-000084050000}"/>
    <cellStyle name="Comma [0] TBD-_PAG consol 10+2 v3 7" xfId="1414" xr:uid="{00000000-0005-0000-0000-000085050000}"/>
    <cellStyle name="Comma [0] TBD_PAG consol 10+2 v3 8" xfId="1415" xr:uid="{00000000-0005-0000-0000-000086050000}"/>
    <cellStyle name="Comma [0] TBD-_PAG consol 10+2 v3 8" xfId="1416" xr:uid="{00000000-0005-0000-0000-000087050000}"/>
    <cellStyle name="Comma [0] TBD_PAG consol 10+2 v3 9" xfId="1417" xr:uid="{00000000-0005-0000-0000-000088050000}"/>
    <cellStyle name="Comma [0] TBD-_PAG consol 10+2 v3 9" xfId="1418" xr:uid="{00000000-0005-0000-0000-000089050000}"/>
    <cellStyle name="Comma [0] TBD_Page 2f (2)" xfId="1419" xr:uid="{00000000-0005-0000-0000-00008A050000}"/>
    <cellStyle name="Comma [0] TBD-_Page 2f (2)" xfId="1420" xr:uid="{00000000-0005-0000-0000-00008B050000}"/>
    <cellStyle name="Comma [0] TBD_Page 2f (2) 10" xfId="1421" xr:uid="{00000000-0005-0000-0000-00008C050000}"/>
    <cellStyle name="Comma [0] TBD-_Page 2f (2) 10" xfId="1422" xr:uid="{00000000-0005-0000-0000-00008D050000}"/>
    <cellStyle name="Comma [0] TBD_Page 2f (2) 11" xfId="1423" xr:uid="{00000000-0005-0000-0000-00008E050000}"/>
    <cellStyle name="Comma [0] TBD-_Page 2f (2) 11" xfId="1424" xr:uid="{00000000-0005-0000-0000-00008F050000}"/>
    <cellStyle name="Comma [0] TBD_Page 2f (2) 12" xfId="1425" xr:uid="{00000000-0005-0000-0000-000090050000}"/>
    <cellStyle name="Comma [0] TBD-_Page 2f (2) 12" xfId="1426" xr:uid="{00000000-0005-0000-0000-000091050000}"/>
    <cellStyle name="Comma [0] TBD_Page 2f (2) 13" xfId="1427" xr:uid="{00000000-0005-0000-0000-000092050000}"/>
    <cellStyle name="Comma [0] TBD-_Page 2f (2) 13" xfId="1428" xr:uid="{00000000-0005-0000-0000-000093050000}"/>
    <cellStyle name="Comma [0] TBD_Page 2f (2) 14" xfId="1429" xr:uid="{00000000-0005-0000-0000-000094050000}"/>
    <cellStyle name="Comma [0] TBD-_Page 2f (2) 14" xfId="1430" xr:uid="{00000000-0005-0000-0000-000095050000}"/>
    <cellStyle name="Comma [0] TBD_Page 2f (2) 15" xfId="1431" xr:uid="{00000000-0005-0000-0000-000096050000}"/>
    <cellStyle name="Comma [0] TBD-_Page 2f (2) 15" xfId="1432" xr:uid="{00000000-0005-0000-0000-000097050000}"/>
    <cellStyle name="Comma [0] TBD_Page 2f (2) 16" xfId="1433" xr:uid="{00000000-0005-0000-0000-000098050000}"/>
    <cellStyle name="Comma [0] TBD-_Page 2f (2) 16" xfId="1434" xr:uid="{00000000-0005-0000-0000-000099050000}"/>
    <cellStyle name="Comma [0] TBD_Page 2f (2) 17" xfId="1435" xr:uid="{00000000-0005-0000-0000-00009A050000}"/>
    <cellStyle name="Comma [0] TBD-_Page 2f (2) 17" xfId="1436" xr:uid="{00000000-0005-0000-0000-00009B050000}"/>
    <cellStyle name="Comma [0] TBD_Page 2f (2) 18" xfId="1437" xr:uid="{00000000-0005-0000-0000-00009C050000}"/>
    <cellStyle name="Comma [0] TBD-_Page 2f (2) 18" xfId="1438" xr:uid="{00000000-0005-0000-0000-00009D050000}"/>
    <cellStyle name="Comma [0] TBD_Page 2f (2) 19" xfId="1439" xr:uid="{00000000-0005-0000-0000-00009E050000}"/>
    <cellStyle name="Comma [0] TBD-_Page 2f (2) 19" xfId="1440" xr:uid="{00000000-0005-0000-0000-00009F050000}"/>
    <cellStyle name="Comma [0] TBD_Page 2f (2) 2" xfId="1441" xr:uid="{00000000-0005-0000-0000-0000A0050000}"/>
    <cellStyle name="Comma [0] TBD-_Page 2f (2) 2" xfId="1442" xr:uid="{00000000-0005-0000-0000-0000A1050000}"/>
    <cellStyle name="Comma [0] TBD_Page 2f (2) 20" xfId="1443" xr:uid="{00000000-0005-0000-0000-0000A2050000}"/>
    <cellStyle name="Comma [0] TBD-_Page 2f (2) 20" xfId="1444" xr:uid="{00000000-0005-0000-0000-0000A3050000}"/>
    <cellStyle name="Comma [0] TBD_Page 2f (2) 21" xfId="1445" xr:uid="{00000000-0005-0000-0000-0000A4050000}"/>
    <cellStyle name="Comma [0] TBD-_Page 2f (2) 21" xfId="1446" xr:uid="{00000000-0005-0000-0000-0000A5050000}"/>
    <cellStyle name="Comma [0] TBD_Page 2f (2) 3" xfId="1447" xr:uid="{00000000-0005-0000-0000-0000A6050000}"/>
    <cellStyle name="Comma [0] TBD-_Page 2f (2) 3" xfId="1448" xr:uid="{00000000-0005-0000-0000-0000A7050000}"/>
    <cellStyle name="Comma [0] TBD_Page 2f (2) 4" xfId="1449" xr:uid="{00000000-0005-0000-0000-0000A8050000}"/>
    <cellStyle name="Comma [0] TBD-_Page 2f (2) 4" xfId="1450" xr:uid="{00000000-0005-0000-0000-0000A9050000}"/>
    <cellStyle name="Comma [0] TBD_Page 2f (2) 5" xfId="1451" xr:uid="{00000000-0005-0000-0000-0000AA050000}"/>
    <cellStyle name="Comma [0] TBD-_Page 2f (2) 5" xfId="1452" xr:uid="{00000000-0005-0000-0000-0000AB050000}"/>
    <cellStyle name="Comma [0] TBD_Page 2f (2) 6" xfId="1453" xr:uid="{00000000-0005-0000-0000-0000AC050000}"/>
    <cellStyle name="Comma [0] TBD-_Page 2f (2) 6" xfId="1454" xr:uid="{00000000-0005-0000-0000-0000AD050000}"/>
    <cellStyle name="Comma [0] TBD_Page 2f (2) 7" xfId="1455" xr:uid="{00000000-0005-0000-0000-0000AE050000}"/>
    <cellStyle name="Comma [0] TBD-_Page 2f (2) 7" xfId="1456" xr:uid="{00000000-0005-0000-0000-0000AF050000}"/>
    <cellStyle name="Comma [0] TBD_Page 2f (2) 8" xfId="1457" xr:uid="{00000000-0005-0000-0000-0000B0050000}"/>
    <cellStyle name="Comma [0] TBD-_Page 2f (2) 8" xfId="1458" xr:uid="{00000000-0005-0000-0000-0000B1050000}"/>
    <cellStyle name="Comma [0] TBD_Page 2f (2) 9" xfId="1459" xr:uid="{00000000-0005-0000-0000-0000B2050000}"/>
    <cellStyle name="Comma [0] TBD-_Page 2f (2) 9" xfId="1460" xr:uid="{00000000-0005-0000-0000-0000B3050000}"/>
    <cellStyle name="Comma [0] TBD_r&amp;o" xfId="1461" xr:uid="{00000000-0005-0000-0000-0000B4050000}"/>
    <cellStyle name="Comma [0] TBD-_YoY" xfId="1462" xr:uid="{00000000-0005-0000-0000-0000B5050000}"/>
    <cellStyle name="Comma [00]" xfId="1463" xr:uid="{00000000-0005-0000-0000-0000B6050000}"/>
    <cellStyle name="Comma, 0" xfId="1464" xr:uid="{00000000-0005-0000-0000-0000B7050000}"/>
    <cellStyle name="Comma[2]" xfId="1465" xr:uid="{00000000-0005-0000-0000-0000B8050000}"/>
    <cellStyle name="Comma[2] 2" xfId="1466" xr:uid="{00000000-0005-0000-0000-0000B9050000}"/>
    <cellStyle name="Comma0" xfId="1467" xr:uid="{00000000-0005-0000-0000-0000BA050000}"/>
    <cellStyle name="Currency $" xfId="1468" xr:uid="{00000000-0005-0000-0000-0000BB050000}"/>
    <cellStyle name="Currency (0)" xfId="1469" xr:uid="{00000000-0005-0000-0000-0000BC050000}"/>
    <cellStyle name="Currency (0) -" xfId="1470" xr:uid="{00000000-0005-0000-0000-0000BD050000}"/>
    <cellStyle name="Currency (0) incl." xfId="1471" xr:uid="{00000000-0005-0000-0000-0000BE050000}"/>
    <cellStyle name="Currency (0) N/A" xfId="1472" xr:uid="{00000000-0005-0000-0000-0000BF050000}"/>
    <cellStyle name="Currency (0) TBD" xfId="1473" xr:uid="{00000000-0005-0000-0000-0000C0050000}"/>
    <cellStyle name="Currency (0) TBD-" xfId="1474" xr:uid="{00000000-0005-0000-0000-0000C1050000}"/>
    <cellStyle name="Currency (0) TBD_1+11 vs 0+12 analysis pack Mikael" xfId="1475" xr:uid="{00000000-0005-0000-0000-0000C2050000}"/>
    <cellStyle name="Currency (0) TBD-_1+11 vs 0+12 analysis pack Mikael" xfId="1476" xr:uid="{00000000-0005-0000-0000-0000C3050000}"/>
    <cellStyle name="Currency (0) TBD_1+11 vs 0+12 analysis pack Mikael 10" xfId="1477" xr:uid="{00000000-0005-0000-0000-0000C4050000}"/>
    <cellStyle name="Currency (0) TBD-_1+11 vs 0+12 analysis pack Mikael 10" xfId="1478" xr:uid="{00000000-0005-0000-0000-0000C5050000}"/>
    <cellStyle name="Currency (0) TBD_1+11 vs 0+12 analysis pack Mikael 11" xfId="1479" xr:uid="{00000000-0005-0000-0000-0000C6050000}"/>
    <cellStyle name="Currency (0) TBD-_1+11 vs 0+12 analysis pack Mikael 11" xfId="1480" xr:uid="{00000000-0005-0000-0000-0000C7050000}"/>
    <cellStyle name="Currency (0) TBD_1+11 vs 0+12 analysis pack Mikael 12" xfId="1481" xr:uid="{00000000-0005-0000-0000-0000C8050000}"/>
    <cellStyle name="Currency (0) TBD-_1+11 vs 0+12 analysis pack Mikael 12" xfId="1482" xr:uid="{00000000-0005-0000-0000-0000C9050000}"/>
    <cellStyle name="Currency (0) TBD_1+11 vs 0+12 analysis pack Mikael 13" xfId="1483" xr:uid="{00000000-0005-0000-0000-0000CA050000}"/>
    <cellStyle name="Currency (0) TBD-_1+11 vs 0+12 analysis pack Mikael 13" xfId="1484" xr:uid="{00000000-0005-0000-0000-0000CB050000}"/>
    <cellStyle name="Currency (0) TBD_1+11 vs 0+12 analysis pack Mikael 14" xfId="1485" xr:uid="{00000000-0005-0000-0000-0000CC050000}"/>
    <cellStyle name="Currency (0) TBD-_1+11 vs 0+12 analysis pack Mikael 14" xfId="1486" xr:uid="{00000000-0005-0000-0000-0000CD050000}"/>
    <cellStyle name="Currency (0) TBD_1+11 vs 0+12 analysis pack Mikael 15" xfId="1487" xr:uid="{00000000-0005-0000-0000-0000CE050000}"/>
    <cellStyle name="Currency (0) TBD-_1+11 vs 0+12 analysis pack Mikael 15" xfId="1488" xr:uid="{00000000-0005-0000-0000-0000CF050000}"/>
    <cellStyle name="Currency (0) TBD_1+11 vs 0+12 analysis pack Mikael 16" xfId="1489" xr:uid="{00000000-0005-0000-0000-0000D0050000}"/>
    <cellStyle name="Currency (0) TBD-_1+11 vs 0+12 analysis pack Mikael 16" xfId="1490" xr:uid="{00000000-0005-0000-0000-0000D1050000}"/>
    <cellStyle name="Currency (0) TBD_1+11 vs 0+12 analysis pack Mikael 17" xfId="1491" xr:uid="{00000000-0005-0000-0000-0000D2050000}"/>
    <cellStyle name="Currency (0) TBD-_1+11 vs 0+12 analysis pack Mikael 17" xfId="1492" xr:uid="{00000000-0005-0000-0000-0000D3050000}"/>
    <cellStyle name="Currency (0) TBD_1+11 vs 0+12 analysis pack Mikael 18" xfId="1493" xr:uid="{00000000-0005-0000-0000-0000D4050000}"/>
    <cellStyle name="Currency (0) TBD-_1+11 vs 0+12 analysis pack Mikael 18" xfId="1494" xr:uid="{00000000-0005-0000-0000-0000D5050000}"/>
    <cellStyle name="Currency (0) TBD_1+11 vs 0+12 analysis pack Mikael 19" xfId="1495" xr:uid="{00000000-0005-0000-0000-0000D6050000}"/>
    <cellStyle name="Currency (0) TBD-_1+11 vs 0+12 analysis pack Mikael 19" xfId="1496" xr:uid="{00000000-0005-0000-0000-0000D7050000}"/>
    <cellStyle name="Currency (0) TBD_1+11 vs 0+12 analysis pack Mikael 2" xfId="1497" xr:uid="{00000000-0005-0000-0000-0000D8050000}"/>
    <cellStyle name="Currency (0) TBD-_1+11 vs 0+12 analysis pack Mikael 2" xfId="1498" xr:uid="{00000000-0005-0000-0000-0000D9050000}"/>
    <cellStyle name="Currency (0) TBD_1+11 vs 0+12 analysis pack Mikael 20" xfId="1499" xr:uid="{00000000-0005-0000-0000-0000DA050000}"/>
    <cellStyle name="Currency (0) TBD-_1+11 vs 0+12 analysis pack Mikael 20" xfId="1500" xr:uid="{00000000-0005-0000-0000-0000DB050000}"/>
    <cellStyle name="Currency (0) TBD_1+11 vs 0+12 analysis pack Mikael 21" xfId="1501" xr:uid="{00000000-0005-0000-0000-0000DC050000}"/>
    <cellStyle name="Currency (0) TBD-_1+11 vs 0+12 analysis pack Mikael 21" xfId="1502" xr:uid="{00000000-0005-0000-0000-0000DD050000}"/>
    <cellStyle name="Currency (0) TBD_1+11 vs 0+12 analysis pack Mikael 3" xfId="1503" xr:uid="{00000000-0005-0000-0000-0000DE050000}"/>
    <cellStyle name="Currency (0) TBD-_1+11 vs 0+12 analysis pack Mikael 3" xfId="1504" xr:uid="{00000000-0005-0000-0000-0000DF050000}"/>
    <cellStyle name="Currency (0) TBD_1+11 vs 0+12 analysis pack Mikael 4" xfId="1505" xr:uid="{00000000-0005-0000-0000-0000E0050000}"/>
    <cellStyle name="Currency (0) TBD-_1+11 vs 0+12 analysis pack Mikael 4" xfId="1506" xr:uid="{00000000-0005-0000-0000-0000E1050000}"/>
    <cellStyle name="Currency (0) TBD_1+11 vs 0+12 analysis pack Mikael 5" xfId="1507" xr:uid="{00000000-0005-0000-0000-0000E2050000}"/>
    <cellStyle name="Currency (0) TBD-_1+11 vs 0+12 analysis pack Mikael 5" xfId="1508" xr:uid="{00000000-0005-0000-0000-0000E3050000}"/>
    <cellStyle name="Currency (0) TBD_1+11 vs 0+12 analysis pack Mikael 6" xfId="1509" xr:uid="{00000000-0005-0000-0000-0000E4050000}"/>
    <cellStyle name="Currency (0) TBD-_1+11 vs 0+12 analysis pack Mikael 6" xfId="1510" xr:uid="{00000000-0005-0000-0000-0000E5050000}"/>
    <cellStyle name="Currency (0) TBD_1+11 vs 0+12 analysis pack Mikael 7" xfId="1511" xr:uid="{00000000-0005-0000-0000-0000E6050000}"/>
    <cellStyle name="Currency (0) TBD-_1+11 vs 0+12 analysis pack Mikael 7" xfId="1512" xr:uid="{00000000-0005-0000-0000-0000E7050000}"/>
    <cellStyle name="Currency (0) TBD_1+11 vs 0+12 analysis pack Mikael 8" xfId="1513" xr:uid="{00000000-0005-0000-0000-0000E8050000}"/>
    <cellStyle name="Currency (0) TBD-_1+11 vs 0+12 analysis pack Mikael 8" xfId="1514" xr:uid="{00000000-0005-0000-0000-0000E9050000}"/>
    <cellStyle name="Currency (0) TBD_1+11 vs 0+12 analysis pack Mikael 9" xfId="1515" xr:uid="{00000000-0005-0000-0000-0000EA050000}"/>
    <cellStyle name="Currency (0) TBD-_1+11 vs 0+12 analysis pack Mikael 9" xfId="1516" xr:uid="{00000000-0005-0000-0000-0000EB050000}"/>
    <cellStyle name="Currency (0) TBD_120 vs Budget incl gross list" xfId="1517" xr:uid="{00000000-0005-0000-0000-0000EC050000}"/>
    <cellStyle name="Currency (0) TBD-_120 vs Budget incl gross list" xfId="1518" xr:uid="{00000000-0005-0000-0000-0000ED050000}"/>
    <cellStyle name="Currency (0) TBD_120 vs Budget incl gross list 10" xfId="1519" xr:uid="{00000000-0005-0000-0000-0000EE050000}"/>
    <cellStyle name="Currency (0) TBD-_120 vs Budget incl gross list 10" xfId="1520" xr:uid="{00000000-0005-0000-0000-0000EF050000}"/>
    <cellStyle name="Currency (0) TBD_120 vs Budget incl gross list 11" xfId="1521" xr:uid="{00000000-0005-0000-0000-0000F0050000}"/>
    <cellStyle name="Currency (0) TBD-_120 vs Budget incl gross list 11" xfId="1522" xr:uid="{00000000-0005-0000-0000-0000F1050000}"/>
    <cellStyle name="Currency (0) TBD_120 vs Budget incl gross list 12" xfId="1523" xr:uid="{00000000-0005-0000-0000-0000F2050000}"/>
    <cellStyle name="Currency (0) TBD-_120 vs Budget incl gross list 12" xfId="1524" xr:uid="{00000000-0005-0000-0000-0000F3050000}"/>
    <cellStyle name="Currency (0) TBD_120 vs Budget incl gross list 13" xfId="1525" xr:uid="{00000000-0005-0000-0000-0000F4050000}"/>
    <cellStyle name="Currency (0) TBD-_120 vs Budget incl gross list 13" xfId="1526" xr:uid="{00000000-0005-0000-0000-0000F5050000}"/>
    <cellStyle name="Currency (0) TBD_120 vs Budget incl gross list 14" xfId="1527" xr:uid="{00000000-0005-0000-0000-0000F6050000}"/>
    <cellStyle name="Currency (0) TBD-_120 vs Budget incl gross list 14" xfId="1528" xr:uid="{00000000-0005-0000-0000-0000F7050000}"/>
    <cellStyle name="Currency (0) TBD_120 vs Budget incl gross list 15" xfId="1529" xr:uid="{00000000-0005-0000-0000-0000F8050000}"/>
    <cellStyle name="Currency (0) TBD-_120 vs Budget incl gross list 15" xfId="1530" xr:uid="{00000000-0005-0000-0000-0000F9050000}"/>
    <cellStyle name="Currency (0) TBD_120 vs Budget incl gross list 16" xfId="1531" xr:uid="{00000000-0005-0000-0000-0000FA050000}"/>
    <cellStyle name="Currency (0) TBD-_120 vs Budget incl gross list 16" xfId="1532" xr:uid="{00000000-0005-0000-0000-0000FB050000}"/>
    <cellStyle name="Currency (0) TBD_120 vs Budget incl gross list 17" xfId="1533" xr:uid="{00000000-0005-0000-0000-0000FC050000}"/>
    <cellStyle name="Currency (0) TBD-_120 vs Budget incl gross list 17" xfId="1534" xr:uid="{00000000-0005-0000-0000-0000FD050000}"/>
    <cellStyle name="Currency (0) TBD_120 vs Budget incl gross list 18" xfId="1535" xr:uid="{00000000-0005-0000-0000-0000FE050000}"/>
    <cellStyle name="Currency (0) TBD-_120 vs Budget incl gross list 18" xfId="1536" xr:uid="{00000000-0005-0000-0000-0000FF050000}"/>
    <cellStyle name="Currency (0) TBD_120 vs Budget incl gross list 19" xfId="1537" xr:uid="{00000000-0005-0000-0000-000000060000}"/>
    <cellStyle name="Currency (0) TBD-_120 vs Budget incl gross list 19" xfId="1538" xr:uid="{00000000-0005-0000-0000-000001060000}"/>
    <cellStyle name="Currency (0) TBD_120 vs Budget incl gross list 2" xfId="1539" xr:uid="{00000000-0005-0000-0000-000002060000}"/>
    <cellStyle name="Currency (0) TBD-_120 vs Budget incl gross list 2" xfId="1540" xr:uid="{00000000-0005-0000-0000-000003060000}"/>
    <cellStyle name="Currency (0) TBD_120 vs Budget incl gross list 20" xfId="1541" xr:uid="{00000000-0005-0000-0000-000004060000}"/>
    <cellStyle name="Currency (0) TBD-_120 vs Budget incl gross list 20" xfId="1542" xr:uid="{00000000-0005-0000-0000-000005060000}"/>
    <cellStyle name="Currency (0) TBD_120 vs Budget incl gross list 21" xfId="1543" xr:uid="{00000000-0005-0000-0000-000006060000}"/>
    <cellStyle name="Currency (0) TBD-_120 vs Budget incl gross list 21" xfId="1544" xr:uid="{00000000-0005-0000-0000-000007060000}"/>
    <cellStyle name="Currency (0) TBD_120 vs Budget incl gross list 3" xfId="1545" xr:uid="{00000000-0005-0000-0000-000008060000}"/>
    <cellStyle name="Currency (0) TBD-_120 vs Budget incl gross list 3" xfId="1546" xr:uid="{00000000-0005-0000-0000-000009060000}"/>
    <cellStyle name="Currency (0) TBD_120 vs Budget incl gross list 4" xfId="1547" xr:uid="{00000000-0005-0000-0000-00000A060000}"/>
    <cellStyle name="Currency (0) TBD-_120 vs Budget incl gross list 4" xfId="1548" xr:uid="{00000000-0005-0000-0000-00000B060000}"/>
    <cellStyle name="Currency (0) TBD_120 vs Budget incl gross list 5" xfId="1549" xr:uid="{00000000-0005-0000-0000-00000C060000}"/>
    <cellStyle name="Currency (0) TBD-_120 vs Budget incl gross list 5" xfId="1550" xr:uid="{00000000-0005-0000-0000-00000D060000}"/>
    <cellStyle name="Currency (0) TBD_120 vs Budget incl gross list 6" xfId="1551" xr:uid="{00000000-0005-0000-0000-00000E060000}"/>
    <cellStyle name="Currency (0) TBD-_120 vs Budget incl gross list 6" xfId="1552" xr:uid="{00000000-0005-0000-0000-00000F060000}"/>
    <cellStyle name="Currency (0) TBD_120 vs Budget incl gross list 7" xfId="1553" xr:uid="{00000000-0005-0000-0000-000010060000}"/>
    <cellStyle name="Currency (0) TBD-_120 vs Budget incl gross list 7" xfId="1554" xr:uid="{00000000-0005-0000-0000-000011060000}"/>
    <cellStyle name="Currency (0) TBD_120 vs Budget incl gross list 8" xfId="1555" xr:uid="{00000000-0005-0000-0000-000012060000}"/>
    <cellStyle name="Currency (0) TBD-_120 vs Budget incl gross list 8" xfId="1556" xr:uid="{00000000-0005-0000-0000-000013060000}"/>
    <cellStyle name="Currency (0) TBD_120 vs Budget incl gross list 9" xfId="1557" xr:uid="{00000000-0005-0000-0000-000014060000}"/>
    <cellStyle name="Currency (0) TBD-_120 vs Budget incl gross list 9" xfId="1558" xr:uid="{00000000-0005-0000-0000-000015060000}"/>
    <cellStyle name="Currency (0) TBD_2002BusPlanAttachments" xfId="1559" xr:uid="{00000000-0005-0000-0000-000016060000}"/>
    <cellStyle name="Currency (0) TBD-_2002BusPlanAttachments" xfId="1560" xr:uid="{00000000-0005-0000-0000-000017060000}"/>
    <cellStyle name="Currency (0) TBD_2002BusPlanAttachments - Revised" xfId="1561" xr:uid="{00000000-0005-0000-0000-000018060000}"/>
    <cellStyle name="Currency (0) TBD-_2002BusPlanAttachments - Revised" xfId="1562" xr:uid="{00000000-0005-0000-0000-000019060000}"/>
    <cellStyle name="Currency (0) TBD_2002BusPlanAttachments - Revised 10" xfId="1563" xr:uid="{00000000-0005-0000-0000-00001A060000}"/>
    <cellStyle name="Currency (0) TBD-_2002BusPlanAttachments - Revised 10" xfId="1564" xr:uid="{00000000-0005-0000-0000-00001B060000}"/>
    <cellStyle name="Currency (0) TBD_2002BusPlanAttachments - Revised 11" xfId="1565" xr:uid="{00000000-0005-0000-0000-00001C060000}"/>
    <cellStyle name="Currency (0) TBD-_2002BusPlanAttachments - Revised 11" xfId="1566" xr:uid="{00000000-0005-0000-0000-00001D060000}"/>
    <cellStyle name="Currency (0) TBD_2002BusPlanAttachments - Revised 12" xfId="1567" xr:uid="{00000000-0005-0000-0000-00001E060000}"/>
    <cellStyle name="Currency (0) TBD-_2002BusPlanAttachments - Revised 12" xfId="1568" xr:uid="{00000000-0005-0000-0000-00001F060000}"/>
    <cellStyle name="Currency (0) TBD_2002BusPlanAttachments - Revised 13" xfId="1569" xr:uid="{00000000-0005-0000-0000-000020060000}"/>
    <cellStyle name="Currency (0) TBD-_2002BusPlanAttachments - Revised 13" xfId="1570" xr:uid="{00000000-0005-0000-0000-000021060000}"/>
    <cellStyle name="Currency (0) TBD_2002BusPlanAttachments - Revised 14" xfId="1571" xr:uid="{00000000-0005-0000-0000-000022060000}"/>
    <cellStyle name="Currency (0) TBD-_2002BusPlanAttachments - Revised 14" xfId="1572" xr:uid="{00000000-0005-0000-0000-000023060000}"/>
    <cellStyle name="Currency (0) TBD_2002BusPlanAttachments - Revised 15" xfId="1573" xr:uid="{00000000-0005-0000-0000-000024060000}"/>
    <cellStyle name="Currency (0) TBD-_2002BusPlanAttachments - Revised 15" xfId="1574" xr:uid="{00000000-0005-0000-0000-000025060000}"/>
    <cellStyle name="Currency (0) TBD_2002BusPlanAttachments - Revised 16" xfId="1575" xr:uid="{00000000-0005-0000-0000-000026060000}"/>
    <cellStyle name="Currency (0) TBD-_2002BusPlanAttachments - Revised 16" xfId="1576" xr:uid="{00000000-0005-0000-0000-000027060000}"/>
    <cellStyle name="Currency (0) TBD_2002BusPlanAttachments - Revised 17" xfId="1577" xr:uid="{00000000-0005-0000-0000-000028060000}"/>
    <cellStyle name="Currency (0) TBD-_2002BusPlanAttachments - Revised 17" xfId="1578" xr:uid="{00000000-0005-0000-0000-000029060000}"/>
    <cellStyle name="Currency (0) TBD_2002BusPlanAttachments - Revised 18" xfId="1579" xr:uid="{00000000-0005-0000-0000-00002A060000}"/>
    <cellStyle name="Currency (0) TBD-_2002BusPlanAttachments - Revised 18" xfId="1580" xr:uid="{00000000-0005-0000-0000-00002B060000}"/>
    <cellStyle name="Currency (0) TBD_2002BusPlanAttachments - Revised 19" xfId="1581" xr:uid="{00000000-0005-0000-0000-00002C060000}"/>
    <cellStyle name="Currency (0) TBD-_2002BusPlanAttachments - Revised 19" xfId="1582" xr:uid="{00000000-0005-0000-0000-00002D060000}"/>
    <cellStyle name="Currency (0) TBD_2002BusPlanAttachments - Revised 2" xfId="1583" xr:uid="{00000000-0005-0000-0000-00002E060000}"/>
    <cellStyle name="Currency (0) TBD-_2002BusPlanAttachments - Revised 2" xfId="1584" xr:uid="{00000000-0005-0000-0000-00002F060000}"/>
    <cellStyle name="Currency (0) TBD_2002BusPlanAttachments - Revised 20" xfId="1585" xr:uid="{00000000-0005-0000-0000-000030060000}"/>
    <cellStyle name="Currency (0) TBD-_2002BusPlanAttachments - Revised 20" xfId="1586" xr:uid="{00000000-0005-0000-0000-000031060000}"/>
    <cellStyle name="Currency (0) TBD_2002BusPlanAttachments - Revised 21" xfId="1587" xr:uid="{00000000-0005-0000-0000-000032060000}"/>
    <cellStyle name="Currency (0) TBD-_2002BusPlanAttachments - Revised 21" xfId="1588" xr:uid="{00000000-0005-0000-0000-000033060000}"/>
    <cellStyle name="Currency (0) TBD_2002BusPlanAttachments - Revised 3" xfId="1589" xr:uid="{00000000-0005-0000-0000-000034060000}"/>
    <cellStyle name="Currency (0) TBD-_2002BusPlanAttachments - Revised 3" xfId="1590" xr:uid="{00000000-0005-0000-0000-000035060000}"/>
    <cellStyle name="Currency (0) TBD_2002BusPlanAttachments - Revised 4" xfId="1591" xr:uid="{00000000-0005-0000-0000-000036060000}"/>
    <cellStyle name="Currency (0) TBD-_2002BusPlanAttachments - Revised 4" xfId="1592" xr:uid="{00000000-0005-0000-0000-000037060000}"/>
    <cellStyle name="Currency (0) TBD_2002BusPlanAttachments - Revised 5" xfId="1593" xr:uid="{00000000-0005-0000-0000-000038060000}"/>
    <cellStyle name="Currency (0) TBD-_2002BusPlanAttachments - Revised 5" xfId="1594" xr:uid="{00000000-0005-0000-0000-000039060000}"/>
    <cellStyle name="Currency (0) TBD_2002BusPlanAttachments - Revised 6" xfId="1595" xr:uid="{00000000-0005-0000-0000-00003A060000}"/>
    <cellStyle name="Currency (0) TBD-_2002BusPlanAttachments - Revised 6" xfId="1596" xr:uid="{00000000-0005-0000-0000-00003B060000}"/>
    <cellStyle name="Currency (0) TBD_2002BusPlanAttachments - Revised 7" xfId="1597" xr:uid="{00000000-0005-0000-0000-00003C060000}"/>
    <cellStyle name="Currency (0) TBD-_2002BusPlanAttachments - Revised 7" xfId="1598" xr:uid="{00000000-0005-0000-0000-00003D060000}"/>
    <cellStyle name="Currency (0) TBD_2002BusPlanAttachments - Revised 8" xfId="1599" xr:uid="{00000000-0005-0000-0000-00003E060000}"/>
    <cellStyle name="Currency (0) TBD-_2002BusPlanAttachments - Revised 8" xfId="1600" xr:uid="{00000000-0005-0000-0000-00003F060000}"/>
    <cellStyle name="Currency (0) TBD_2002BusPlanAttachments - Revised 9" xfId="1601" xr:uid="{00000000-0005-0000-0000-000040060000}"/>
    <cellStyle name="Currency (0) TBD-_2002BusPlanAttachments - Revised 9" xfId="1602" xr:uid="{00000000-0005-0000-0000-000041060000}"/>
    <cellStyle name="Currency (0) TBD_2002BusPlanAttachments 10" xfId="1603" xr:uid="{00000000-0005-0000-0000-000042060000}"/>
    <cellStyle name="Currency (0) TBD-_2002BusPlanAttachments 10" xfId="1604" xr:uid="{00000000-0005-0000-0000-000043060000}"/>
    <cellStyle name="Currency (0) TBD_2002BusPlanAttachments 11" xfId="1605" xr:uid="{00000000-0005-0000-0000-000044060000}"/>
    <cellStyle name="Currency (0) TBD-_2002BusPlanAttachments 11" xfId="1606" xr:uid="{00000000-0005-0000-0000-000045060000}"/>
    <cellStyle name="Currency (0) TBD_2002BusPlanAttachments 12" xfId="1607" xr:uid="{00000000-0005-0000-0000-000046060000}"/>
    <cellStyle name="Currency (0) TBD-_2002BusPlanAttachments 12" xfId="1608" xr:uid="{00000000-0005-0000-0000-000047060000}"/>
    <cellStyle name="Currency (0) TBD_2002BusPlanAttachments 13" xfId="1609" xr:uid="{00000000-0005-0000-0000-000048060000}"/>
    <cellStyle name="Currency (0) TBD-_2002BusPlanAttachments 13" xfId="1610" xr:uid="{00000000-0005-0000-0000-000049060000}"/>
    <cellStyle name="Currency (0) TBD_2002BusPlanAttachments 14" xfId="1611" xr:uid="{00000000-0005-0000-0000-00004A060000}"/>
    <cellStyle name="Currency (0) TBD-_2002BusPlanAttachments 14" xfId="1612" xr:uid="{00000000-0005-0000-0000-00004B060000}"/>
    <cellStyle name="Currency (0) TBD_2002BusPlanAttachments 15" xfId="1613" xr:uid="{00000000-0005-0000-0000-00004C060000}"/>
    <cellStyle name="Currency (0) TBD-_2002BusPlanAttachments 15" xfId="1614" xr:uid="{00000000-0005-0000-0000-00004D060000}"/>
    <cellStyle name="Currency (0) TBD_2002BusPlanAttachments 16" xfId="1615" xr:uid="{00000000-0005-0000-0000-00004E060000}"/>
    <cellStyle name="Currency (0) TBD-_2002BusPlanAttachments 16" xfId="1616" xr:uid="{00000000-0005-0000-0000-00004F060000}"/>
    <cellStyle name="Currency (0) TBD_2002BusPlanAttachments 17" xfId="1617" xr:uid="{00000000-0005-0000-0000-000050060000}"/>
    <cellStyle name="Currency (0) TBD-_2002BusPlanAttachments 17" xfId="1618" xr:uid="{00000000-0005-0000-0000-000051060000}"/>
    <cellStyle name="Currency (0) TBD_2002BusPlanAttachments 18" xfId="1619" xr:uid="{00000000-0005-0000-0000-000052060000}"/>
    <cellStyle name="Currency (0) TBD-_2002BusPlanAttachments 18" xfId="1620" xr:uid="{00000000-0005-0000-0000-000053060000}"/>
    <cellStyle name="Currency (0) TBD_2002BusPlanAttachments 19" xfId="1621" xr:uid="{00000000-0005-0000-0000-000054060000}"/>
    <cellStyle name="Currency (0) TBD-_2002BusPlanAttachments 19" xfId="1622" xr:uid="{00000000-0005-0000-0000-000055060000}"/>
    <cellStyle name="Currency (0) TBD_2002BusPlanAttachments 2" xfId="1623" xr:uid="{00000000-0005-0000-0000-000056060000}"/>
    <cellStyle name="Currency (0) TBD-_2002BusPlanAttachments 2" xfId="1624" xr:uid="{00000000-0005-0000-0000-000057060000}"/>
    <cellStyle name="Currency (0) TBD_2002BusPlanAttachments 20" xfId="1625" xr:uid="{00000000-0005-0000-0000-000058060000}"/>
    <cellStyle name="Currency (0) TBD-_2002BusPlanAttachments 20" xfId="1626" xr:uid="{00000000-0005-0000-0000-000059060000}"/>
    <cellStyle name="Currency (0) TBD_2002BusPlanAttachments 21" xfId="1627" xr:uid="{00000000-0005-0000-0000-00005A060000}"/>
    <cellStyle name="Currency (0) TBD-_2002BusPlanAttachments 21" xfId="1628" xr:uid="{00000000-0005-0000-0000-00005B060000}"/>
    <cellStyle name="Currency (0) TBD_2002BusPlanAttachments 3" xfId="1629" xr:uid="{00000000-0005-0000-0000-00005C060000}"/>
    <cellStyle name="Currency (0) TBD-_2002BusPlanAttachments 3" xfId="1630" xr:uid="{00000000-0005-0000-0000-00005D060000}"/>
    <cellStyle name="Currency (0) TBD_2002BusPlanAttachments 4" xfId="1631" xr:uid="{00000000-0005-0000-0000-00005E060000}"/>
    <cellStyle name="Currency (0) TBD-_2002BusPlanAttachments 4" xfId="1632" xr:uid="{00000000-0005-0000-0000-00005F060000}"/>
    <cellStyle name="Currency (0) TBD_2002BusPlanAttachments 5" xfId="1633" xr:uid="{00000000-0005-0000-0000-000060060000}"/>
    <cellStyle name="Currency (0) TBD-_2002BusPlanAttachments 5" xfId="1634" xr:uid="{00000000-0005-0000-0000-000061060000}"/>
    <cellStyle name="Currency (0) TBD_2002BusPlanAttachments 6" xfId="1635" xr:uid="{00000000-0005-0000-0000-000062060000}"/>
    <cellStyle name="Currency (0) TBD-_2002BusPlanAttachments 6" xfId="1636" xr:uid="{00000000-0005-0000-0000-000063060000}"/>
    <cellStyle name="Currency (0) TBD_2002BusPlanAttachments 7" xfId="1637" xr:uid="{00000000-0005-0000-0000-000064060000}"/>
    <cellStyle name="Currency (0) TBD-_2002BusPlanAttachments 7" xfId="1638" xr:uid="{00000000-0005-0000-0000-000065060000}"/>
    <cellStyle name="Currency (0) TBD_2002BusPlanAttachments 8" xfId="1639" xr:uid="{00000000-0005-0000-0000-000066060000}"/>
    <cellStyle name="Currency (0) TBD-_2002BusPlanAttachments 8" xfId="1640" xr:uid="{00000000-0005-0000-0000-000067060000}"/>
    <cellStyle name="Currency (0) TBD_2002BusPlanAttachments 9" xfId="1641" xr:uid="{00000000-0005-0000-0000-000068060000}"/>
    <cellStyle name="Currency (0) TBD-_2002BusPlanAttachments 9" xfId="1642" xr:uid="{00000000-0005-0000-0000-000069060000}"/>
    <cellStyle name="Currency (0) TBD_2003 r&amp;o" xfId="1643" xr:uid="{00000000-0005-0000-0000-00006A060000}"/>
    <cellStyle name="Currency (0) TBD-_2003 r&amp;o" xfId="1644" xr:uid="{00000000-0005-0000-0000-00006B060000}"/>
    <cellStyle name="Currency (0) TBD_2003 r&amp;o 10" xfId="1645" xr:uid="{00000000-0005-0000-0000-00006C060000}"/>
    <cellStyle name="Currency (0) TBD-_2003 r&amp;o 10" xfId="1646" xr:uid="{00000000-0005-0000-0000-00006D060000}"/>
    <cellStyle name="Currency (0) TBD_2003 r&amp;o 11" xfId="1647" xr:uid="{00000000-0005-0000-0000-00006E060000}"/>
    <cellStyle name="Currency (0) TBD-_2003 r&amp;o 11" xfId="1648" xr:uid="{00000000-0005-0000-0000-00006F060000}"/>
    <cellStyle name="Currency (0) TBD_2003 r&amp;o 12" xfId="1649" xr:uid="{00000000-0005-0000-0000-000070060000}"/>
    <cellStyle name="Currency (0) TBD-_2003 r&amp;o 12" xfId="1650" xr:uid="{00000000-0005-0000-0000-000071060000}"/>
    <cellStyle name="Currency (0) TBD_2003 r&amp;o 13" xfId="1651" xr:uid="{00000000-0005-0000-0000-000072060000}"/>
    <cellStyle name="Currency (0) TBD-_2003 r&amp;o 13" xfId="1652" xr:uid="{00000000-0005-0000-0000-000073060000}"/>
    <cellStyle name="Currency (0) TBD_2003 r&amp;o 14" xfId="1653" xr:uid="{00000000-0005-0000-0000-000074060000}"/>
    <cellStyle name="Currency (0) TBD-_2003 r&amp;o 14" xfId="1654" xr:uid="{00000000-0005-0000-0000-000075060000}"/>
    <cellStyle name="Currency (0) TBD_2003 r&amp;o 15" xfId="1655" xr:uid="{00000000-0005-0000-0000-000076060000}"/>
    <cellStyle name="Currency (0) TBD-_2003 r&amp;o 15" xfId="1656" xr:uid="{00000000-0005-0000-0000-000077060000}"/>
    <cellStyle name="Currency (0) TBD_2003 r&amp;o 16" xfId="1657" xr:uid="{00000000-0005-0000-0000-000078060000}"/>
    <cellStyle name="Currency (0) TBD-_2003 r&amp;o 16" xfId="1658" xr:uid="{00000000-0005-0000-0000-000079060000}"/>
    <cellStyle name="Currency (0) TBD_2003 r&amp;o 17" xfId="1659" xr:uid="{00000000-0005-0000-0000-00007A060000}"/>
    <cellStyle name="Currency (0) TBD-_2003 r&amp;o 17" xfId="1660" xr:uid="{00000000-0005-0000-0000-00007B060000}"/>
    <cellStyle name="Currency (0) TBD_2003 r&amp;o 18" xfId="1661" xr:uid="{00000000-0005-0000-0000-00007C060000}"/>
    <cellStyle name="Currency (0) TBD-_2003 r&amp;o 18" xfId="1662" xr:uid="{00000000-0005-0000-0000-00007D060000}"/>
    <cellStyle name="Currency (0) TBD_2003 r&amp;o 19" xfId="1663" xr:uid="{00000000-0005-0000-0000-00007E060000}"/>
    <cellStyle name="Currency (0) TBD-_2003 r&amp;o 19" xfId="1664" xr:uid="{00000000-0005-0000-0000-00007F060000}"/>
    <cellStyle name="Currency (0) TBD_2003 r&amp;o 2" xfId="1665" xr:uid="{00000000-0005-0000-0000-000080060000}"/>
    <cellStyle name="Currency (0) TBD-_2003 r&amp;o 2" xfId="1666" xr:uid="{00000000-0005-0000-0000-000081060000}"/>
    <cellStyle name="Currency (0) TBD_2003 r&amp;o 20" xfId="1667" xr:uid="{00000000-0005-0000-0000-000082060000}"/>
    <cellStyle name="Currency (0) TBD-_2003 r&amp;o 20" xfId="1668" xr:uid="{00000000-0005-0000-0000-000083060000}"/>
    <cellStyle name="Currency (0) TBD_2003 r&amp;o 21" xfId="1669" xr:uid="{00000000-0005-0000-0000-000084060000}"/>
    <cellStyle name="Currency (0) TBD-_2003 r&amp;o 21" xfId="1670" xr:uid="{00000000-0005-0000-0000-000085060000}"/>
    <cellStyle name="Currency (0) TBD_2003 r&amp;o 3" xfId="1671" xr:uid="{00000000-0005-0000-0000-000086060000}"/>
    <cellStyle name="Currency (0) TBD-_2003 r&amp;o 3" xfId="1672" xr:uid="{00000000-0005-0000-0000-000087060000}"/>
    <cellStyle name="Currency (0) TBD_2003 r&amp;o 4" xfId="1673" xr:uid="{00000000-0005-0000-0000-000088060000}"/>
    <cellStyle name="Currency (0) TBD-_2003 r&amp;o 4" xfId="1674" xr:uid="{00000000-0005-0000-0000-000089060000}"/>
    <cellStyle name="Currency (0) TBD_2003 r&amp;o 5" xfId="1675" xr:uid="{00000000-0005-0000-0000-00008A060000}"/>
    <cellStyle name="Currency (0) TBD-_2003 r&amp;o 5" xfId="1676" xr:uid="{00000000-0005-0000-0000-00008B060000}"/>
    <cellStyle name="Currency (0) TBD_2003 r&amp;o 6" xfId="1677" xr:uid="{00000000-0005-0000-0000-00008C060000}"/>
    <cellStyle name="Currency (0) TBD-_2003 r&amp;o 6" xfId="1678" xr:uid="{00000000-0005-0000-0000-00008D060000}"/>
    <cellStyle name="Currency (0) TBD_2003 r&amp;o 7" xfId="1679" xr:uid="{00000000-0005-0000-0000-00008E060000}"/>
    <cellStyle name="Currency (0) TBD-_2003 r&amp;o 7" xfId="1680" xr:uid="{00000000-0005-0000-0000-00008F060000}"/>
    <cellStyle name="Currency (0) TBD_2003 r&amp;o 8" xfId="1681" xr:uid="{00000000-0005-0000-0000-000090060000}"/>
    <cellStyle name="Currency (0) TBD-_2003 r&amp;o 8" xfId="1682" xr:uid="{00000000-0005-0000-0000-000091060000}"/>
    <cellStyle name="Currency (0) TBD_2003 r&amp;o 9" xfId="1683" xr:uid="{00000000-0005-0000-0000-000092060000}"/>
    <cellStyle name="Currency (0) TBD-_2003 r&amp;o 9" xfId="1684" xr:uid="{00000000-0005-0000-0000-000093060000}"/>
    <cellStyle name="Currency (0) TBD_3+9 VCC template" xfId="1685" xr:uid="{00000000-0005-0000-0000-000094060000}"/>
    <cellStyle name="Currency (0) TBD-_3+9 VCC template" xfId="1686" xr:uid="{00000000-0005-0000-0000-000095060000}"/>
    <cellStyle name="Currency (0) TBD_3+9 VCC template 10" xfId="1687" xr:uid="{00000000-0005-0000-0000-000096060000}"/>
    <cellStyle name="Currency (0) TBD-_3+9 VCC template 10" xfId="1688" xr:uid="{00000000-0005-0000-0000-000097060000}"/>
    <cellStyle name="Currency (0) TBD_3+9 VCC template 11" xfId="1689" xr:uid="{00000000-0005-0000-0000-000098060000}"/>
    <cellStyle name="Currency (0) TBD-_3+9 VCC template 11" xfId="1690" xr:uid="{00000000-0005-0000-0000-000099060000}"/>
    <cellStyle name="Currency (0) TBD_3+9 VCC template 12" xfId="1691" xr:uid="{00000000-0005-0000-0000-00009A060000}"/>
    <cellStyle name="Currency (0) TBD-_3+9 VCC template 12" xfId="1692" xr:uid="{00000000-0005-0000-0000-00009B060000}"/>
    <cellStyle name="Currency (0) TBD_3+9 VCC template 13" xfId="1693" xr:uid="{00000000-0005-0000-0000-00009C060000}"/>
    <cellStyle name="Currency (0) TBD-_3+9 VCC template 13" xfId="1694" xr:uid="{00000000-0005-0000-0000-00009D060000}"/>
    <cellStyle name="Currency (0) TBD_3+9 VCC template 14" xfId="1695" xr:uid="{00000000-0005-0000-0000-00009E060000}"/>
    <cellStyle name="Currency (0) TBD-_3+9 VCC template 14" xfId="1696" xr:uid="{00000000-0005-0000-0000-00009F060000}"/>
    <cellStyle name="Currency (0) TBD_3+9 VCC template 15" xfId="1697" xr:uid="{00000000-0005-0000-0000-0000A0060000}"/>
    <cellStyle name="Currency (0) TBD-_3+9 VCC template 15" xfId="1698" xr:uid="{00000000-0005-0000-0000-0000A1060000}"/>
    <cellStyle name="Currency (0) TBD_3+9 VCC template 16" xfId="1699" xr:uid="{00000000-0005-0000-0000-0000A2060000}"/>
    <cellStyle name="Currency (0) TBD-_3+9 VCC template 16" xfId="1700" xr:uid="{00000000-0005-0000-0000-0000A3060000}"/>
    <cellStyle name="Currency (0) TBD_3+9 VCC template 17" xfId="1701" xr:uid="{00000000-0005-0000-0000-0000A4060000}"/>
    <cellStyle name="Currency (0) TBD-_3+9 VCC template 17" xfId="1702" xr:uid="{00000000-0005-0000-0000-0000A5060000}"/>
    <cellStyle name="Currency (0) TBD_3+9 VCC template 18" xfId="1703" xr:uid="{00000000-0005-0000-0000-0000A6060000}"/>
    <cellStyle name="Currency (0) TBD-_3+9 VCC template 18" xfId="1704" xr:uid="{00000000-0005-0000-0000-0000A7060000}"/>
    <cellStyle name="Currency (0) TBD_3+9 VCC template 19" xfId="1705" xr:uid="{00000000-0005-0000-0000-0000A8060000}"/>
    <cellStyle name="Currency (0) TBD-_3+9 VCC template 19" xfId="1706" xr:uid="{00000000-0005-0000-0000-0000A9060000}"/>
    <cellStyle name="Currency (0) TBD_3+9 VCC template 2" xfId="1707" xr:uid="{00000000-0005-0000-0000-0000AA060000}"/>
    <cellStyle name="Currency (0) TBD-_3+9 VCC template 2" xfId="1708" xr:uid="{00000000-0005-0000-0000-0000AB060000}"/>
    <cellStyle name="Currency (0) TBD_3+9 VCC template 20" xfId="1709" xr:uid="{00000000-0005-0000-0000-0000AC060000}"/>
    <cellStyle name="Currency (0) TBD-_3+9 VCC template 20" xfId="1710" xr:uid="{00000000-0005-0000-0000-0000AD060000}"/>
    <cellStyle name="Currency (0) TBD_3+9 VCC template 21" xfId="1711" xr:uid="{00000000-0005-0000-0000-0000AE060000}"/>
    <cellStyle name="Currency (0) TBD-_3+9 VCC template 21" xfId="1712" xr:uid="{00000000-0005-0000-0000-0000AF060000}"/>
    <cellStyle name="Currency (0) TBD_3+9 VCC template 3" xfId="1713" xr:uid="{00000000-0005-0000-0000-0000B0060000}"/>
    <cellStyle name="Currency (0) TBD-_3+9 VCC template 3" xfId="1714" xr:uid="{00000000-0005-0000-0000-0000B1060000}"/>
    <cellStyle name="Currency (0) TBD_3+9 VCC template 4" xfId="1715" xr:uid="{00000000-0005-0000-0000-0000B2060000}"/>
    <cellStyle name="Currency (0) TBD-_3+9 VCC template 4" xfId="1716" xr:uid="{00000000-0005-0000-0000-0000B3060000}"/>
    <cellStyle name="Currency (0) TBD_3+9 VCC template 5" xfId="1717" xr:uid="{00000000-0005-0000-0000-0000B4060000}"/>
    <cellStyle name="Currency (0) TBD-_3+9 VCC template 5" xfId="1718" xr:uid="{00000000-0005-0000-0000-0000B5060000}"/>
    <cellStyle name="Currency (0) TBD_3+9 VCC template 6" xfId="1719" xr:uid="{00000000-0005-0000-0000-0000B6060000}"/>
    <cellStyle name="Currency (0) TBD-_3+9 VCC template 6" xfId="1720" xr:uid="{00000000-0005-0000-0000-0000B7060000}"/>
    <cellStyle name="Currency (0) TBD_3+9 VCC template 7" xfId="1721" xr:uid="{00000000-0005-0000-0000-0000B8060000}"/>
    <cellStyle name="Currency (0) TBD-_3+9 VCC template 7" xfId="1722" xr:uid="{00000000-0005-0000-0000-0000B9060000}"/>
    <cellStyle name="Currency (0) TBD_3+9 VCC template 8" xfId="1723" xr:uid="{00000000-0005-0000-0000-0000BA060000}"/>
    <cellStyle name="Currency (0) TBD-_3+9 VCC template 8" xfId="1724" xr:uid="{00000000-0005-0000-0000-0000BB060000}"/>
    <cellStyle name="Currency (0) TBD_3+9 VCC template 9" xfId="1725" xr:uid="{00000000-0005-0000-0000-0000BC060000}"/>
    <cellStyle name="Currency (0) TBD-_3+9 VCC template 9" xfId="1726" xr:uid="{00000000-0005-0000-0000-0000BD060000}"/>
    <cellStyle name="Currency (0) TBD_3+9 vs 2+10 analysis pack SUM 040427" xfId="1727" xr:uid="{00000000-0005-0000-0000-0000BE060000}"/>
    <cellStyle name="Currency (0) TBD-_3+9 vs 2+10 analysis pack SUM 040427" xfId="1728" xr:uid="{00000000-0005-0000-0000-0000BF060000}"/>
    <cellStyle name="Currency (0) TBD_3+9 vs 2+10 analysis pack SUM 040427 10" xfId="1729" xr:uid="{00000000-0005-0000-0000-0000C0060000}"/>
    <cellStyle name="Currency (0) TBD-_3+9 vs 2+10 analysis pack SUM 040427 10" xfId="1730" xr:uid="{00000000-0005-0000-0000-0000C1060000}"/>
    <cellStyle name="Currency (0) TBD_3+9 vs 2+10 analysis pack SUM 040427 11" xfId="1731" xr:uid="{00000000-0005-0000-0000-0000C2060000}"/>
    <cellStyle name="Currency (0) TBD-_3+9 vs 2+10 analysis pack SUM 040427 11" xfId="1732" xr:uid="{00000000-0005-0000-0000-0000C3060000}"/>
    <cellStyle name="Currency (0) TBD_3+9 vs 2+10 analysis pack SUM 040427 12" xfId="1733" xr:uid="{00000000-0005-0000-0000-0000C4060000}"/>
    <cellStyle name="Currency (0) TBD-_3+9 vs 2+10 analysis pack SUM 040427 12" xfId="1734" xr:uid="{00000000-0005-0000-0000-0000C5060000}"/>
    <cellStyle name="Currency (0) TBD_3+9 vs 2+10 analysis pack SUM 040427 13" xfId="1735" xr:uid="{00000000-0005-0000-0000-0000C6060000}"/>
    <cellStyle name="Currency (0) TBD-_3+9 vs 2+10 analysis pack SUM 040427 13" xfId="1736" xr:uid="{00000000-0005-0000-0000-0000C7060000}"/>
    <cellStyle name="Currency (0) TBD_3+9 vs 2+10 analysis pack SUM 040427 14" xfId="1737" xr:uid="{00000000-0005-0000-0000-0000C8060000}"/>
    <cellStyle name="Currency (0) TBD-_3+9 vs 2+10 analysis pack SUM 040427 14" xfId="1738" xr:uid="{00000000-0005-0000-0000-0000C9060000}"/>
    <cellStyle name="Currency (0) TBD_3+9 vs 2+10 analysis pack SUM 040427 15" xfId="1739" xr:uid="{00000000-0005-0000-0000-0000CA060000}"/>
    <cellStyle name="Currency (0) TBD-_3+9 vs 2+10 analysis pack SUM 040427 15" xfId="1740" xr:uid="{00000000-0005-0000-0000-0000CB060000}"/>
    <cellStyle name="Currency (0) TBD_3+9 vs 2+10 analysis pack SUM 040427 16" xfId="1741" xr:uid="{00000000-0005-0000-0000-0000CC060000}"/>
    <cellStyle name="Currency (0) TBD-_3+9 vs 2+10 analysis pack SUM 040427 16" xfId="1742" xr:uid="{00000000-0005-0000-0000-0000CD060000}"/>
    <cellStyle name="Currency (0) TBD_3+9 vs 2+10 analysis pack SUM 040427 17" xfId="1743" xr:uid="{00000000-0005-0000-0000-0000CE060000}"/>
    <cellStyle name="Currency (0) TBD-_3+9 vs 2+10 analysis pack SUM 040427 17" xfId="1744" xr:uid="{00000000-0005-0000-0000-0000CF060000}"/>
    <cellStyle name="Currency (0) TBD_3+9 vs 2+10 analysis pack SUM 040427 18" xfId="1745" xr:uid="{00000000-0005-0000-0000-0000D0060000}"/>
    <cellStyle name="Currency (0) TBD-_3+9 vs 2+10 analysis pack SUM 040427 18" xfId="1746" xr:uid="{00000000-0005-0000-0000-0000D1060000}"/>
    <cellStyle name="Currency (0) TBD_3+9 vs 2+10 analysis pack SUM 040427 19" xfId="1747" xr:uid="{00000000-0005-0000-0000-0000D2060000}"/>
    <cellStyle name="Currency (0) TBD-_3+9 vs 2+10 analysis pack SUM 040427 19" xfId="1748" xr:uid="{00000000-0005-0000-0000-0000D3060000}"/>
    <cellStyle name="Currency (0) TBD_3+9 vs 2+10 analysis pack SUM 040427 2" xfId="1749" xr:uid="{00000000-0005-0000-0000-0000D4060000}"/>
    <cellStyle name="Currency (0) TBD-_3+9 vs 2+10 analysis pack SUM 040427 2" xfId="1750" xr:uid="{00000000-0005-0000-0000-0000D5060000}"/>
    <cellStyle name="Currency (0) TBD_3+9 vs 2+10 analysis pack SUM 040427 20" xfId="1751" xr:uid="{00000000-0005-0000-0000-0000D6060000}"/>
    <cellStyle name="Currency (0) TBD-_3+9 vs 2+10 analysis pack SUM 040427 20" xfId="1752" xr:uid="{00000000-0005-0000-0000-0000D7060000}"/>
    <cellStyle name="Currency (0) TBD_3+9 vs 2+10 analysis pack SUM 040427 21" xfId="1753" xr:uid="{00000000-0005-0000-0000-0000D8060000}"/>
    <cellStyle name="Currency (0) TBD-_3+9 vs 2+10 analysis pack SUM 040427 21" xfId="1754" xr:uid="{00000000-0005-0000-0000-0000D9060000}"/>
    <cellStyle name="Currency (0) TBD_3+9 vs 2+10 analysis pack SUM 040427 3" xfId="1755" xr:uid="{00000000-0005-0000-0000-0000DA060000}"/>
    <cellStyle name="Currency (0) TBD-_3+9 vs 2+10 analysis pack SUM 040427 3" xfId="1756" xr:uid="{00000000-0005-0000-0000-0000DB060000}"/>
    <cellStyle name="Currency (0) TBD_3+9 vs 2+10 analysis pack SUM 040427 4" xfId="1757" xr:uid="{00000000-0005-0000-0000-0000DC060000}"/>
    <cellStyle name="Currency (0) TBD-_3+9 vs 2+10 analysis pack SUM 040427 4" xfId="1758" xr:uid="{00000000-0005-0000-0000-0000DD060000}"/>
    <cellStyle name="Currency (0) TBD_3+9 vs 2+10 analysis pack SUM 040427 5" xfId="1759" xr:uid="{00000000-0005-0000-0000-0000DE060000}"/>
    <cellStyle name="Currency (0) TBD-_3+9 vs 2+10 analysis pack SUM 040427 5" xfId="1760" xr:uid="{00000000-0005-0000-0000-0000DF060000}"/>
    <cellStyle name="Currency (0) TBD_3+9 vs 2+10 analysis pack SUM 040427 6" xfId="1761" xr:uid="{00000000-0005-0000-0000-0000E0060000}"/>
    <cellStyle name="Currency (0) TBD-_3+9 vs 2+10 analysis pack SUM 040427 6" xfId="1762" xr:uid="{00000000-0005-0000-0000-0000E1060000}"/>
    <cellStyle name="Currency (0) TBD_3+9 vs 2+10 analysis pack SUM 040427 7" xfId="1763" xr:uid="{00000000-0005-0000-0000-0000E2060000}"/>
    <cellStyle name="Currency (0) TBD-_3+9 vs 2+10 analysis pack SUM 040427 7" xfId="1764" xr:uid="{00000000-0005-0000-0000-0000E3060000}"/>
    <cellStyle name="Currency (0) TBD_3+9 vs 2+10 analysis pack SUM 040427 8" xfId="1765" xr:uid="{00000000-0005-0000-0000-0000E4060000}"/>
    <cellStyle name="Currency (0) TBD-_3+9 vs 2+10 analysis pack SUM 040427 8" xfId="1766" xr:uid="{00000000-0005-0000-0000-0000E5060000}"/>
    <cellStyle name="Currency (0) TBD_3+9 vs 2+10 analysis pack SUM 040427 9" xfId="1767" xr:uid="{00000000-0005-0000-0000-0000E6060000}"/>
    <cellStyle name="Currency (0) TBD-_3+9 vs 2+10 analysis pack SUM 040427 9" xfId="1768" xr:uid="{00000000-0005-0000-0000-0000E7060000}"/>
    <cellStyle name="Currency (0) TBD_5+7 VCC template" xfId="1769" xr:uid="{00000000-0005-0000-0000-0000E8060000}"/>
    <cellStyle name="Currency (0) TBD-_5+7 VCC template" xfId="1770" xr:uid="{00000000-0005-0000-0000-0000E9060000}"/>
    <cellStyle name="Currency (0) TBD_5+7 VCC template 10" xfId="1771" xr:uid="{00000000-0005-0000-0000-0000EA060000}"/>
    <cellStyle name="Currency (0) TBD-_5+7 VCC template 10" xfId="1772" xr:uid="{00000000-0005-0000-0000-0000EB060000}"/>
    <cellStyle name="Currency (0) TBD_5+7 VCC template 11" xfId="1773" xr:uid="{00000000-0005-0000-0000-0000EC060000}"/>
    <cellStyle name="Currency (0) TBD-_5+7 VCC template 11" xfId="1774" xr:uid="{00000000-0005-0000-0000-0000ED060000}"/>
    <cellStyle name="Currency (0) TBD_5+7 VCC template 12" xfId="1775" xr:uid="{00000000-0005-0000-0000-0000EE060000}"/>
    <cellStyle name="Currency (0) TBD-_5+7 VCC template 12" xfId="1776" xr:uid="{00000000-0005-0000-0000-0000EF060000}"/>
    <cellStyle name="Currency (0) TBD_5+7 VCC template 13" xfId="1777" xr:uid="{00000000-0005-0000-0000-0000F0060000}"/>
    <cellStyle name="Currency (0) TBD-_5+7 VCC template 13" xfId="1778" xr:uid="{00000000-0005-0000-0000-0000F1060000}"/>
    <cellStyle name="Currency (0) TBD_5+7 VCC template 14" xfId="1779" xr:uid="{00000000-0005-0000-0000-0000F2060000}"/>
    <cellStyle name="Currency (0) TBD-_5+7 VCC template 14" xfId="1780" xr:uid="{00000000-0005-0000-0000-0000F3060000}"/>
    <cellStyle name="Currency (0) TBD_5+7 VCC template 15" xfId="1781" xr:uid="{00000000-0005-0000-0000-0000F4060000}"/>
    <cellStyle name="Currency (0) TBD-_5+7 VCC template 15" xfId="1782" xr:uid="{00000000-0005-0000-0000-0000F5060000}"/>
    <cellStyle name="Currency (0) TBD_5+7 VCC template 16" xfId="1783" xr:uid="{00000000-0005-0000-0000-0000F6060000}"/>
    <cellStyle name="Currency (0) TBD-_5+7 VCC template 16" xfId="1784" xr:uid="{00000000-0005-0000-0000-0000F7060000}"/>
    <cellStyle name="Currency (0) TBD_5+7 VCC template 17" xfId="1785" xr:uid="{00000000-0005-0000-0000-0000F8060000}"/>
    <cellStyle name="Currency (0) TBD-_5+7 VCC template 17" xfId="1786" xr:uid="{00000000-0005-0000-0000-0000F9060000}"/>
    <cellStyle name="Currency (0) TBD_5+7 VCC template 18" xfId="1787" xr:uid="{00000000-0005-0000-0000-0000FA060000}"/>
    <cellStyle name="Currency (0) TBD-_5+7 VCC template 18" xfId="1788" xr:uid="{00000000-0005-0000-0000-0000FB060000}"/>
    <cellStyle name="Currency (0) TBD_5+7 VCC template 19" xfId="1789" xr:uid="{00000000-0005-0000-0000-0000FC060000}"/>
    <cellStyle name="Currency (0) TBD-_5+7 VCC template 19" xfId="1790" xr:uid="{00000000-0005-0000-0000-0000FD060000}"/>
    <cellStyle name="Currency (0) TBD_5+7 VCC template 2" xfId="1791" xr:uid="{00000000-0005-0000-0000-0000FE060000}"/>
    <cellStyle name="Currency (0) TBD-_5+7 VCC template 2" xfId="1792" xr:uid="{00000000-0005-0000-0000-0000FF060000}"/>
    <cellStyle name="Currency (0) TBD_5+7 VCC template 20" xfId="1793" xr:uid="{00000000-0005-0000-0000-000000070000}"/>
    <cellStyle name="Currency (0) TBD-_5+7 VCC template 20" xfId="1794" xr:uid="{00000000-0005-0000-0000-000001070000}"/>
    <cellStyle name="Currency (0) TBD_5+7 VCC template 21" xfId="1795" xr:uid="{00000000-0005-0000-0000-000002070000}"/>
    <cellStyle name="Currency (0) TBD-_5+7 VCC template 21" xfId="1796" xr:uid="{00000000-0005-0000-0000-000003070000}"/>
    <cellStyle name="Currency (0) TBD_5+7 VCC template 3" xfId="1797" xr:uid="{00000000-0005-0000-0000-000004070000}"/>
    <cellStyle name="Currency (0) TBD-_5+7 VCC template 3" xfId="1798" xr:uid="{00000000-0005-0000-0000-000005070000}"/>
    <cellStyle name="Currency (0) TBD_5+7 VCC template 4" xfId="1799" xr:uid="{00000000-0005-0000-0000-000006070000}"/>
    <cellStyle name="Currency (0) TBD-_5+7 VCC template 4" xfId="1800" xr:uid="{00000000-0005-0000-0000-000007070000}"/>
    <cellStyle name="Currency (0) TBD_5+7 VCC template 5" xfId="1801" xr:uid="{00000000-0005-0000-0000-000008070000}"/>
    <cellStyle name="Currency (0) TBD-_5+7 VCC template 5" xfId="1802" xr:uid="{00000000-0005-0000-0000-000009070000}"/>
    <cellStyle name="Currency (0) TBD_5+7 VCC template 6" xfId="1803" xr:uid="{00000000-0005-0000-0000-00000A070000}"/>
    <cellStyle name="Currency (0) TBD-_5+7 VCC template 6" xfId="1804" xr:uid="{00000000-0005-0000-0000-00000B070000}"/>
    <cellStyle name="Currency (0) TBD_5+7 VCC template 7" xfId="1805" xr:uid="{00000000-0005-0000-0000-00000C070000}"/>
    <cellStyle name="Currency (0) TBD-_5+7 VCC template 7" xfId="1806" xr:uid="{00000000-0005-0000-0000-00000D070000}"/>
    <cellStyle name="Currency (0) TBD_5+7 VCC template 8" xfId="1807" xr:uid="{00000000-0005-0000-0000-00000E070000}"/>
    <cellStyle name="Currency (0) TBD-_5+7 VCC template 8" xfId="1808" xr:uid="{00000000-0005-0000-0000-00000F070000}"/>
    <cellStyle name="Currency (0) TBD_5+7 VCC template 9" xfId="1809" xr:uid="{00000000-0005-0000-0000-000010070000}"/>
    <cellStyle name="Currency (0) TBD-_5+7 VCC template 9" xfId="1810" xr:uid="{00000000-0005-0000-0000-000011070000}"/>
    <cellStyle name="Currency (0) TBD_BP6 Analysis Package v1" xfId="1811" xr:uid="{00000000-0005-0000-0000-000012070000}"/>
    <cellStyle name="Currency (0) TBD-_BP6 Analysis Package v1" xfId="1812" xr:uid="{00000000-0005-0000-0000-000013070000}"/>
    <cellStyle name="Currency (0) TBD_BP6 Analysis Package v1 10" xfId="1813" xr:uid="{00000000-0005-0000-0000-000014070000}"/>
    <cellStyle name="Currency (0) TBD-_BP6 Analysis Package v1 10" xfId="1814" xr:uid="{00000000-0005-0000-0000-000015070000}"/>
    <cellStyle name="Currency (0) TBD_BP6 Analysis Package v1 11" xfId="1815" xr:uid="{00000000-0005-0000-0000-000016070000}"/>
    <cellStyle name="Currency (0) TBD-_BP6 Analysis Package v1 11" xfId="1816" xr:uid="{00000000-0005-0000-0000-000017070000}"/>
    <cellStyle name="Currency (0) TBD_BP6 Analysis Package v1 12" xfId="1817" xr:uid="{00000000-0005-0000-0000-000018070000}"/>
    <cellStyle name="Currency (0) TBD-_BP6 Analysis Package v1 12" xfId="1818" xr:uid="{00000000-0005-0000-0000-000019070000}"/>
    <cellStyle name="Currency (0) TBD_BP6 Analysis Package v1 13" xfId="1819" xr:uid="{00000000-0005-0000-0000-00001A070000}"/>
    <cellStyle name="Currency (0) TBD-_BP6 Analysis Package v1 13" xfId="1820" xr:uid="{00000000-0005-0000-0000-00001B070000}"/>
    <cellStyle name="Currency (0) TBD_BP6 Analysis Package v1 14" xfId="1821" xr:uid="{00000000-0005-0000-0000-00001C070000}"/>
    <cellStyle name="Currency (0) TBD-_BP6 Analysis Package v1 14" xfId="1822" xr:uid="{00000000-0005-0000-0000-00001D070000}"/>
    <cellStyle name="Currency (0) TBD_BP6 Analysis Package v1 15" xfId="1823" xr:uid="{00000000-0005-0000-0000-00001E070000}"/>
    <cellStyle name="Currency (0) TBD-_BP6 Analysis Package v1 15" xfId="1824" xr:uid="{00000000-0005-0000-0000-00001F070000}"/>
    <cellStyle name="Currency (0) TBD_BP6 Analysis Package v1 16" xfId="1825" xr:uid="{00000000-0005-0000-0000-000020070000}"/>
    <cellStyle name="Currency (0) TBD-_BP6 Analysis Package v1 16" xfId="1826" xr:uid="{00000000-0005-0000-0000-000021070000}"/>
    <cellStyle name="Currency (0) TBD_BP6 Analysis Package v1 17" xfId="1827" xr:uid="{00000000-0005-0000-0000-000022070000}"/>
    <cellStyle name="Currency (0) TBD-_BP6 Analysis Package v1 17" xfId="1828" xr:uid="{00000000-0005-0000-0000-000023070000}"/>
    <cellStyle name="Currency (0) TBD_BP6 Analysis Package v1 18" xfId="1829" xr:uid="{00000000-0005-0000-0000-000024070000}"/>
    <cellStyle name="Currency (0) TBD-_BP6 Analysis Package v1 18" xfId="1830" xr:uid="{00000000-0005-0000-0000-000025070000}"/>
    <cellStyle name="Currency (0) TBD_BP6 Analysis Package v1 19" xfId="1831" xr:uid="{00000000-0005-0000-0000-000026070000}"/>
    <cellStyle name="Currency (0) TBD-_BP6 Analysis Package v1 19" xfId="1832" xr:uid="{00000000-0005-0000-0000-000027070000}"/>
    <cellStyle name="Currency (0) TBD_BP6 Analysis Package v1 2" xfId="1833" xr:uid="{00000000-0005-0000-0000-000028070000}"/>
    <cellStyle name="Currency (0) TBD-_BP6 Analysis Package v1 2" xfId="1834" xr:uid="{00000000-0005-0000-0000-000029070000}"/>
    <cellStyle name="Currency (0) TBD_BP6 Analysis Package v1 20" xfId="1835" xr:uid="{00000000-0005-0000-0000-00002A070000}"/>
    <cellStyle name="Currency (0) TBD-_BP6 Analysis Package v1 20" xfId="1836" xr:uid="{00000000-0005-0000-0000-00002B070000}"/>
    <cellStyle name="Currency (0) TBD_BP6 Analysis Package v1 21" xfId="1837" xr:uid="{00000000-0005-0000-0000-00002C070000}"/>
    <cellStyle name="Currency (0) TBD-_BP6 Analysis Package v1 21" xfId="1838" xr:uid="{00000000-0005-0000-0000-00002D070000}"/>
    <cellStyle name="Currency (0) TBD_BP6 Analysis Package v1 3" xfId="1839" xr:uid="{00000000-0005-0000-0000-00002E070000}"/>
    <cellStyle name="Currency (0) TBD-_BP6 Analysis Package v1 3" xfId="1840" xr:uid="{00000000-0005-0000-0000-00002F070000}"/>
    <cellStyle name="Currency (0) TBD_BP6 Analysis Package v1 4" xfId="1841" xr:uid="{00000000-0005-0000-0000-000030070000}"/>
    <cellStyle name="Currency (0) TBD-_BP6 Analysis Package v1 4" xfId="1842" xr:uid="{00000000-0005-0000-0000-000031070000}"/>
    <cellStyle name="Currency (0) TBD_BP6 Analysis Package v1 5" xfId="1843" xr:uid="{00000000-0005-0000-0000-000032070000}"/>
    <cellStyle name="Currency (0) TBD-_BP6 Analysis Package v1 5" xfId="1844" xr:uid="{00000000-0005-0000-0000-000033070000}"/>
    <cellStyle name="Currency (0) TBD_BP6 Analysis Package v1 6" xfId="1845" xr:uid="{00000000-0005-0000-0000-000034070000}"/>
    <cellStyle name="Currency (0) TBD-_BP6 Analysis Package v1 6" xfId="1846" xr:uid="{00000000-0005-0000-0000-000035070000}"/>
    <cellStyle name="Currency (0) TBD_BP6 Analysis Package v1 7" xfId="1847" xr:uid="{00000000-0005-0000-0000-000036070000}"/>
    <cellStyle name="Currency (0) TBD-_BP6 Analysis Package v1 7" xfId="1848" xr:uid="{00000000-0005-0000-0000-000037070000}"/>
    <cellStyle name="Currency (0) TBD_BP6 Analysis Package v1 8" xfId="1849" xr:uid="{00000000-0005-0000-0000-000038070000}"/>
    <cellStyle name="Currency (0) TBD-_BP6 Analysis Package v1 8" xfId="1850" xr:uid="{00000000-0005-0000-0000-000039070000}"/>
    <cellStyle name="Currency (0) TBD_BP6 Analysis Package v1 9" xfId="1851" xr:uid="{00000000-0005-0000-0000-00003A070000}"/>
    <cellStyle name="Currency (0) TBD-_BP6 Analysis Package v1 9" xfId="1852" xr:uid="{00000000-0005-0000-0000-00003B070000}"/>
    <cellStyle name="Currency (0) TBD_BPL Volumes Target vs BP6 Overlayed" xfId="1853" xr:uid="{00000000-0005-0000-0000-00003C070000}"/>
    <cellStyle name="Currency (0) TBD-_BPL Volumes Target vs BP6 Overlayed" xfId="1854" xr:uid="{00000000-0005-0000-0000-00003D070000}"/>
    <cellStyle name="Currency (0) TBD_BPL Volumes Target vs BP6 Overlayed 10" xfId="1855" xr:uid="{00000000-0005-0000-0000-00003E070000}"/>
    <cellStyle name="Currency (0) TBD-_BPL Volumes Target vs BP6 Overlayed 10" xfId="1856" xr:uid="{00000000-0005-0000-0000-00003F070000}"/>
    <cellStyle name="Currency (0) TBD_BPL Volumes Target vs BP6 Overlayed 11" xfId="1857" xr:uid="{00000000-0005-0000-0000-000040070000}"/>
    <cellStyle name="Currency (0) TBD-_BPL Volumes Target vs BP6 Overlayed 11" xfId="1858" xr:uid="{00000000-0005-0000-0000-000041070000}"/>
    <cellStyle name="Currency (0) TBD_BPL Volumes Target vs BP6 Overlayed 12" xfId="1859" xr:uid="{00000000-0005-0000-0000-000042070000}"/>
    <cellStyle name="Currency (0) TBD-_BPL Volumes Target vs BP6 Overlayed 12" xfId="1860" xr:uid="{00000000-0005-0000-0000-000043070000}"/>
    <cellStyle name="Currency (0) TBD_BPL Volumes Target vs BP6 Overlayed 13" xfId="1861" xr:uid="{00000000-0005-0000-0000-000044070000}"/>
    <cellStyle name="Currency (0) TBD-_BPL Volumes Target vs BP6 Overlayed 13" xfId="1862" xr:uid="{00000000-0005-0000-0000-000045070000}"/>
    <cellStyle name="Currency (0) TBD_BPL Volumes Target vs BP6 Overlayed 14" xfId="1863" xr:uid="{00000000-0005-0000-0000-000046070000}"/>
    <cellStyle name="Currency (0) TBD-_BPL Volumes Target vs BP6 Overlayed 14" xfId="1864" xr:uid="{00000000-0005-0000-0000-000047070000}"/>
    <cellStyle name="Currency (0) TBD_BPL Volumes Target vs BP6 Overlayed 15" xfId="1865" xr:uid="{00000000-0005-0000-0000-000048070000}"/>
    <cellStyle name="Currency (0) TBD-_BPL Volumes Target vs BP6 Overlayed 15" xfId="1866" xr:uid="{00000000-0005-0000-0000-000049070000}"/>
    <cellStyle name="Currency (0) TBD_BPL Volumes Target vs BP6 Overlayed 16" xfId="1867" xr:uid="{00000000-0005-0000-0000-00004A070000}"/>
    <cellStyle name="Currency (0) TBD-_BPL Volumes Target vs BP6 Overlayed 16" xfId="1868" xr:uid="{00000000-0005-0000-0000-00004B070000}"/>
    <cellStyle name="Currency (0) TBD_BPL Volumes Target vs BP6 Overlayed 17" xfId="1869" xr:uid="{00000000-0005-0000-0000-00004C070000}"/>
    <cellStyle name="Currency (0) TBD-_BPL Volumes Target vs BP6 Overlayed 17" xfId="1870" xr:uid="{00000000-0005-0000-0000-00004D070000}"/>
    <cellStyle name="Currency (0) TBD_BPL Volumes Target vs BP6 Overlayed 18" xfId="1871" xr:uid="{00000000-0005-0000-0000-00004E070000}"/>
    <cellStyle name="Currency (0) TBD-_BPL Volumes Target vs BP6 Overlayed 18" xfId="1872" xr:uid="{00000000-0005-0000-0000-00004F070000}"/>
    <cellStyle name="Currency (0) TBD_BPL Volumes Target vs BP6 Overlayed 19" xfId="1873" xr:uid="{00000000-0005-0000-0000-000050070000}"/>
    <cellStyle name="Currency (0) TBD-_BPL Volumes Target vs BP6 Overlayed 19" xfId="1874" xr:uid="{00000000-0005-0000-0000-000051070000}"/>
    <cellStyle name="Currency (0) TBD_BPL Volumes Target vs BP6 Overlayed 2" xfId="1875" xr:uid="{00000000-0005-0000-0000-000052070000}"/>
    <cellStyle name="Currency (0) TBD-_BPL Volumes Target vs BP6 Overlayed 2" xfId="1876" xr:uid="{00000000-0005-0000-0000-000053070000}"/>
    <cellStyle name="Currency (0) TBD_BPL Volumes Target vs BP6 Overlayed 20" xfId="1877" xr:uid="{00000000-0005-0000-0000-000054070000}"/>
    <cellStyle name="Currency (0) TBD-_BPL Volumes Target vs BP6 Overlayed 20" xfId="1878" xr:uid="{00000000-0005-0000-0000-000055070000}"/>
    <cellStyle name="Currency (0) TBD_BPL Volumes Target vs BP6 Overlayed 21" xfId="1879" xr:uid="{00000000-0005-0000-0000-000056070000}"/>
    <cellStyle name="Currency (0) TBD-_BPL Volumes Target vs BP6 Overlayed 21" xfId="1880" xr:uid="{00000000-0005-0000-0000-000057070000}"/>
    <cellStyle name="Currency (0) TBD_BPL Volumes Target vs BP6 Overlayed 3" xfId="1881" xr:uid="{00000000-0005-0000-0000-000058070000}"/>
    <cellStyle name="Currency (0) TBD-_BPL Volumes Target vs BP6 Overlayed 3" xfId="1882" xr:uid="{00000000-0005-0000-0000-000059070000}"/>
    <cellStyle name="Currency (0) TBD_BPL Volumes Target vs BP6 Overlayed 4" xfId="1883" xr:uid="{00000000-0005-0000-0000-00005A070000}"/>
    <cellStyle name="Currency (0) TBD-_BPL Volumes Target vs BP6 Overlayed 4" xfId="1884" xr:uid="{00000000-0005-0000-0000-00005B070000}"/>
    <cellStyle name="Currency (0) TBD_BPL Volumes Target vs BP6 Overlayed 5" xfId="1885" xr:uid="{00000000-0005-0000-0000-00005C070000}"/>
    <cellStyle name="Currency (0) TBD-_BPL Volumes Target vs BP6 Overlayed 5" xfId="1886" xr:uid="{00000000-0005-0000-0000-00005D070000}"/>
    <cellStyle name="Currency (0) TBD_BPL Volumes Target vs BP6 Overlayed 6" xfId="1887" xr:uid="{00000000-0005-0000-0000-00005E070000}"/>
    <cellStyle name="Currency (0) TBD-_BPL Volumes Target vs BP6 Overlayed 6" xfId="1888" xr:uid="{00000000-0005-0000-0000-00005F070000}"/>
    <cellStyle name="Currency (0) TBD_BPL Volumes Target vs BP6 Overlayed 7" xfId="1889" xr:uid="{00000000-0005-0000-0000-000060070000}"/>
    <cellStyle name="Currency (0) TBD-_BPL Volumes Target vs BP6 Overlayed 7" xfId="1890" xr:uid="{00000000-0005-0000-0000-000061070000}"/>
    <cellStyle name="Currency (0) TBD_BPL Volumes Target vs BP6 Overlayed 8" xfId="1891" xr:uid="{00000000-0005-0000-0000-000062070000}"/>
    <cellStyle name="Currency (0) TBD-_BPL Volumes Target vs BP6 Overlayed 8" xfId="1892" xr:uid="{00000000-0005-0000-0000-000063070000}"/>
    <cellStyle name="Currency (0) TBD_BPL Volumes Target vs BP6 Overlayed 9" xfId="1893" xr:uid="{00000000-0005-0000-0000-000064070000}"/>
    <cellStyle name="Currency (0) TBD-_BPL Volumes Target vs BP6 Overlayed 9" xfId="1894" xr:uid="{00000000-0005-0000-0000-000065070000}"/>
    <cellStyle name="Currency (0) TBD_Calendarisation 2003 Total PAG vs 11+1" xfId="1895" xr:uid="{00000000-0005-0000-0000-000066070000}"/>
    <cellStyle name="Currency (0) TBD-_Calendarisation 2003 Total PAG vs 11+1" xfId="1896" xr:uid="{00000000-0005-0000-0000-000067070000}"/>
    <cellStyle name="Currency (0) TBD_Calendarisation 2003 Total PAG vs 11+1 10" xfId="1897" xr:uid="{00000000-0005-0000-0000-000068070000}"/>
    <cellStyle name="Currency (0) TBD-_Calendarisation 2003 Total PAG vs 11+1 10" xfId="1898" xr:uid="{00000000-0005-0000-0000-000069070000}"/>
    <cellStyle name="Currency (0) TBD_Calendarisation 2003 Total PAG vs 11+1 11" xfId="1899" xr:uid="{00000000-0005-0000-0000-00006A070000}"/>
    <cellStyle name="Currency (0) TBD-_Calendarisation 2003 Total PAG vs 11+1 11" xfId="1900" xr:uid="{00000000-0005-0000-0000-00006B070000}"/>
    <cellStyle name="Currency (0) TBD_Calendarisation 2003 Total PAG vs 11+1 12" xfId="1901" xr:uid="{00000000-0005-0000-0000-00006C070000}"/>
    <cellStyle name="Currency (0) TBD-_Calendarisation 2003 Total PAG vs 11+1 12" xfId="1902" xr:uid="{00000000-0005-0000-0000-00006D070000}"/>
    <cellStyle name="Currency (0) TBD_Calendarisation 2003 Total PAG vs 11+1 13" xfId="1903" xr:uid="{00000000-0005-0000-0000-00006E070000}"/>
    <cellStyle name="Currency (0) TBD-_Calendarisation 2003 Total PAG vs 11+1 13" xfId="1904" xr:uid="{00000000-0005-0000-0000-00006F070000}"/>
    <cellStyle name="Currency (0) TBD_Calendarisation 2003 Total PAG vs 11+1 14" xfId="1905" xr:uid="{00000000-0005-0000-0000-000070070000}"/>
    <cellStyle name="Currency (0) TBD-_Calendarisation 2003 Total PAG vs 11+1 14" xfId="1906" xr:uid="{00000000-0005-0000-0000-000071070000}"/>
    <cellStyle name="Currency (0) TBD_Calendarisation 2003 Total PAG vs 11+1 15" xfId="1907" xr:uid="{00000000-0005-0000-0000-000072070000}"/>
    <cellStyle name="Currency (0) TBD-_Calendarisation 2003 Total PAG vs 11+1 15" xfId="1908" xr:uid="{00000000-0005-0000-0000-000073070000}"/>
    <cellStyle name="Currency (0) TBD_Calendarisation 2003 Total PAG vs 11+1 16" xfId="1909" xr:uid="{00000000-0005-0000-0000-000074070000}"/>
    <cellStyle name="Currency (0) TBD-_Calendarisation 2003 Total PAG vs 11+1 16" xfId="1910" xr:uid="{00000000-0005-0000-0000-000075070000}"/>
    <cellStyle name="Currency (0) TBD_Calendarisation 2003 Total PAG vs 11+1 17" xfId="1911" xr:uid="{00000000-0005-0000-0000-000076070000}"/>
    <cellStyle name="Currency (0) TBD-_Calendarisation 2003 Total PAG vs 11+1 17" xfId="1912" xr:uid="{00000000-0005-0000-0000-000077070000}"/>
    <cellStyle name="Currency (0) TBD_Calendarisation 2003 Total PAG vs 11+1 18" xfId="1913" xr:uid="{00000000-0005-0000-0000-000078070000}"/>
    <cellStyle name="Currency (0) TBD-_Calendarisation 2003 Total PAG vs 11+1 18" xfId="1914" xr:uid="{00000000-0005-0000-0000-000079070000}"/>
    <cellStyle name="Currency (0) TBD_Calendarisation 2003 Total PAG vs 11+1 19" xfId="1915" xr:uid="{00000000-0005-0000-0000-00007A070000}"/>
    <cellStyle name="Currency (0) TBD-_Calendarisation 2003 Total PAG vs 11+1 19" xfId="1916" xr:uid="{00000000-0005-0000-0000-00007B070000}"/>
    <cellStyle name="Currency (0) TBD_Calendarisation 2003 Total PAG vs 11+1 2" xfId="1917" xr:uid="{00000000-0005-0000-0000-00007C070000}"/>
    <cellStyle name="Currency (0) TBD-_Calendarisation 2003 Total PAG vs 11+1 2" xfId="1918" xr:uid="{00000000-0005-0000-0000-00007D070000}"/>
    <cellStyle name="Currency (0) TBD_Calendarisation 2003 Total PAG vs 11+1 20" xfId="1919" xr:uid="{00000000-0005-0000-0000-00007E070000}"/>
    <cellStyle name="Currency (0) TBD-_Calendarisation 2003 Total PAG vs 11+1 20" xfId="1920" xr:uid="{00000000-0005-0000-0000-00007F070000}"/>
    <cellStyle name="Currency (0) TBD_Calendarisation 2003 Total PAG vs 11+1 21" xfId="1921" xr:uid="{00000000-0005-0000-0000-000080070000}"/>
    <cellStyle name="Currency (0) TBD-_Calendarisation 2003 Total PAG vs 11+1 21" xfId="1922" xr:uid="{00000000-0005-0000-0000-000081070000}"/>
    <cellStyle name="Currency (0) TBD_Calendarisation 2003 Total PAG vs 11+1 3" xfId="1923" xr:uid="{00000000-0005-0000-0000-000082070000}"/>
    <cellStyle name="Currency (0) TBD-_Calendarisation 2003 Total PAG vs 11+1 3" xfId="1924" xr:uid="{00000000-0005-0000-0000-000083070000}"/>
    <cellStyle name="Currency (0) TBD_Calendarisation 2003 Total PAG vs 11+1 4" xfId="1925" xr:uid="{00000000-0005-0000-0000-000084070000}"/>
    <cellStyle name="Currency (0) TBD-_Calendarisation 2003 Total PAG vs 11+1 4" xfId="1926" xr:uid="{00000000-0005-0000-0000-000085070000}"/>
    <cellStyle name="Currency (0) TBD_Calendarisation 2003 Total PAG vs 11+1 5" xfId="1927" xr:uid="{00000000-0005-0000-0000-000086070000}"/>
    <cellStyle name="Currency (0) TBD-_Calendarisation 2003 Total PAG vs 11+1 5" xfId="1928" xr:uid="{00000000-0005-0000-0000-000087070000}"/>
    <cellStyle name="Currency (0) TBD_Calendarisation 2003 Total PAG vs 11+1 6" xfId="1929" xr:uid="{00000000-0005-0000-0000-000088070000}"/>
    <cellStyle name="Currency (0) TBD-_Calendarisation 2003 Total PAG vs 11+1 6" xfId="1930" xr:uid="{00000000-0005-0000-0000-000089070000}"/>
    <cellStyle name="Currency (0) TBD_Calendarisation 2003 Total PAG vs 11+1 7" xfId="1931" xr:uid="{00000000-0005-0000-0000-00008A070000}"/>
    <cellStyle name="Currency (0) TBD-_Calendarisation 2003 Total PAG vs 11+1 7" xfId="1932" xr:uid="{00000000-0005-0000-0000-00008B070000}"/>
    <cellStyle name="Currency (0) TBD_Calendarisation 2003 Total PAG vs 11+1 8" xfId="1933" xr:uid="{00000000-0005-0000-0000-00008C070000}"/>
    <cellStyle name="Currency (0) TBD-_Calendarisation 2003 Total PAG vs 11+1 8" xfId="1934" xr:uid="{00000000-0005-0000-0000-00008D070000}"/>
    <cellStyle name="Currency (0) TBD_Calendarisation 2003 Total PAG vs 11+1 9" xfId="1935" xr:uid="{00000000-0005-0000-0000-00008E070000}"/>
    <cellStyle name="Currency (0) TBD-_Calendarisation 2003 Total PAG vs 11+1 9" xfId="1936" xr:uid="{00000000-0005-0000-0000-00008F070000}"/>
    <cellStyle name="Currency (0) TBD_Comparing incomestatement file" xfId="1937" xr:uid="{00000000-0005-0000-0000-000090070000}"/>
    <cellStyle name="Currency (0) TBD-_Comparing incomestatement file" xfId="1938" xr:uid="{00000000-0005-0000-0000-000091070000}"/>
    <cellStyle name="Currency (0) TBD_Comparing incomestatement file 10" xfId="1939" xr:uid="{00000000-0005-0000-0000-000092070000}"/>
    <cellStyle name="Currency (0) TBD-_Comparing incomestatement file 10" xfId="1940" xr:uid="{00000000-0005-0000-0000-000093070000}"/>
    <cellStyle name="Currency (0) TBD_Comparing incomestatement file 11" xfId="1941" xr:uid="{00000000-0005-0000-0000-000094070000}"/>
    <cellStyle name="Currency (0) TBD-_Comparing incomestatement file 11" xfId="1942" xr:uid="{00000000-0005-0000-0000-000095070000}"/>
    <cellStyle name="Currency (0) TBD_Comparing incomestatement file 12" xfId="1943" xr:uid="{00000000-0005-0000-0000-000096070000}"/>
    <cellStyle name="Currency (0) TBD-_Comparing incomestatement file 12" xfId="1944" xr:uid="{00000000-0005-0000-0000-000097070000}"/>
    <cellStyle name="Currency (0) TBD_Comparing incomestatement file 13" xfId="1945" xr:uid="{00000000-0005-0000-0000-000098070000}"/>
    <cellStyle name="Currency (0) TBD-_Comparing incomestatement file 13" xfId="1946" xr:uid="{00000000-0005-0000-0000-000099070000}"/>
    <cellStyle name="Currency (0) TBD_Comparing incomestatement file 14" xfId="1947" xr:uid="{00000000-0005-0000-0000-00009A070000}"/>
    <cellStyle name="Currency (0) TBD-_Comparing incomestatement file 14" xfId="1948" xr:uid="{00000000-0005-0000-0000-00009B070000}"/>
    <cellStyle name="Currency (0) TBD_Comparing incomestatement file 15" xfId="1949" xr:uid="{00000000-0005-0000-0000-00009C070000}"/>
    <cellStyle name="Currency (0) TBD-_Comparing incomestatement file 15" xfId="1950" xr:uid="{00000000-0005-0000-0000-00009D070000}"/>
    <cellStyle name="Currency (0) TBD_Comparing incomestatement file 16" xfId="1951" xr:uid="{00000000-0005-0000-0000-00009E070000}"/>
    <cellStyle name="Currency (0) TBD-_Comparing incomestatement file 16" xfId="1952" xr:uid="{00000000-0005-0000-0000-00009F070000}"/>
    <cellStyle name="Currency (0) TBD_Comparing incomestatement file 17" xfId="1953" xr:uid="{00000000-0005-0000-0000-0000A0070000}"/>
    <cellStyle name="Currency (0) TBD-_Comparing incomestatement file 17" xfId="1954" xr:uid="{00000000-0005-0000-0000-0000A1070000}"/>
    <cellStyle name="Currency (0) TBD_Comparing incomestatement file 18" xfId="1955" xr:uid="{00000000-0005-0000-0000-0000A2070000}"/>
    <cellStyle name="Currency (0) TBD-_Comparing incomestatement file 18" xfId="1956" xr:uid="{00000000-0005-0000-0000-0000A3070000}"/>
    <cellStyle name="Currency (0) TBD_Comparing incomestatement file 19" xfId="1957" xr:uid="{00000000-0005-0000-0000-0000A4070000}"/>
    <cellStyle name="Currency (0) TBD-_Comparing incomestatement file 19" xfId="1958" xr:uid="{00000000-0005-0000-0000-0000A5070000}"/>
    <cellStyle name="Currency (0) TBD_Comparing incomestatement file 2" xfId="1959" xr:uid="{00000000-0005-0000-0000-0000A6070000}"/>
    <cellStyle name="Currency (0) TBD-_Comparing incomestatement file 2" xfId="1960" xr:uid="{00000000-0005-0000-0000-0000A7070000}"/>
    <cellStyle name="Currency (0) TBD_Comparing incomestatement file 20" xfId="1961" xr:uid="{00000000-0005-0000-0000-0000A8070000}"/>
    <cellStyle name="Currency (0) TBD-_Comparing incomestatement file 20" xfId="1962" xr:uid="{00000000-0005-0000-0000-0000A9070000}"/>
    <cellStyle name="Currency (0) TBD_Comparing incomestatement file 21" xfId="1963" xr:uid="{00000000-0005-0000-0000-0000AA070000}"/>
    <cellStyle name="Currency (0) TBD-_Comparing incomestatement file 21" xfId="1964" xr:uid="{00000000-0005-0000-0000-0000AB070000}"/>
    <cellStyle name="Currency (0) TBD_Comparing incomestatement file 3" xfId="1965" xr:uid="{00000000-0005-0000-0000-0000AC070000}"/>
    <cellStyle name="Currency (0) TBD-_Comparing incomestatement file 3" xfId="1966" xr:uid="{00000000-0005-0000-0000-0000AD070000}"/>
    <cellStyle name="Currency (0) TBD_Comparing incomestatement file 4" xfId="1967" xr:uid="{00000000-0005-0000-0000-0000AE070000}"/>
    <cellStyle name="Currency (0) TBD-_Comparing incomestatement file 4" xfId="1968" xr:uid="{00000000-0005-0000-0000-0000AF070000}"/>
    <cellStyle name="Currency (0) TBD_Comparing incomestatement file 5" xfId="1969" xr:uid="{00000000-0005-0000-0000-0000B0070000}"/>
    <cellStyle name="Currency (0) TBD-_Comparing incomestatement file 5" xfId="1970" xr:uid="{00000000-0005-0000-0000-0000B1070000}"/>
    <cellStyle name="Currency (0) TBD_Comparing incomestatement file 6" xfId="1971" xr:uid="{00000000-0005-0000-0000-0000B2070000}"/>
    <cellStyle name="Currency (0) TBD-_Comparing incomestatement file 6" xfId="1972" xr:uid="{00000000-0005-0000-0000-0000B3070000}"/>
    <cellStyle name="Currency (0) TBD_Comparing incomestatement file 7" xfId="1973" xr:uid="{00000000-0005-0000-0000-0000B4070000}"/>
    <cellStyle name="Currency (0) TBD-_Comparing incomestatement file 7" xfId="1974" xr:uid="{00000000-0005-0000-0000-0000B5070000}"/>
    <cellStyle name="Currency (0) TBD_Comparing incomestatement file 8" xfId="1975" xr:uid="{00000000-0005-0000-0000-0000B6070000}"/>
    <cellStyle name="Currency (0) TBD-_Comparing incomestatement file 8" xfId="1976" xr:uid="{00000000-0005-0000-0000-0000B7070000}"/>
    <cellStyle name="Currency (0) TBD_Comparing incomestatement file 9" xfId="1977" xr:uid="{00000000-0005-0000-0000-0000B8070000}"/>
    <cellStyle name="Currency (0) TBD-_Comparing incomestatement file 9" xfId="1978" xr:uid="{00000000-0005-0000-0000-0000B9070000}"/>
    <cellStyle name="Currency (0) TBD_F08 00 to PF3" xfId="1979" xr:uid="{00000000-0005-0000-0000-0000BA070000}"/>
    <cellStyle name="Currency (0) TBD-_F08 00 to PF3" xfId="1980" xr:uid="{00000000-0005-0000-0000-0000BB070000}"/>
    <cellStyle name="Currency (0) TBD_F08 00 to PF3 10" xfId="1981" xr:uid="{00000000-0005-0000-0000-0000BC070000}"/>
    <cellStyle name="Currency (0) TBD-_F08 00 to PF3 10" xfId="1982" xr:uid="{00000000-0005-0000-0000-0000BD070000}"/>
    <cellStyle name="Currency (0) TBD_F08 00 to PF3 11" xfId="1983" xr:uid="{00000000-0005-0000-0000-0000BE070000}"/>
    <cellStyle name="Currency (0) TBD-_F08 00 to PF3 11" xfId="1984" xr:uid="{00000000-0005-0000-0000-0000BF070000}"/>
    <cellStyle name="Currency (0) TBD_F08 00 to PF3 12" xfId="1985" xr:uid="{00000000-0005-0000-0000-0000C0070000}"/>
    <cellStyle name="Currency (0) TBD-_F08 00 to PF3 12" xfId="1986" xr:uid="{00000000-0005-0000-0000-0000C1070000}"/>
    <cellStyle name="Currency (0) TBD_F08 00 to PF3 13" xfId="1987" xr:uid="{00000000-0005-0000-0000-0000C2070000}"/>
    <cellStyle name="Currency (0) TBD-_F08 00 to PF3 13" xfId="1988" xr:uid="{00000000-0005-0000-0000-0000C3070000}"/>
    <cellStyle name="Currency (0) TBD_F08 00 to PF3 14" xfId="1989" xr:uid="{00000000-0005-0000-0000-0000C4070000}"/>
    <cellStyle name="Currency (0) TBD-_F08 00 to PF3 14" xfId="1990" xr:uid="{00000000-0005-0000-0000-0000C5070000}"/>
    <cellStyle name="Currency (0) TBD_F08 00 to PF3 15" xfId="1991" xr:uid="{00000000-0005-0000-0000-0000C6070000}"/>
    <cellStyle name="Currency (0) TBD-_F08 00 to PF3 15" xfId="1992" xr:uid="{00000000-0005-0000-0000-0000C7070000}"/>
    <cellStyle name="Currency (0) TBD_F08 00 to PF3 16" xfId="1993" xr:uid="{00000000-0005-0000-0000-0000C8070000}"/>
    <cellStyle name="Currency (0) TBD-_F08 00 to PF3 16" xfId="1994" xr:uid="{00000000-0005-0000-0000-0000C9070000}"/>
    <cellStyle name="Currency (0) TBD_F08 00 to PF3 17" xfId="1995" xr:uid="{00000000-0005-0000-0000-0000CA070000}"/>
    <cellStyle name="Currency (0) TBD-_F08 00 to PF3 17" xfId="1996" xr:uid="{00000000-0005-0000-0000-0000CB070000}"/>
    <cellStyle name="Currency (0) TBD_F08 00 to PF3 18" xfId="1997" xr:uid="{00000000-0005-0000-0000-0000CC070000}"/>
    <cellStyle name="Currency (0) TBD-_F08 00 to PF3 18" xfId="1998" xr:uid="{00000000-0005-0000-0000-0000CD070000}"/>
    <cellStyle name="Currency (0) TBD_F08 00 to PF3 19" xfId="1999" xr:uid="{00000000-0005-0000-0000-0000CE070000}"/>
    <cellStyle name="Currency (0) TBD-_F08 00 to PF3 19" xfId="2000" xr:uid="{00000000-0005-0000-0000-0000CF070000}"/>
    <cellStyle name="Currency (0) TBD_F08 00 to PF3 2" xfId="2001" xr:uid="{00000000-0005-0000-0000-0000D0070000}"/>
    <cellStyle name="Currency (0) TBD-_F08 00 to PF3 2" xfId="2002" xr:uid="{00000000-0005-0000-0000-0000D1070000}"/>
    <cellStyle name="Currency (0) TBD_F08 00 to PF3 20" xfId="2003" xr:uid="{00000000-0005-0000-0000-0000D2070000}"/>
    <cellStyle name="Currency (0) TBD-_F08 00 to PF3 20" xfId="2004" xr:uid="{00000000-0005-0000-0000-0000D3070000}"/>
    <cellStyle name="Currency (0) TBD_F08 00 to PF3 21" xfId="2005" xr:uid="{00000000-0005-0000-0000-0000D4070000}"/>
    <cellStyle name="Currency (0) TBD-_F08 00 to PF3 21" xfId="2006" xr:uid="{00000000-0005-0000-0000-0000D5070000}"/>
    <cellStyle name="Currency (0) TBD_F08 00 to PF3 3" xfId="2007" xr:uid="{00000000-0005-0000-0000-0000D6070000}"/>
    <cellStyle name="Currency (0) TBD-_F08 00 to PF3 3" xfId="2008" xr:uid="{00000000-0005-0000-0000-0000D7070000}"/>
    <cellStyle name="Currency (0) TBD_F08 00 to PF3 4" xfId="2009" xr:uid="{00000000-0005-0000-0000-0000D8070000}"/>
    <cellStyle name="Currency (0) TBD-_F08 00 to PF3 4" xfId="2010" xr:uid="{00000000-0005-0000-0000-0000D9070000}"/>
    <cellStyle name="Currency (0) TBD_F08 00 to PF3 5" xfId="2011" xr:uid="{00000000-0005-0000-0000-0000DA070000}"/>
    <cellStyle name="Currency (0) TBD-_F08 00 to PF3 5" xfId="2012" xr:uid="{00000000-0005-0000-0000-0000DB070000}"/>
    <cellStyle name="Currency (0) TBD_F08 00 to PF3 6" xfId="2013" xr:uid="{00000000-0005-0000-0000-0000DC070000}"/>
    <cellStyle name="Currency (0) TBD-_F08 00 to PF3 6" xfId="2014" xr:uid="{00000000-0005-0000-0000-0000DD070000}"/>
    <cellStyle name="Currency (0) TBD_F08 00 to PF3 7" xfId="2015" xr:uid="{00000000-0005-0000-0000-0000DE070000}"/>
    <cellStyle name="Currency (0) TBD-_F08 00 to PF3 7" xfId="2016" xr:uid="{00000000-0005-0000-0000-0000DF070000}"/>
    <cellStyle name="Currency (0) TBD_F08 00 to PF3 8" xfId="2017" xr:uid="{00000000-0005-0000-0000-0000E0070000}"/>
    <cellStyle name="Currency (0) TBD-_F08 00 to PF3 8" xfId="2018" xr:uid="{00000000-0005-0000-0000-0000E1070000}"/>
    <cellStyle name="Currency (0) TBD_F08 00 to PF3 9" xfId="2019" xr:uid="{00000000-0005-0000-0000-0000E2070000}"/>
    <cellStyle name="Currency (0) TBD-_F08 00 to PF3 9" xfId="2020" xr:uid="{00000000-0005-0000-0000-0000E3070000}"/>
    <cellStyle name="Currency (0) TBD_J&amp;LR 6+6 QoQ" xfId="2021" xr:uid="{00000000-0005-0000-0000-0000E4070000}"/>
    <cellStyle name="Currency (0) TBD-_J&amp;LR 6+6 QoQ" xfId="2022" xr:uid="{00000000-0005-0000-0000-0000E5070000}"/>
    <cellStyle name="Currency (0) TBD_J&amp;LR 6+6 QoQ 10" xfId="2023" xr:uid="{00000000-0005-0000-0000-0000E6070000}"/>
    <cellStyle name="Currency (0) TBD-_J&amp;LR 6+6 QoQ 10" xfId="2024" xr:uid="{00000000-0005-0000-0000-0000E7070000}"/>
    <cellStyle name="Currency (0) TBD_J&amp;LR 6+6 QoQ 11" xfId="2025" xr:uid="{00000000-0005-0000-0000-0000E8070000}"/>
    <cellStyle name="Currency (0) TBD-_J&amp;LR 6+6 QoQ 11" xfId="2026" xr:uid="{00000000-0005-0000-0000-0000E9070000}"/>
    <cellStyle name="Currency (0) TBD_J&amp;LR 6+6 QoQ 12" xfId="2027" xr:uid="{00000000-0005-0000-0000-0000EA070000}"/>
    <cellStyle name="Currency (0) TBD-_J&amp;LR 6+6 QoQ 12" xfId="2028" xr:uid="{00000000-0005-0000-0000-0000EB070000}"/>
    <cellStyle name="Currency (0) TBD_J&amp;LR 6+6 QoQ 13" xfId="2029" xr:uid="{00000000-0005-0000-0000-0000EC070000}"/>
    <cellStyle name="Currency (0) TBD-_J&amp;LR 6+6 QoQ 13" xfId="2030" xr:uid="{00000000-0005-0000-0000-0000ED070000}"/>
    <cellStyle name="Currency (0) TBD_J&amp;LR 6+6 QoQ 14" xfId="2031" xr:uid="{00000000-0005-0000-0000-0000EE070000}"/>
    <cellStyle name="Currency (0) TBD-_J&amp;LR 6+6 QoQ 14" xfId="2032" xr:uid="{00000000-0005-0000-0000-0000EF070000}"/>
    <cellStyle name="Currency (0) TBD_J&amp;LR 6+6 QoQ 15" xfId="2033" xr:uid="{00000000-0005-0000-0000-0000F0070000}"/>
    <cellStyle name="Currency (0) TBD-_J&amp;LR 6+6 QoQ 15" xfId="2034" xr:uid="{00000000-0005-0000-0000-0000F1070000}"/>
    <cellStyle name="Currency (0) TBD_J&amp;LR 6+6 QoQ 16" xfId="2035" xr:uid="{00000000-0005-0000-0000-0000F2070000}"/>
    <cellStyle name="Currency (0) TBD-_J&amp;LR 6+6 QoQ 16" xfId="2036" xr:uid="{00000000-0005-0000-0000-0000F3070000}"/>
    <cellStyle name="Currency (0) TBD_J&amp;LR 6+6 QoQ 17" xfId="2037" xr:uid="{00000000-0005-0000-0000-0000F4070000}"/>
    <cellStyle name="Currency (0) TBD-_J&amp;LR 6+6 QoQ 17" xfId="2038" xr:uid="{00000000-0005-0000-0000-0000F5070000}"/>
    <cellStyle name="Currency (0) TBD_J&amp;LR 6+6 QoQ 18" xfId="2039" xr:uid="{00000000-0005-0000-0000-0000F6070000}"/>
    <cellStyle name="Currency (0) TBD-_J&amp;LR 6+6 QoQ 18" xfId="2040" xr:uid="{00000000-0005-0000-0000-0000F7070000}"/>
    <cellStyle name="Currency (0) TBD_J&amp;LR 6+6 QoQ 19" xfId="2041" xr:uid="{00000000-0005-0000-0000-0000F8070000}"/>
    <cellStyle name="Currency (0) TBD-_J&amp;LR 6+6 QoQ 19" xfId="2042" xr:uid="{00000000-0005-0000-0000-0000F9070000}"/>
    <cellStyle name="Currency (0) TBD_J&amp;LR 6+6 QoQ 2" xfId="2043" xr:uid="{00000000-0005-0000-0000-0000FA070000}"/>
    <cellStyle name="Currency (0) TBD-_J&amp;LR 6+6 QoQ 2" xfId="2044" xr:uid="{00000000-0005-0000-0000-0000FB070000}"/>
    <cellStyle name="Currency (0) TBD_J&amp;LR 6+6 QoQ 20" xfId="2045" xr:uid="{00000000-0005-0000-0000-0000FC070000}"/>
    <cellStyle name="Currency (0) TBD-_J&amp;LR 6+6 QoQ 20" xfId="2046" xr:uid="{00000000-0005-0000-0000-0000FD070000}"/>
    <cellStyle name="Currency (0) TBD_J&amp;LR 6+6 QoQ 21" xfId="2047" xr:uid="{00000000-0005-0000-0000-0000FE070000}"/>
    <cellStyle name="Currency (0) TBD-_J&amp;LR 6+6 QoQ 21" xfId="2048" xr:uid="{00000000-0005-0000-0000-0000FF070000}"/>
    <cellStyle name="Currency (0) TBD_J&amp;LR 6+6 QoQ 3" xfId="2049" xr:uid="{00000000-0005-0000-0000-000000080000}"/>
    <cellStyle name="Currency (0) TBD-_J&amp;LR 6+6 QoQ 3" xfId="2050" xr:uid="{00000000-0005-0000-0000-000001080000}"/>
    <cellStyle name="Currency (0) TBD_J&amp;LR 6+6 QoQ 4" xfId="2051" xr:uid="{00000000-0005-0000-0000-000002080000}"/>
    <cellStyle name="Currency (0) TBD-_J&amp;LR 6+6 QoQ 4" xfId="2052" xr:uid="{00000000-0005-0000-0000-000003080000}"/>
    <cellStyle name="Currency (0) TBD_J&amp;LR 6+6 QoQ 5" xfId="2053" xr:uid="{00000000-0005-0000-0000-000004080000}"/>
    <cellStyle name="Currency (0) TBD-_J&amp;LR 6+6 QoQ 5" xfId="2054" xr:uid="{00000000-0005-0000-0000-000005080000}"/>
    <cellStyle name="Currency (0) TBD_J&amp;LR 6+6 QoQ 6" xfId="2055" xr:uid="{00000000-0005-0000-0000-000006080000}"/>
    <cellStyle name="Currency (0) TBD-_J&amp;LR 6+6 QoQ 6" xfId="2056" xr:uid="{00000000-0005-0000-0000-000007080000}"/>
    <cellStyle name="Currency (0) TBD_J&amp;LR 6+6 QoQ 7" xfId="2057" xr:uid="{00000000-0005-0000-0000-000008080000}"/>
    <cellStyle name="Currency (0) TBD-_J&amp;LR 6+6 QoQ 7" xfId="2058" xr:uid="{00000000-0005-0000-0000-000009080000}"/>
    <cellStyle name="Currency (0) TBD_J&amp;LR 6+6 QoQ 8" xfId="2059" xr:uid="{00000000-0005-0000-0000-00000A080000}"/>
    <cellStyle name="Currency (0) TBD-_J&amp;LR 6+6 QoQ 8" xfId="2060" xr:uid="{00000000-0005-0000-0000-00000B080000}"/>
    <cellStyle name="Currency (0) TBD_J&amp;LR 6+6 QoQ 9" xfId="2061" xr:uid="{00000000-0005-0000-0000-00000C080000}"/>
    <cellStyle name="Currency (0) TBD-_J&amp;LR 6+6 QoQ 9" xfId="2062" xr:uid="{00000000-0005-0000-0000-00000D080000}"/>
    <cellStyle name="Currency (0) TBD_PAG Budget consol vs 10+2" xfId="2063" xr:uid="{00000000-0005-0000-0000-00000E080000}"/>
    <cellStyle name="Currency (0) TBD-_PAG Budget consol vs 10+2" xfId="2064" xr:uid="{00000000-0005-0000-0000-00000F080000}"/>
    <cellStyle name="Currency (0) TBD_PAG Budget consol vs 10+2 10" xfId="2065" xr:uid="{00000000-0005-0000-0000-000010080000}"/>
    <cellStyle name="Currency (0) TBD-_PAG Budget consol vs 10+2 10" xfId="2066" xr:uid="{00000000-0005-0000-0000-000011080000}"/>
    <cellStyle name="Currency (0) TBD_PAG Budget consol vs 10+2 11" xfId="2067" xr:uid="{00000000-0005-0000-0000-000012080000}"/>
    <cellStyle name="Currency (0) TBD-_PAG Budget consol vs 10+2 11" xfId="2068" xr:uid="{00000000-0005-0000-0000-000013080000}"/>
    <cellStyle name="Currency (0) TBD_PAG Budget consol vs 10+2 12" xfId="2069" xr:uid="{00000000-0005-0000-0000-000014080000}"/>
    <cellStyle name="Currency (0) TBD-_PAG Budget consol vs 10+2 12" xfId="2070" xr:uid="{00000000-0005-0000-0000-000015080000}"/>
    <cellStyle name="Currency (0) TBD_PAG Budget consol vs 10+2 13" xfId="2071" xr:uid="{00000000-0005-0000-0000-000016080000}"/>
    <cellStyle name="Currency (0) TBD-_PAG Budget consol vs 10+2 13" xfId="2072" xr:uid="{00000000-0005-0000-0000-000017080000}"/>
    <cellStyle name="Currency (0) TBD_PAG Budget consol vs 10+2 14" xfId="2073" xr:uid="{00000000-0005-0000-0000-000018080000}"/>
    <cellStyle name="Currency (0) TBD-_PAG Budget consol vs 10+2 14" xfId="2074" xr:uid="{00000000-0005-0000-0000-000019080000}"/>
    <cellStyle name="Currency (0) TBD_PAG Budget consol vs 10+2 15" xfId="2075" xr:uid="{00000000-0005-0000-0000-00001A080000}"/>
    <cellStyle name="Currency (0) TBD-_PAG Budget consol vs 10+2 15" xfId="2076" xr:uid="{00000000-0005-0000-0000-00001B080000}"/>
    <cellStyle name="Currency (0) TBD_PAG Budget consol vs 10+2 16" xfId="2077" xr:uid="{00000000-0005-0000-0000-00001C080000}"/>
    <cellStyle name="Currency (0) TBD-_PAG Budget consol vs 10+2 16" xfId="2078" xr:uid="{00000000-0005-0000-0000-00001D080000}"/>
    <cellStyle name="Currency (0) TBD_PAG Budget consol vs 10+2 17" xfId="2079" xr:uid="{00000000-0005-0000-0000-00001E080000}"/>
    <cellStyle name="Currency (0) TBD-_PAG Budget consol vs 10+2 17" xfId="2080" xr:uid="{00000000-0005-0000-0000-00001F080000}"/>
    <cellStyle name="Currency (0) TBD_PAG Budget consol vs 10+2 18" xfId="2081" xr:uid="{00000000-0005-0000-0000-000020080000}"/>
    <cellStyle name="Currency (0) TBD-_PAG Budget consol vs 10+2 18" xfId="2082" xr:uid="{00000000-0005-0000-0000-000021080000}"/>
    <cellStyle name="Currency (0) TBD_PAG Budget consol vs 10+2 19" xfId="2083" xr:uid="{00000000-0005-0000-0000-000022080000}"/>
    <cellStyle name="Currency (0) TBD-_PAG Budget consol vs 10+2 19" xfId="2084" xr:uid="{00000000-0005-0000-0000-000023080000}"/>
    <cellStyle name="Currency (0) TBD_PAG Budget consol vs 10+2 2" xfId="2085" xr:uid="{00000000-0005-0000-0000-000024080000}"/>
    <cellStyle name="Currency (0) TBD-_PAG Budget consol vs 10+2 2" xfId="2086" xr:uid="{00000000-0005-0000-0000-000025080000}"/>
    <cellStyle name="Currency (0) TBD_PAG Budget consol vs 10+2 20" xfId="2087" xr:uid="{00000000-0005-0000-0000-000026080000}"/>
    <cellStyle name="Currency (0) TBD-_PAG Budget consol vs 10+2 20" xfId="2088" xr:uid="{00000000-0005-0000-0000-000027080000}"/>
    <cellStyle name="Currency (0) TBD_PAG Budget consol vs 10+2 21" xfId="2089" xr:uid="{00000000-0005-0000-0000-000028080000}"/>
    <cellStyle name="Currency (0) TBD-_PAG Budget consol vs 10+2 21" xfId="2090" xr:uid="{00000000-0005-0000-0000-000029080000}"/>
    <cellStyle name="Currency (0) TBD_PAG Budget consol vs 10+2 3" xfId="2091" xr:uid="{00000000-0005-0000-0000-00002A080000}"/>
    <cellStyle name="Currency (0) TBD-_PAG Budget consol vs 10+2 3" xfId="2092" xr:uid="{00000000-0005-0000-0000-00002B080000}"/>
    <cellStyle name="Currency (0) TBD_PAG Budget consol vs 10+2 4" xfId="2093" xr:uid="{00000000-0005-0000-0000-00002C080000}"/>
    <cellStyle name="Currency (0) TBD-_PAG Budget consol vs 10+2 4" xfId="2094" xr:uid="{00000000-0005-0000-0000-00002D080000}"/>
    <cellStyle name="Currency (0) TBD_PAG Budget consol vs 10+2 5" xfId="2095" xr:uid="{00000000-0005-0000-0000-00002E080000}"/>
    <cellStyle name="Currency (0) TBD-_PAG Budget consol vs 10+2 5" xfId="2096" xr:uid="{00000000-0005-0000-0000-00002F080000}"/>
    <cellStyle name="Currency (0) TBD_PAG Budget consol vs 10+2 6" xfId="2097" xr:uid="{00000000-0005-0000-0000-000030080000}"/>
    <cellStyle name="Currency (0) TBD-_PAG Budget consol vs 10+2 6" xfId="2098" xr:uid="{00000000-0005-0000-0000-000031080000}"/>
    <cellStyle name="Currency (0) TBD_PAG Budget consol vs 10+2 7" xfId="2099" xr:uid="{00000000-0005-0000-0000-000032080000}"/>
    <cellStyle name="Currency (0) TBD-_PAG Budget consol vs 10+2 7" xfId="2100" xr:uid="{00000000-0005-0000-0000-000033080000}"/>
    <cellStyle name="Currency (0) TBD_PAG Budget consol vs 10+2 8" xfId="2101" xr:uid="{00000000-0005-0000-0000-000034080000}"/>
    <cellStyle name="Currency (0) TBD-_PAG Budget consol vs 10+2 8" xfId="2102" xr:uid="{00000000-0005-0000-0000-000035080000}"/>
    <cellStyle name="Currency (0) TBD_PAG Budget consol vs 10+2 9" xfId="2103" xr:uid="{00000000-0005-0000-0000-000036080000}"/>
    <cellStyle name="Currency (0) TBD-_PAG Budget consol vs 10+2 9" xfId="2104" xr:uid="{00000000-0005-0000-0000-000037080000}"/>
    <cellStyle name="Currency (0) TBD_PAG Budget consol vs 11+1" xfId="2105" xr:uid="{00000000-0005-0000-0000-000038080000}"/>
    <cellStyle name="Currency (0) TBD-_PAG Budget consol vs 11+1" xfId="2106" xr:uid="{00000000-0005-0000-0000-000039080000}"/>
    <cellStyle name="Currency (0) TBD_PAG Budget consol vs 11+1 10" xfId="2107" xr:uid="{00000000-0005-0000-0000-00003A080000}"/>
    <cellStyle name="Currency (0) TBD-_PAG Budget consol vs 11+1 10" xfId="2108" xr:uid="{00000000-0005-0000-0000-00003B080000}"/>
    <cellStyle name="Currency (0) TBD_PAG Budget consol vs 11+1 11" xfId="2109" xr:uid="{00000000-0005-0000-0000-00003C080000}"/>
    <cellStyle name="Currency (0) TBD-_PAG Budget consol vs 11+1 11" xfId="2110" xr:uid="{00000000-0005-0000-0000-00003D080000}"/>
    <cellStyle name="Currency (0) TBD_PAG Budget consol vs 11+1 12" xfId="2111" xr:uid="{00000000-0005-0000-0000-00003E080000}"/>
    <cellStyle name="Currency (0) TBD-_PAG Budget consol vs 11+1 12" xfId="2112" xr:uid="{00000000-0005-0000-0000-00003F080000}"/>
    <cellStyle name="Currency (0) TBD_PAG Budget consol vs 11+1 13" xfId="2113" xr:uid="{00000000-0005-0000-0000-000040080000}"/>
    <cellStyle name="Currency (0) TBD-_PAG Budget consol vs 11+1 13" xfId="2114" xr:uid="{00000000-0005-0000-0000-000041080000}"/>
    <cellStyle name="Currency (0) TBD_PAG Budget consol vs 11+1 14" xfId="2115" xr:uid="{00000000-0005-0000-0000-000042080000}"/>
    <cellStyle name="Currency (0) TBD-_PAG Budget consol vs 11+1 14" xfId="2116" xr:uid="{00000000-0005-0000-0000-000043080000}"/>
    <cellStyle name="Currency (0) TBD_PAG Budget consol vs 11+1 15" xfId="2117" xr:uid="{00000000-0005-0000-0000-000044080000}"/>
    <cellStyle name="Currency (0) TBD-_PAG Budget consol vs 11+1 15" xfId="2118" xr:uid="{00000000-0005-0000-0000-000045080000}"/>
    <cellStyle name="Currency (0) TBD_PAG Budget consol vs 11+1 16" xfId="2119" xr:uid="{00000000-0005-0000-0000-000046080000}"/>
    <cellStyle name="Currency (0) TBD-_PAG Budget consol vs 11+1 16" xfId="2120" xr:uid="{00000000-0005-0000-0000-000047080000}"/>
    <cellStyle name="Currency (0) TBD_PAG Budget consol vs 11+1 17" xfId="2121" xr:uid="{00000000-0005-0000-0000-000048080000}"/>
    <cellStyle name="Currency (0) TBD-_PAG Budget consol vs 11+1 17" xfId="2122" xr:uid="{00000000-0005-0000-0000-000049080000}"/>
    <cellStyle name="Currency (0) TBD_PAG Budget consol vs 11+1 18" xfId="2123" xr:uid="{00000000-0005-0000-0000-00004A080000}"/>
    <cellStyle name="Currency (0) TBD-_PAG Budget consol vs 11+1 18" xfId="2124" xr:uid="{00000000-0005-0000-0000-00004B080000}"/>
    <cellStyle name="Currency (0) TBD_PAG Budget consol vs 11+1 19" xfId="2125" xr:uid="{00000000-0005-0000-0000-00004C080000}"/>
    <cellStyle name="Currency (0) TBD-_PAG Budget consol vs 11+1 19" xfId="2126" xr:uid="{00000000-0005-0000-0000-00004D080000}"/>
    <cellStyle name="Currency (0) TBD_PAG Budget consol vs 11+1 2" xfId="2127" xr:uid="{00000000-0005-0000-0000-00004E080000}"/>
    <cellStyle name="Currency (0) TBD-_PAG Budget consol vs 11+1 2" xfId="2128" xr:uid="{00000000-0005-0000-0000-00004F080000}"/>
    <cellStyle name="Currency (0) TBD_PAG Budget consol vs 11+1 20" xfId="2129" xr:uid="{00000000-0005-0000-0000-000050080000}"/>
    <cellStyle name="Currency (0) TBD-_PAG Budget consol vs 11+1 20" xfId="2130" xr:uid="{00000000-0005-0000-0000-000051080000}"/>
    <cellStyle name="Currency (0) TBD_PAG Budget consol vs 11+1 21" xfId="2131" xr:uid="{00000000-0005-0000-0000-000052080000}"/>
    <cellStyle name="Currency (0) TBD-_PAG Budget consol vs 11+1 21" xfId="2132" xr:uid="{00000000-0005-0000-0000-000053080000}"/>
    <cellStyle name="Currency (0) TBD_PAG Budget consol vs 11+1 3" xfId="2133" xr:uid="{00000000-0005-0000-0000-000054080000}"/>
    <cellStyle name="Currency (0) TBD-_PAG Budget consol vs 11+1 3" xfId="2134" xr:uid="{00000000-0005-0000-0000-000055080000}"/>
    <cellStyle name="Currency (0) TBD_PAG Budget consol vs 11+1 4" xfId="2135" xr:uid="{00000000-0005-0000-0000-000056080000}"/>
    <cellStyle name="Currency (0) TBD-_PAG Budget consol vs 11+1 4" xfId="2136" xr:uid="{00000000-0005-0000-0000-000057080000}"/>
    <cellStyle name="Currency (0) TBD_PAG Budget consol vs 11+1 5" xfId="2137" xr:uid="{00000000-0005-0000-0000-000058080000}"/>
    <cellStyle name="Currency (0) TBD-_PAG Budget consol vs 11+1 5" xfId="2138" xr:uid="{00000000-0005-0000-0000-000059080000}"/>
    <cellStyle name="Currency (0) TBD_PAG Budget consol vs 11+1 6" xfId="2139" xr:uid="{00000000-0005-0000-0000-00005A080000}"/>
    <cellStyle name="Currency (0) TBD-_PAG Budget consol vs 11+1 6" xfId="2140" xr:uid="{00000000-0005-0000-0000-00005B080000}"/>
    <cellStyle name="Currency (0) TBD_PAG Budget consol vs 11+1 7" xfId="2141" xr:uid="{00000000-0005-0000-0000-00005C080000}"/>
    <cellStyle name="Currency (0) TBD-_PAG Budget consol vs 11+1 7" xfId="2142" xr:uid="{00000000-0005-0000-0000-00005D080000}"/>
    <cellStyle name="Currency (0) TBD_PAG Budget consol vs 11+1 8" xfId="2143" xr:uid="{00000000-0005-0000-0000-00005E080000}"/>
    <cellStyle name="Currency (0) TBD-_PAG Budget consol vs 11+1 8" xfId="2144" xr:uid="{00000000-0005-0000-0000-00005F080000}"/>
    <cellStyle name="Currency (0) TBD_PAG Budget consol vs 11+1 9" xfId="2145" xr:uid="{00000000-0005-0000-0000-000060080000}"/>
    <cellStyle name="Currency (0) TBD-_PAG Budget consol vs 11+1 9" xfId="2146" xr:uid="{00000000-0005-0000-0000-000061080000}"/>
    <cellStyle name="Currency (0) TBD_PAG consol 10+2 v3" xfId="2147" xr:uid="{00000000-0005-0000-0000-000062080000}"/>
    <cellStyle name="Currency (0) TBD-_PAG consol 10+2 v3" xfId="2148" xr:uid="{00000000-0005-0000-0000-000063080000}"/>
    <cellStyle name="Currency (0) TBD_PAG consol 10+2 v3 10" xfId="2149" xr:uid="{00000000-0005-0000-0000-000064080000}"/>
    <cellStyle name="Currency (0) TBD-_PAG consol 10+2 v3 10" xfId="2150" xr:uid="{00000000-0005-0000-0000-000065080000}"/>
    <cellStyle name="Currency (0) TBD_PAG consol 10+2 v3 11" xfId="2151" xr:uid="{00000000-0005-0000-0000-000066080000}"/>
    <cellStyle name="Currency (0) TBD-_PAG consol 10+2 v3 11" xfId="2152" xr:uid="{00000000-0005-0000-0000-000067080000}"/>
    <cellStyle name="Currency (0) TBD_PAG consol 10+2 v3 12" xfId="2153" xr:uid="{00000000-0005-0000-0000-000068080000}"/>
    <cellStyle name="Currency (0) TBD-_PAG consol 10+2 v3 12" xfId="2154" xr:uid="{00000000-0005-0000-0000-000069080000}"/>
    <cellStyle name="Currency (0) TBD_PAG consol 10+2 v3 13" xfId="2155" xr:uid="{00000000-0005-0000-0000-00006A080000}"/>
    <cellStyle name="Currency (0) TBD-_PAG consol 10+2 v3 13" xfId="2156" xr:uid="{00000000-0005-0000-0000-00006B080000}"/>
    <cellStyle name="Currency (0) TBD_PAG consol 10+2 v3 14" xfId="2157" xr:uid="{00000000-0005-0000-0000-00006C080000}"/>
    <cellStyle name="Currency (0) TBD-_PAG consol 10+2 v3 14" xfId="2158" xr:uid="{00000000-0005-0000-0000-00006D080000}"/>
    <cellStyle name="Currency (0) TBD_PAG consol 10+2 v3 15" xfId="2159" xr:uid="{00000000-0005-0000-0000-00006E080000}"/>
    <cellStyle name="Currency (0) TBD-_PAG consol 10+2 v3 15" xfId="2160" xr:uid="{00000000-0005-0000-0000-00006F080000}"/>
    <cellStyle name="Currency (0) TBD_PAG consol 10+2 v3 16" xfId="2161" xr:uid="{00000000-0005-0000-0000-000070080000}"/>
    <cellStyle name="Currency (0) TBD-_PAG consol 10+2 v3 16" xfId="2162" xr:uid="{00000000-0005-0000-0000-000071080000}"/>
    <cellStyle name="Currency (0) TBD_PAG consol 10+2 v3 17" xfId="2163" xr:uid="{00000000-0005-0000-0000-000072080000}"/>
    <cellStyle name="Currency (0) TBD-_PAG consol 10+2 v3 17" xfId="2164" xr:uid="{00000000-0005-0000-0000-000073080000}"/>
    <cellStyle name="Currency (0) TBD_PAG consol 10+2 v3 18" xfId="2165" xr:uid="{00000000-0005-0000-0000-000074080000}"/>
    <cellStyle name="Currency (0) TBD-_PAG consol 10+2 v3 18" xfId="2166" xr:uid="{00000000-0005-0000-0000-000075080000}"/>
    <cellStyle name="Currency (0) TBD_PAG consol 10+2 v3 19" xfId="2167" xr:uid="{00000000-0005-0000-0000-000076080000}"/>
    <cellStyle name="Currency (0) TBD-_PAG consol 10+2 v3 19" xfId="2168" xr:uid="{00000000-0005-0000-0000-000077080000}"/>
    <cellStyle name="Currency (0) TBD_PAG consol 10+2 v3 2" xfId="2169" xr:uid="{00000000-0005-0000-0000-000078080000}"/>
    <cellStyle name="Currency (0) TBD-_PAG consol 10+2 v3 2" xfId="2170" xr:uid="{00000000-0005-0000-0000-000079080000}"/>
    <cellStyle name="Currency (0) TBD_PAG consol 10+2 v3 20" xfId="2171" xr:uid="{00000000-0005-0000-0000-00007A080000}"/>
    <cellStyle name="Currency (0) TBD-_PAG consol 10+2 v3 20" xfId="2172" xr:uid="{00000000-0005-0000-0000-00007B080000}"/>
    <cellStyle name="Currency (0) TBD_PAG consol 10+2 v3 21" xfId="2173" xr:uid="{00000000-0005-0000-0000-00007C080000}"/>
    <cellStyle name="Currency (0) TBD-_PAG consol 10+2 v3 21" xfId="2174" xr:uid="{00000000-0005-0000-0000-00007D080000}"/>
    <cellStyle name="Currency (0) TBD_PAG consol 10+2 v3 3" xfId="2175" xr:uid="{00000000-0005-0000-0000-00007E080000}"/>
    <cellStyle name="Currency (0) TBD-_PAG consol 10+2 v3 3" xfId="2176" xr:uid="{00000000-0005-0000-0000-00007F080000}"/>
    <cellStyle name="Currency (0) TBD_PAG consol 10+2 v3 4" xfId="2177" xr:uid="{00000000-0005-0000-0000-000080080000}"/>
    <cellStyle name="Currency (0) TBD-_PAG consol 10+2 v3 4" xfId="2178" xr:uid="{00000000-0005-0000-0000-000081080000}"/>
    <cellStyle name="Currency (0) TBD_PAG consol 10+2 v3 5" xfId="2179" xr:uid="{00000000-0005-0000-0000-000082080000}"/>
    <cellStyle name="Currency (0) TBD-_PAG consol 10+2 v3 5" xfId="2180" xr:uid="{00000000-0005-0000-0000-000083080000}"/>
    <cellStyle name="Currency (0) TBD_PAG consol 10+2 v3 6" xfId="2181" xr:uid="{00000000-0005-0000-0000-000084080000}"/>
    <cellStyle name="Currency (0) TBD-_PAG consol 10+2 v3 6" xfId="2182" xr:uid="{00000000-0005-0000-0000-000085080000}"/>
    <cellStyle name="Currency (0) TBD_PAG consol 10+2 v3 7" xfId="2183" xr:uid="{00000000-0005-0000-0000-000086080000}"/>
    <cellStyle name="Currency (0) TBD-_PAG consol 10+2 v3 7" xfId="2184" xr:uid="{00000000-0005-0000-0000-000087080000}"/>
    <cellStyle name="Currency (0) TBD_PAG consol 10+2 v3 8" xfId="2185" xr:uid="{00000000-0005-0000-0000-000088080000}"/>
    <cellStyle name="Currency (0) TBD-_PAG consol 10+2 v3 8" xfId="2186" xr:uid="{00000000-0005-0000-0000-000089080000}"/>
    <cellStyle name="Currency (0) TBD_PAG consol 10+2 v3 9" xfId="2187" xr:uid="{00000000-0005-0000-0000-00008A080000}"/>
    <cellStyle name="Currency (0) TBD-_PAG consol 10+2 v3 9" xfId="2188" xr:uid="{00000000-0005-0000-0000-00008B080000}"/>
    <cellStyle name="Currency (0) TBD_Tab 1" xfId="2189" xr:uid="{00000000-0005-0000-0000-00008C080000}"/>
    <cellStyle name="Currency (0) TBD-_YoY" xfId="2190" xr:uid="{00000000-0005-0000-0000-00008D080000}"/>
    <cellStyle name="Currency (0)_1+11 vs 0+12 analysis pack Mikael" xfId="2191" xr:uid="{00000000-0005-0000-0000-00008E080000}"/>
    <cellStyle name="Currency (1)" xfId="2192" xr:uid="{00000000-0005-0000-0000-00008F080000}"/>
    <cellStyle name="Currency (2)" xfId="2193" xr:uid="{00000000-0005-0000-0000-000090080000}"/>
    <cellStyle name="Currency [0,0]" xfId="2194" xr:uid="{00000000-0005-0000-0000-000091080000}"/>
    <cellStyle name="Currency [0,0] -" xfId="2195" xr:uid="{00000000-0005-0000-0000-000092080000}"/>
    <cellStyle name="Currency [0,0] - 2" xfId="2196" xr:uid="{00000000-0005-0000-0000-000093080000}"/>
    <cellStyle name="Currency [0,0] 10" xfId="2197" xr:uid="{00000000-0005-0000-0000-000094080000}"/>
    <cellStyle name="Currency [0,0] 11" xfId="2198" xr:uid="{00000000-0005-0000-0000-000095080000}"/>
    <cellStyle name="Currency [0,0] 12" xfId="2199" xr:uid="{00000000-0005-0000-0000-000096080000}"/>
    <cellStyle name="Currency [0,0] 13" xfId="2200" xr:uid="{00000000-0005-0000-0000-000097080000}"/>
    <cellStyle name="Currency [0,0] 14" xfId="2201" xr:uid="{00000000-0005-0000-0000-000098080000}"/>
    <cellStyle name="Currency [0,0] 15" xfId="2202" xr:uid="{00000000-0005-0000-0000-000099080000}"/>
    <cellStyle name="Currency [0,0] 16" xfId="2203" xr:uid="{00000000-0005-0000-0000-00009A080000}"/>
    <cellStyle name="Currency [0,0] 17" xfId="2204" xr:uid="{00000000-0005-0000-0000-00009B080000}"/>
    <cellStyle name="Currency [0,0] 18" xfId="2205" xr:uid="{00000000-0005-0000-0000-00009C080000}"/>
    <cellStyle name="Currency [0,0] 19" xfId="2206" xr:uid="{00000000-0005-0000-0000-00009D080000}"/>
    <cellStyle name="Currency [0,0] 2" xfId="2207" xr:uid="{00000000-0005-0000-0000-00009E080000}"/>
    <cellStyle name="Currency [0,0] 20" xfId="2208" xr:uid="{00000000-0005-0000-0000-00009F080000}"/>
    <cellStyle name="Currency [0,0] 21" xfId="2209" xr:uid="{00000000-0005-0000-0000-0000A0080000}"/>
    <cellStyle name="Currency [0,0] 3" xfId="2210" xr:uid="{00000000-0005-0000-0000-0000A1080000}"/>
    <cellStyle name="Currency [0,0] 4" xfId="2211" xr:uid="{00000000-0005-0000-0000-0000A2080000}"/>
    <cellStyle name="Currency [0,0] 5" xfId="2212" xr:uid="{00000000-0005-0000-0000-0000A3080000}"/>
    <cellStyle name="Currency [0,0] 6" xfId="2213" xr:uid="{00000000-0005-0000-0000-0000A4080000}"/>
    <cellStyle name="Currency [0,0] 7" xfId="2214" xr:uid="{00000000-0005-0000-0000-0000A5080000}"/>
    <cellStyle name="Currency [0,0] 8" xfId="2215" xr:uid="{00000000-0005-0000-0000-0000A6080000}"/>
    <cellStyle name="Currency [0,0] 9" xfId="2216" xr:uid="{00000000-0005-0000-0000-0000A7080000}"/>
    <cellStyle name="Currency [0,0] incl." xfId="2217" xr:uid="{00000000-0005-0000-0000-0000A8080000}"/>
    <cellStyle name="Currency [0,0] incl. 2" xfId="2218" xr:uid="{00000000-0005-0000-0000-0000A9080000}"/>
    <cellStyle name="Currency [0,0] N/A" xfId="2219" xr:uid="{00000000-0005-0000-0000-0000AA080000}"/>
    <cellStyle name="Currency [0,0] N/A 2" xfId="2220" xr:uid="{00000000-0005-0000-0000-0000AB080000}"/>
    <cellStyle name="Currency [0,0] TBD" xfId="2221" xr:uid="{00000000-0005-0000-0000-0000AC080000}"/>
    <cellStyle name="Currency [0,0] TBD-" xfId="2222" xr:uid="{00000000-0005-0000-0000-0000AD080000}"/>
    <cellStyle name="Currency [0,0] TBD 10" xfId="2223" xr:uid="{00000000-0005-0000-0000-0000AE080000}"/>
    <cellStyle name="Currency [0,0] TBD- 10" xfId="2224" xr:uid="{00000000-0005-0000-0000-0000AF080000}"/>
    <cellStyle name="Currency [0,0] TBD 11" xfId="2225" xr:uid="{00000000-0005-0000-0000-0000B0080000}"/>
    <cellStyle name="Currency [0,0] TBD- 11" xfId="2226" xr:uid="{00000000-0005-0000-0000-0000B1080000}"/>
    <cellStyle name="Currency [0,0] TBD 12" xfId="2227" xr:uid="{00000000-0005-0000-0000-0000B2080000}"/>
    <cellStyle name="Currency [0,0] TBD- 12" xfId="2228" xr:uid="{00000000-0005-0000-0000-0000B3080000}"/>
    <cellStyle name="Currency [0,0] TBD 13" xfId="2229" xr:uid="{00000000-0005-0000-0000-0000B4080000}"/>
    <cellStyle name="Currency [0,0] TBD- 13" xfId="2230" xr:uid="{00000000-0005-0000-0000-0000B5080000}"/>
    <cellStyle name="Currency [0,0] TBD 14" xfId="2231" xr:uid="{00000000-0005-0000-0000-0000B6080000}"/>
    <cellStyle name="Currency [0,0] TBD- 14" xfId="2232" xr:uid="{00000000-0005-0000-0000-0000B7080000}"/>
    <cellStyle name="Currency [0,0] TBD 15" xfId="2233" xr:uid="{00000000-0005-0000-0000-0000B8080000}"/>
    <cellStyle name="Currency [0,0] TBD- 15" xfId="2234" xr:uid="{00000000-0005-0000-0000-0000B9080000}"/>
    <cellStyle name="Currency [0,0] TBD 16" xfId="2235" xr:uid="{00000000-0005-0000-0000-0000BA080000}"/>
    <cellStyle name="Currency [0,0] TBD- 16" xfId="2236" xr:uid="{00000000-0005-0000-0000-0000BB080000}"/>
    <cellStyle name="Currency [0,0] TBD 17" xfId="2237" xr:uid="{00000000-0005-0000-0000-0000BC080000}"/>
    <cellStyle name="Currency [0,0] TBD- 17" xfId="2238" xr:uid="{00000000-0005-0000-0000-0000BD080000}"/>
    <cellStyle name="Currency [0,0] TBD 18" xfId="2239" xr:uid="{00000000-0005-0000-0000-0000BE080000}"/>
    <cellStyle name="Currency [0,0] TBD- 18" xfId="2240" xr:uid="{00000000-0005-0000-0000-0000BF080000}"/>
    <cellStyle name="Currency [0,0] TBD 19" xfId="2241" xr:uid="{00000000-0005-0000-0000-0000C0080000}"/>
    <cellStyle name="Currency [0,0] TBD- 19" xfId="2242" xr:uid="{00000000-0005-0000-0000-0000C1080000}"/>
    <cellStyle name="Currency [0,0] TBD 2" xfId="2243" xr:uid="{00000000-0005-0000-0000-0000C2080000}"/>
    <cellStyle name="Currency [0,0] TBD- 2" xfId="2244" xr:uid="{00000000-0005-0000-0000-0000C3080000}"/>
    <cellStyle name="Currency [0,0] TBD 20" xfId="2245" xr:uid="{00000000-0005-0000-0000-0000C4080000}"/>
    <cellStyle name="Currency [0,0] TBD- 20" xfId="2246" xr:uid="{00000000-0005-0000-0000-0000C5080000}"/>
    <cellStyle name="Currency [0,0] TBD 21" xfId="2247" xr:uid="{00000000-0005-0000-0000-0000C6080000}"/>
    <cellStyle name="Currency [0,0] TBD- 21" xfId="2248" xr:uid="{00000000-0005-0000-0000-0000C7080000}"/>
    <cellStyle name="Currency [0,0] TBD 3" xfId="2249" xr:uid="{00000000-0005-0000-0000-0000C8080000}"/>
    <cellStyle name="Currency [0,0] TBD- 3" xfId="2250" xr:uid="{00000000-0005-0000-0000-0000C9080000}"/>
    <cellStyle name="Currency [0,0] TBD 4" xfId="2251" xr:uid="{00000000-0005-0000-0000-0000CA080000}"/>
    <cellStyle name="Currency [0,0] TBD- 4" xfId="2252" xr:uid="{00000000-0005-0000-0000-0000CB080000}"/>
    <cellStyle name="Currency [0,0] TBD 5" xfId="2253" xr:uid="{00000000-0005-0000-0000-0000CC080000}"/>
    <cellStyle name="Currency [0,0] TBD- 5" xfId="2254" xr:uid="{00000000-0005-0000-0000-0000CD080000}"/>
    <cellStyle name="Currency [0,0] TBD 6" xfId="2255" xr:uid="{00000000-0005-0000-0000-0000CE080000}"/>
    <cellStyle name="Currency [0,0] TBD- 6" xfId="2256" xr:uid="{00000000-0005-0000-0000-0000CF080000}"/>
    <cellStyle name="Currency [0,0] TBD 7" xfId="2257" xr:uid="{00000000-0005-0000-0000-0000D0080000}"/>
    <cellStyle name="Currency [0,0] TBD- 7" xfId="2258" xr:uid="{00000000-0005-0000-0000-0000D1080000}"/>
    <cellStyle name="Currency [0,0] TBD 8" xfId="2259" xr:uid="{00000000-0005-0000-0000-0000D2080000}"/>
    <cellStyle name="Currency [0,0] TBD- 8" xfId="2260" xr:uid="{00000000-0005-0000-0000-0000D3080000}"/>
    <cellStyle name="Currency [0,0] TBD 9" xfId="2261" xr:uid="{00000000-0005-0000-0000-0000D4080000}"/>
    <cellStyle name="Currency [0,0] TBD- 9" xfId="2262" xr:uid="{00000000-0005-0000-0000-0000D5080000}"/>
    <cellStyle name="Currency [0,0] TBD_Tab 1" xfId="2263" xr:uid="{00000000-0005-0000-0000-0000D6080000}"/>
    <cellStyle name="Currency [0,0] TBD-_YoY" xfId="2264" xr:uid="{00000000-0005-0000-0000-0000D7080000}"/>
    <cellStyle name="Currency [0,0]_Tab 1" xfId="2265" xr:uid="{00000000-0005-0000-0000-0000D8080000}"/>
    <cellStyle name="Currency [0,00]" xfId="2266" xr:uid="{00000000-0005-0000-0000-0000D9080000}"/>
    <cellStyle name="Currency [0,00] -" xfId="2267" xr:uid="{00000000-0005-0000-0000-0000DA080000}"/>
    <cellStyle name="Currency [0,00] - 2" xfId="2268" xr:uid="{00000000-0005-0000-0000-0000DB080000}"/>
    <cellStyle name="Currency [0,00] 10" xfId="2269" xr:uid="{00000000-0005-0000-0000-0000DC080000}"/>
    <cellStyle name="Currency [0,00] 11" xfId="2270" xr:uid="{00000000-0005-0000-0000-0000DD080000}"/>
    <cellStyle name="Currency [0,00] 12" xfId="2271" xr:uid="{00000000-0005-0000-0000-0000DE080000}"/>
    <cellStyle name="Currency [0,00] 13" xfId="2272" xr:uid="{00000000-0005-0000-0000-0000DF080000}"/>
    <cellStyle name="Currency [0,00] 14" xfId="2273" xr:uid="{00000000-0005-0000-0000-0000E0080000}"/>
    <cellStyle name="Currency [0,00] 15" xfId="2274" xr:uid="{00000000-0005-0000-0000-0000E1080000}"/>
    <cellStyle name="Currency [0,00] 16" xfId="2275" xr:uid="{00000000-0005-0000-0000-0000E2080000}"/>
    <cellStyle name="Currency [0,00] 17" xfId="2276" xr:uid="{00000000-0005-0000-0000-0000E3080000}"/>
    <cellStyle name="Currency [0,00] 18" xfId="2277" xr:uid="{00000000-0005-0000-0000-0000E4080000}"/>
    <cellStyle name="Currency [0,00] 19" xfId="2278" xr:uid="{00000000-0005-0000-0000-0000E5080000}"/>
    <cellStyle name="Currency [0,00] 2" xfId="2279" xr:uid="{00000000-0005-0000-0000-0000E6080000}"/>
    <cellStyle name="Currency [0,00] 20" xfId="2280" xr:uid="{00000000-0005-0000-0000-0000E7080000}"/>
    <cellStyle name="Currency [0,00] 21" xfId="2281" xr:uid="{00000000-0005-0000-0000-0000E8080000}"/>
    <cellStyle name="Currency [0,00] 3" xfId="2282" xr:uid="{00000000-0005-0000-0000-0000E9080000}"/>
    <cellStyle name="Currency [0,00] 4" xfId="2283" xr:uid="{00000000-0005-0000-0000-0000EA080000}"/>
    <cellStyle name="Currency [0,00] 5" xfId="2284" xr:uid="{00000000-0005-0000-0000-0000EB080000}"/>
    <cellStyle name="Currency [0,00] 6" xfId="2285" xr:uid="{00000000-0005-0000-0000-0000EC080000}"/>
    <cellStyle name="Currency [0,00] 7" xfId="2286" xr:uid="{00000000-0005-0000-0000-0000ED080000}"/>
    <cellStyle name="Currency [0,00] 8" xfId="2287" xr:uid="{00000000-0005-0000-0000-0000EE080000}"/>
    <cellStyle name="Currency [0,00] 9" xfId="2288" xr:uid="{00000000-0005-0000-0000-0000EF080000}"/>
    <cellStyle name="Currency [0,00] incl." xfId="2289" xr:uid="{00000000-0005-0000-0000-0000F0080000}"/>
    <cellStyle name="Currency [0,00] incl. 2" xfId="2290" xr:uid="{00000000-0005-0000-0000-0000F1080000}"/>
    <cellStyle name="Currency [0,00] N/A" xfId="2291" xr:uid="{00000000-0005-0000-0000-0000F2080000}"/>
    <cellStyle name="Currency [0,00] N/A 2" xfId="2292" xr:uid="{00000000-0005-0000-0000-0000F3080000}"/>
    <cellStyle name="Currency [0,00] TBD" xfId="2293" xr:uid="{00000000-0005-0000-0000-0000F4080000}"/>
    <cellStyle name="Currency [0,00] TBD-" xfId="2294" xr:uid="{00000000-0005-0000-0000-0000F5080000}"/>
    <cellStyle name="Currency [0,00] TBD 10" xfId="2295" xr:uid="{00000000-0005-0000-0000-0000F6080000}"/>
    <cellStyle name="Currency [0,00] TBD- 10" xfId="2296" xr:uid="{00000000-0005-0000-0000-0000F7080000}"/>
    <cellStyle name="Currency [0,00] TBD 11" xfId="2297" xr:uid="{00000000-0005-0000-0000-0000F8080000}"/>
    <cellStyle name="Currency [0,00] TBD- 11" xfId="2298" xr:uid="{00000000-0005-0000-0000-0000F9080000}"/>
    <cellStyle name="Currency [0,00] TBD 12" xfId="2299" xr:uid="{00000000-0005-0000-0000-0000FA080000}"/>
    <cellStyle name="Currency [0,00] TBD- 12" xfId="2300" xr:uid="{00000000-0005-0000-0000-0000FB080000}"/>
    <cellStyle name="Currency [0,00] TBD 13" xfId="2301" xr:uid="{00000000-0005-0000-0000-0000FC080000}"/>
    <cellStyle name="Currency [0,00] TBD- 13" xfId="2302" xr:uid="{00000000-0005-0000-0000-0000FD080000}"/>
    <cellStyle name="Currency [0,00] TBD 14" xfId="2303" xr:uid="{00000000-0005-0000-0000-0000FE080000}"/>
    <cellStyle name="Currency [0,00] TBD- 14" xfId="2304" xr:uid="{00000000-0005-0000-0000-0000FF080000}"/>
    <cellStyle name="Currency [0,00] TBD 15" xfId="2305" xr:uid="{00000000-0005-0000-0000-000000090000}"/>
    <cellStyle name="Currency [0,00] TBD- 15" xfId="2306" xr:uid="{00000000-0005-0000-0000-000001090000}"/>
    <cellStyle name="Currency [0,00] TBD 16" xfId="2307" xr:uid="{00000000-0005-0000-0000-000002090000}"/>
    <cellStyle name="Currency [0,00] TBD- 16" xfId="2308" xr:uid="{00000000-0005-0000-0000-000003090000}"/>
    <cellStyle name="Currency [0,00] TBD 17" xfId="2309" xr:uid="{00000000-0005-0000-0000-000004090000}"/>
    <cellStyle name="Currency [0,00] TBD- 17" xfId="2310" xr:uid="{00000000-0005-0000-0000-000005090000}"/>
    <cellStyle name="Currency [0,00] TBD 18" xfId="2311" xr:uid="{00000000-0005-0000-0000-000006090000}"/>
    <cellStyle name="Currency [0,00] TBD- 18" xfId="2312" xr:uid="{00000000-0005-0000-0000-000007090000}"/>
    <cellStyle name="Currency [0,00] TBD 19" xfId="2313" xr:uid="{00000000-0005-0000-0000-000008090000}"/>
    <cellStyle name="Currency [0,00] TBD- 19" xfId="2314" xr:uid="{00000000-0005-0000-0000-000009090000}"/>
    <cellStyle name="Currency [0,00] TBD 2" xfId="2315" xr:uid="{00000000-0005-0000-0000-00000A090000}"/>
    <cellStyle name="Currency [0,00] TBD- 2" xfId="2316" xr:uid="{00000000-0005-0000-0000-00000B090000}"/>
    <cellStyle name="Currency [0,00] TBD 20" xfId="2317" xr:uid="{00000000-0005-0000-0000-00000C090000}"/>
    <cellStyle name="Currency [0,00] TBD- 20" xfId="2318" xr:uid="{00000000-0005-0000-0000-00000D090000}"/>
    <cellStyle name="Currency [0,00] TBD 21" xfId="2319" xr:uid="{00000000-0005-0000-0000-00000E090000}"/>
    <cellStyle name="Currency [0,00] TBD- 21" xfId="2320" xr:uid="{00000000-0005-0000-0000-00000F090000}"/>
    <cellStyle name="Currency [0,00] TBD 3" xfId="2321" xr:uid="{00000000-0005-0000-0000-000010090000}"/>
    <cellStyle name="Currency [0,00] TBD- 3" xfId="2322" xr:uid="{00000000-0005-0000-0000-000011090000}"/>
    <cellStyle name="Currency [0,00] TBD 4" xfId="2323" xr:uid="{00000000-0005-0000-0000-000012090000}"/>
    <cellStyle name="Currency [0,00] TBD- 4" xfId="2324" xr:uid="{00000000-0005-0000-0000-000013090000}"/>
    <cellStyle name="Currency [0,00] TBD 5" xfId="2325" xr:uid="{00000000-0005-0000-0000-000014090000}"/>
    <cellStyle name="Currency [0,00] TBD- 5" xfId="2326" xr:uid="{00000000-0005-0000-0000-000015090000}"/>
    <cellStyle name="Currency [0,00] TBD 6" xfId="2327" xr:uid="{00000000-0005-0000-0000-000016090000}"/>
    <cellStyle name="Currency [0,00] TBD- 6" xfId="2328" xr:uid="{00000000-0005-0000-0000-000017090000}"/>
    <cellStyle name="Currency [0,00] TBD 7" xfId="2329" xr:uid="{00000000-0005-0000-0000-000018090000}"/>
    <cellStyle name="Currency [0,00] TBD- 7" xfId="2330" xr:uid="{00000000-0005-0000-0000-000019090000}"/>
    <cellStyle name="Currency [0,00] TBD 8" xfId="2331" xr:uid="{00000000-0005-0000-0000-00001A090000}"/>
    <cellStyle name="Currency [0,00] TBD- 8" xfId="2332" xr:uid="{00000000-0005-0000-0000-00001B090000}"/>
    <cellStyle name="Currency [0,00] TBD 9" xfId="2333" xr:uid="{00000000-0005-0000-0000-00001C090000}"/>
    <cellStyle name="Currency [0,00] TBD- 9" xfId="2334" xr:uid="{00000000-0005-0000-0000-00001D090000}"/>
    <cellStyle name="Currency [0,00] TBD_1f" xfId="2335" xr:uid="{00000000-0005-0000-0000-00001E090000}"/>
    <cellStyle name="Currency [0,00] TBD-_Europe Region" xfId="2336" xr:uid="{00000000-0005-0000-0000-00001F090000}"/>
    <cellStyle name="Currency [0,00] TBD_Key Data (2f)" xfId="2337" xr:uid="{00000000-0005-0000-0000-000020090000}"/>
    <cellStyle name="Currency [0,00] TBD-_Page 2f (2)" xfId="2338" xr:uid="{00000000-0005-0000-0000-000021090000}"/>
    <cellStyle name="Currency [0,00] TBD_Tab 1" xfId="2339" xr:uid="{00000000-0005-0000-0000-000022090000}"/>
    <cellStyle name="Currency [0,00] TBD-_YoY" xfId="2340" xr:uid="{00000000-0005-0000-0000-000023090000}"/>
    <cellStyle name="Currency [0,00] TBD_YoY (4)" xfId="2341" xr:uid="{00000000-0005-0000-0000-000024090000}"/>
    <cellStyle name="Currency [0,00] TBD-_YoY 10" xfId="2342" xr:uid="{00000000-0005-0000-0000-000025090000}"/>
    <cellStyle name="Currency [0,00]_Europe Region" xfId="2343" xr:uid="{00000000-0005-0000-0000-000026090000}"/>
    <cellStyle name="Currency [0,000]" xfId="2344" xr:uid="{00000000-0005-0000-0000-000027090000}"/>
    <cellStyle name="Currency [0,000] -" xfId="2345" xr:uid="{00000000-0005-0000-0000-000028090000}"/>
    <cellStyle name="Currency [0,000] - 2" xfId="2346" xr:uid="{00000000-0005-0000-0000-000029090000}"/>
    <cellStyle name="Currency [0,000] 10" xfId="2347" xr:uid="{00000000-0005-0000-0000-00002A090000}"/>
    <cellStyle name="Currency [0,000] 11" xfId="2348" xr:uid="{00000000-0005-0000-0000-00002B090000}"/>
    <cellStyle name="Currency [0,000] 12" xfId="2349" xr:uid="{00000000-0005-0000-0000-00002C090000}"/>
    <cellStyle name="Currency [0,000] 13" xfId="2350" xr:uid="{00000000-0005-0000-0000-00002D090000}"/>
    <cellStyle name="Currency [0,000] 14" xfId="2351" xr:uid="{00000000-0005-0000-0000-00002E090000}"/>
    <cellStyle name="Currency [0,000] 15" xfId="2352" xr:uid="{00000000-0005-0000-0000-00002F090000}"/>
    <cellStyle name="Currency [0,000] 16" xfId="2353" xr:uid="{00000000-0005-0000-0000-000030090000}"/>
    <cellStyle name="Currency [0,000] 17" xfId="2354" xr:uid="{00000000-0005-0000-0000-000031090000}"/>
    <cellStyle name="Currency [0,000] 18" xfId="2355" xr:uid="{00000000-0005-0000-0000-000032090000}"/>
    <cellStyle name="Currency [0,000] 19" xfId="2356" xr:uid="{00000000-0005-0000-0000-000033090000}"/>
    <cellStyle name="Currency [0,000] 2" xfId="2357" xr:uid="{00000000-0005-0000-0000-000034090000}"/>
    <cellStyle name="Currency [0,000] 20" xfId="2358" xr:uid="{00000000-0005-0000-0000-000035090000}"/>
    <cellStyle name="Currency [0,000] 21" xfId="2359" xr:uid="{00000000-0005-0000-0000-000036090000}"/>
    <cellStyle name="Currency [0,000] 3" xfId="2360" xr:uid="{00000000-0005-0000-0000-000037090000}"/>
    <cellStyle name="Currency [0,000] 4" xfId="2361" xr:uid="{00000000-0005-0000-0000-000038090000}"/>
    <cellStyle name="Currency [0,000] 5" xfId="2362" xr:uid="{00000000-0005-0000-0000-000039090000}"/>
    <cellStyle name="Currency [0,000] 6" xfId="2363" xr:uid="{00000000-0005-0000-0000-00003A090000}"/>
    <cellStyle name="Currency [0,000] 7" xfId="2364" xr:uid="{00000000-0005-0000-0000-00003B090000}"/>
    <cellStyle name="Currency [0,000] 8" xfId="2365" xr:uid="{00000000-0005-0000-0000-00003C090000}"/>
    <cellStyle name="Currency [0,000] 9" xfId="2366" xr:uid="{00000000-0005-0000-0000-00003D090000}"/>
    <cellStyle name="Currency [0,000] incl." xfId="2367" xr:uid="{00000000-0005-0000-0000-00003E090000}"/>
    <cellStyle name="Currency [0,000] incl. 2" xfId="2368" xr:uid="{00000000-0005-0000-0000-00003F090000}"/>
    <cellStyle name="Currency [0,000] N/A" xfId="2369" xr:uid="{00000000-0005-0000-0000-000040090000}"/>
    <cellStyle name="Currency [0,000] N/A 2" xfId="2370" xr:uid="{00000000-0005-0000-0000-000041090000}"/>
    <cellStyle name="Currency [0,000] TBD" xfId="2371" xr:uid="{00000000-0005-0000-0000-000042090000}"/>
    <cellStyle name="Currency [0,000] TBD-" xfId="2372" xr:uid="{00000000-0005-0000-0000-000043090000}"/>
    <cellStyle name="Currency [0,000] TBD 10" xfId="2373" xr:uid="{00000000-0005-0000-0000-000044090000}"/>
    <cellStyle name="Currency [0,000] TBD- 10" xfId="2374" xr:uid="{00000000-0005-0000-0000-000045090000}"/>
    <cellStyle name="Currency [0,000] TBD 11" xfId="2375" xr:uid="{00000000-0005-0000-0000-000046090000}"/>
    <cellStyle name="Currency [0,000] TBD- 11" xfId="2376" xr:uid="{00000000-0005-0000-0000-000047090000}"/>
    <cellStyle name="Currency [0,000] TBD 12" xfId="2377" xr:uid="{00000000-0005-0000-0000-000048090000}"/>
    <cellStyle name="Currency [0,000] TBD- 12" xfId="2378" xr:uid="{00000000-0005-0000-0000-000049090000}"/>
    <cellStyle name="Currency [0,000] TBD 13" xfId="2379" xr:uid="{00000000-0005-0000-0000-00004A090000}"/>
    <cellStyle name="Currency [0,000] TBD- 13" xfId="2380" xr:uid="{00000000-0005-0000-0000-00004B090000}"/>
    <cellStyle name="Currency [0,000] TBD 14" xfId="2381" xr:uid="{00000000-0005-0000-0000-00004C090000}"/>
    <cellStyle name="Currency [0,000] TBD- 14" xfId="2382" xr:uid="{00000000-0005-0000-0000-00004D090000}"/>
    <cellStyle name="Currency [0,000] TBD 15" xfId="2383" xr:uid="{00000000-0005-0000-0000-00004E090000}"/>
    <cellStyle name="Currency [0,000] TBD- 15" xfId="2384" xr:uid="{00000000-0005-0000-0000-00004F090000}"/>
    <cellStyle name="Currency [0,000] TBD 16" xfId="2385" xr:uid="{00000000-0005-0000-0000-000050090000}"/>
    <cellStyle name="Currency [0,000] TBD- 16" xfId="2386" xr:uid="{00000000-0005-0000-0000-000051090000}"/>
    <cellStyle name="Currency [0,000] TBD 17" xfId="2387" xr:uid="{00000000-0005-0000-0000-000052090000}"/>
    <cellStyle name="Currency [0,000] TBD- 17" xfId="2388" xr:uid="{00000000-0005-0000-0000-000053090000}"/>
    <cellStyle name="Currency [0,000] TBD 18" xfId="2389" xr:uid="{00000000-0005-0000-0000-000054090000}"/>
    <cellStyle name="Currency [0,000] TBD- 18" xfId="2390" xr:uid="{00000000-0005-0000-0000-000055090000}"/>
    <cellStyle name="Currency [0,000] TBD 19" xfId="2391" xr:uid="{00000000-0005-0000-0000-000056090000}"/>
    <cellStyle name="Currency [0,000] TBD- 19" xfId="2392" xr:uid="{00000000-0005-0000-0000-000057090000}"/>
    <cellStyle name="Currency [0,000] TBD 2" xfId="2393" xr:uid="{00000000-0005-0000-0000-000058090000}"/>
    <cellStyle name="Currency [0,000] TBD- 2" xfId="2394" xr:uid="{00000000-0005-0000-0000-000059090000}"/>
    <cellStyle name="Currency [0,000] TBD 20" xfId="2395" xr:uid="{00000000-0005-0000-0000-00005A090000}"/>
    <cellStyle name="Currency [0,000] TBD- 20" xfId="2396" xr:uid="{00000000-0005-0000-0000-00005B090000}"/>
    <cellStyle name="Currency [0,000] TBD 21" xfId="2397" xr:uid="{00000000-0005-0000-0000-00005C090000}"/>
    <cellStyle name="Currency [0,000] TBD- 21" xfId="2398" xr:uid="{00000000-0005-0000-0000-00005D090000}"/>
    <cellStyle name="Currency [0,000] TBD 3" xfId="2399" xr:uid="{00000000-0005-0000-0000-00005E090000}"/>
    <cellStyle name="Currency [0,000] TBD- 3" xfId="2400" xr:uid="{00000000-0005-0000-0000-00005F090000}"/>
    <cellStyle name="Currency [0,000] TBD 4" xfId="2401" xr:uid="{00000000-0005-0000-0000-000060090000}"/>
    <cellStyle name="Currency [0,000] TBD- 4" xfId="2402" xr:uid="{00000000-0005-0000-0000-000061090000}"/>
    <cellStyle name="Currency [0,000] TBD 5" xfId="2403" xr:uid="{00000000-0005-0000-0000-000062090000}"/>
    <cellStyle name="Currency [0,000] TBD- 5" xfId="2404" xr:uid="{00000000-0005-0000-0000-000063090000}"/>
    <cellStyle name="Currency [0,000] TBD 6" xfId="2405" xr:uid="{00000000-0005-0000-0000-000064090000}"/>
    <cellStyle name="Currency [0,000] TBD- 6" xfId="2406" xr:uid="{00000000-0005-0000-0000-000065090000}"/>
    <cellStyle name="Currency [0,000] TBD 7" xfId="2407" xr:uid="{00000000-0005-0000-0000-000066090000}"/>
    <cellStyle name="Currency [0,000] TBD- 7" xfId="2408" xr:uid="{00000000-0005-0000-0000-000067090000}"/>
    <cellStyle name="Currency [0,000] TBD 8" xfId="2409" xr:uid="{00000000-0005-0000-0000-000068090000}"/>
    <cellStyle name="Currency [0,000] TBD- 8" xfId="2410" xr:uid="{00000000-0005-0000-0000-000069090000}"/>
    <cellStyle name="Currency [0,000] TBD 9" xfId="2411" xr:uid="{00000000-0005-0000-0000-00006A090000}"/>
    <cellStyle name="Currency [0,000] TBD- 9" xfId="2412" xr:uid="{00000000-0005-0000-0000-00006B090000}"/>
    <cellStyle name="Currency [0,000] TBD_Page 2f (2)" xfId="2413" xr:uid="{00000000-0005-0000-0000-00006C090000}"/>
    <cellStyle name="Currency [0,000] TBD-_Page 2f (2)" xfId="2414" xr:uid="{00000000-0005-0000-0000-00006D090000}"/>
    <cellStyle name="Currency [0,000] TBD_Page 2f (2) 10" xfId="2415" xr:uid="{00000000-0005-0000-0000-00006E090000}"/>
    <cellStyle name="Currency [0,000] TBD-_Page 2f (2) 10" xfId="2416" xr:uid="{00000000-0005-0000-0000-00006F090000}"/>
    <cellStyle name="Currency [0,000] TBD_Page 2f (2) 11" xfId="2417" xr:uid="{00000000-0005-0000-0000-000070090000}"/>
    <cellStyle name="Currency [0,000] TBD-_Page 2f (2) 11" xfId="2418" xr:uid="{00000000-0005-0000-0000-000071090000}"/>
    <cellStyle name="Currency [0,000] TBD_Page 2f (2) 12" xfId="2419" xr:uid="{00000000-0005-0000-0000-000072090000}"/>
    <cellStyle name="Currency [0,000] TBD-_Page 2f (2) 12" xfId="2420" xr:uid="{00000000-0005-0000-0000-000073090000}"/>
    <cellStyle name="Currency [0,000] TBD_Page 2f (2) 13" xfId="2421" xr:uid="{00000000-0005-0000-0000-000074090000}"/>
    <cellStyle name="Currency [0,000] TBD-_Page 2f (2) 13" xfId="2422" xr:uid="{00000000-0005-0000-0000-000075090000}"/>
    <cellStyle name="Currency [0,000] TBD_Page 2f (2) 14" xfId="2423" xr:uid="{00000000-0005-0000-0000-000076090000}"/>
    <cellStyle name="Currency [0,000] TBD-_Page 2f (2) 14" xfId="2424" xr:uid="{00000000-0005-0000-0000-000077090000}"/>
    <cellStyle name="Currency [0,000] TBD_Page 2f (2) 15" xfId="2425" xr:uid="{00000000-0005-0000-0000-000078090000}"/>
    <cellStyle name="Currency [0,000] TBD-_Page 2f (2) 15" xfId="2426" xr:uid="{00000000-0005-0000-0000-000079090000}"/>
    <cellStyle name="Currency [0,000] TBD_Page 2f (2) 16" xfId="2427" xr:uid="{00000000-0005-0000-0000-00007A090000}"/>
    <cellStyle name="Currency [0,000] TBD-_Page 2f (2) 16" xfId="2428" xr:uid="{00000000-0005-0000-0000-00007B090000}"/>
    <cellStyle name="Currency [0,000] TBD_Page 2f (2) 17" xfId="2429" xr:uid="{00000000-0005-0000-0000-00007C090000}"/>
    <cellStyle name="Currency [0,000] TBD-_Page 2f (2) 17" xfId="2430" xr:uid="{00000000-0005-0000-0000-00007D090000}"/>
    <cellStyle name="Currency [0,000] TBD_Page 2f (2) 18" xfId="2431" xr:uid="{00000000-0005-0000-0000-00007E090000}"/>
    <cellStyle name="Currency [0,000] TBD-_Page 2f (2) 18" xfId="2432" xr:uid="{00000000-0005-0000-0000-00007F090000}"/>
    <cellStyle name="Currency [0,000] TBD_Page 2f (2) 19" xfId="2433" xr:uid="{00000000-0005-0000-0000-000080090000}"/>
    <cellStyle name="Currency [0,000] TBD-_Page 2f (2) 19" xfId="2434" xr:uid="{00000000-0005-0000-0000-000081090000}"/>
    <cellStyle name="Currency [0,000] TBD_Page 2f (2) 2" xfId="2435" xr:uid="{00000000-0005-0000-0000-000082090000}"/>
    <cellStyle name="Currency [0,000] TBD-_Page 2f (2) 2" xfId="2436" xr:uid="{00000000-0005-0000-0000-000083090000}"/>
    <cellStyle name="Currency [0,000] TBD_Page 2f (2) 20" xfId="2437" xr:uid="{00000000-0005-0000-0000-000084090000}"/>
    <cellStyle name="Currency [0,000] TBD-_Page 2f (2) 20" xfId="2438" xr:uid="{00000000-0005-0000-0000-000085090000}"/>
    <cellStyle name="Currency [0,000] TBD_Page 2f (2) 21" xfId="2439" xr:uid="{00000000-0005-0000-0000-000086090000}"/>
    <cellStyle name="Currency [0,000] TBD-_Page 2f (2) 21" xfId="2440" xr:uid="{00000000-0005-0000-0000-000087090000}"/>
    <cellStyle name="Currency [0,000] TBD_Page 2f (2) 3" xfId="2441" xr:uid="{00000000-0005-0000-0000-000088090000}"/>
    <cellStyle name="Currency [0,000] TBD-_Page 2f (2) 3" xfId="2442" xr:uid="{00000000-0005-0000-0000-000089090000}"/>
    <cellStyle name="Currency [0,000] TBD_Page 2f (2) 4" xfId="2443" xr:uid="{00000000-0005-0000-0000-00008A090000}"/>
    <cellStyle name="Currency [0,000] TBD-_Page 2f (2) 4" xfId="2444" xr:uid="{00000000-0005-0000-0000-00008B090000}"/>
    <cellStyle name="Currency [0,000] TBD_Page 2f (2) 5" xfId="2445" xr:uid="{00000000-0005-0000-0000-00008C090000}"/>
    <cellStyle name="Currency [0,000] TBD-_Page 2f (2) 5" xfId="2446" xr:uid="{00000000-0005-0000-0000-00008D090000}"/>
    <cellStyle name="Currency [0,000] TBD_Page 2f (2) 6" xfId="2447" xr:uid="{00000000-0005-0000-0000-00008E090000}"/>
    <cellStyle name="Currency [0,000] TBD-_Page 2f (2) 6" xfId="2448" xr:uid="{00000000-0005-0000-0000-00008F090000}"/>
    <cellStyle name="Currency [0,000] TBD_Page 2f (2) 7" xfId="2449" xr:uid="{00000000-0005-0000-0000-000090090000}"/>
    <cellStyle name="Currency [0,000] TBD-_Page 2f (2) 7" xfId="2450" xr:uid="{00000000-0005-0000-0000-000091090000}"/>
    <cellStyle name="Currency [0,000] TBD_Page 2f (2) 8" xfId="2451" xr:uid="{00000000-0005-0000-0000-000092090000}"/>
    <cellStyle name="Currency [0,000] TBD-_Page 2f (2) 8" xfId="2452" xr:uid="{00000000-0005-0000-0000-000093090000}"/>
    <cellStyle name="Currency [0,000] TBD_Page 2f (2) 9" xfId="2453" xr:uid="{00000000-0005-0000-0000-000094090000}"/>
    <cellStyle name="Currency [0,000] TBD-_Page 2f (2) 9" xfId="2454" xr:uid="{00000000-0005-0000-0000-000095090000}"/>
    <cellStyle name="Currency [0,000] TBD_Tab 1" xfId="2455" xr:uid="{00000000-0005-0000-0000-000096090000}"/>
    <cellStyle name="Currency [0,000] TBD-_YoY" xfId="2456" xr:uid="{00000000-0005-0000-0000-000097090000}"/>
    <cellStyle name="Currency [0,000]_Page 2f (2)" xfId="2457" xr:uid="{00000000-0005-0000-0000-000098090000}"/>
    <cellStyle name="Currency [00]" xfId="2458" xr:uid="{00000000-0005-0000-0000-000099090000}"/>
    <cellStyle name="Currency[2]" xfId="2459" xr:uid="{00000000-0005-0000-0000-00009A090000}"/>
    <cellStyle name="Currency0" xfId="2460" xr:uid="{00000000-0005-0000-0000-00009B090000}"/>
    <cellStyle name="custom" xfId="2461" xr:uid="{00000000-0005-0000-0000-00009C090000}"/>
    <cellStyle name="Date" xfId="2462" xr:uid="{00000000-0005-0000-0000-00009D090000}"/>
    <cellStyle name="Date 2" xfId="2463" xr:uid="{00000000-0005-0000-0000-00009E090000}"/>
    <cellStyle name="Date Short" xfId="2464" xr:uid="{00000000-0005-0000-0000-00009F090000}"/>
    <cellStyle name="Date_00 to PF3 Income statement by month 4+8 TO BE UPDATED 040525" xfId="2465" xr:uid="{00000000-0005-0000-0000-0000A0090000}"/>
    <cellStyle name="Decimal (0)" xfId="2466" xr:uid="{00000000-0005-0000-0000-0000A1090000}"/>
    <cellStyle name="Decimal (0) 2" xfId="2467" xr:uid="{00000000-0005-0000-0000-0000A2090000}"/>
    <cellStyle name="Decimal (0) 2 2" xfId="2468" xr:uid="{00000000-0005-0000-0000-0000A3090000}"/>
    <cellStyle name="Decimal (0) 3" xfId="2469" xr:uid="{00000000-0005-0000-0000-0000A4090000}"/>
    <cellStyle name="Decimal (1)" xfId="2470" xr:uid="{00000000-0005-0000-0000-0000A5090000}"/>
    <cellStyle name="Decimal (1) 2" xfId="2471" xr:uid="{00000000-0005-0000-0000-0000A6090000}"/>
    <cellStyle name="Decimal (1) 2 2" xfId="2472" xr:uid="{00000000-0005-0000-0000-0000A7090000}"/>
    <cellStyle name="Decimal (1) 3" xfId="2473" xr:uid="{00000000-0005-0000-0000-0000A8090000}"/>
    <cellStyle name="Decimal (2)" xfId="2474" xr:uid="{00000000-0005-0000-0000-0000A9090000}"/>
    <cellStyle name="Decimal (2) 2" xfId="2475" xr:uid="{00000000-0005-0000-0000-0000AA090000}"/>
    <cellStyle name="dlrs_no_decimal" xfId="2476" xr:uid="{00000000-0005-0000-0000-0000AB090000}"/>
    <cellStyle name="Dollars" xfId="2477" xr:uid="{00000000-0005-0000-0000-0000AC090000}"/>
    <cellStyle name="Dollars 2" xfId="2478" xr:uid="{00000000-0005-0000-0000-0000AD090000}"/>
    <cellStyle name="Edited_Data" xfId="2479" xr:uid="{00000000-0005-0000-0000-0000AE090000}"/>
    <cellStyle name="Ej ram" xfId="2480" xr:uid="{00000000-0005-0000-0000-0000AF090000}"/>
    <cellStyle name="Ej ram 2" xfId="2481" xr:uid="{00000000-0005-0000-0000-0000B0090000}"/>
    <cellStyle name="Ej rapporterat" xfId="2482" xr:uid="{00000000-0005-0000-0000-0000B1090000}"/>
    <cellStyle name="Element-text" xfId="2483" xr:uid="{00000000-0005-0000-0000-0000B2090000}"/>
    <cellStyle name="Enter Currency (0)" xfId="2484" xr:uid="{00000000-0005-0000-0000-0000B3090000}"/>
    <cellStyle name="Enter Currency (2)" xfId="2485" xr:uid="{00000000-0005-0000-0000-0000B4090000}"/>
    <cellStyle name="Enter Units (0)" xfId="2486" xr:uid="{00000000-0005-0000-0000-0000B5090000}"/>
    <cellStyle name="Enter Units (1)" xfId="2487" xr:uid="{00000000-0005-0000-0000-0000B6090000}"/>
    <cellStyle name="Enter Units (2)" xfId="2488" xr:uid="{00000000-0005-0000-0000-0000B7090000}"/>
    <cellStyle name="Estimated_Data" xfId="2489" xr:uid="{00000000-0005-0000-0000-0000B8090000}"/>
    <cellStyle name="Etext_baksida" xfId="2490" xr:uid="{00000000-0005-0000-0000-0000B9090000}"/>
    <cellStyle name="Euro" xfId="2491" xr:uid="{00000000-0005-0000-0000-0000BA090000}"/>
    <cellStyle name="Euro 2" xfId="2492" xr:uid="{00000000-0005-0000-0000-0000BB090000}"/>
    <cellStyle name="Ezres [0]_P23 (2)" xfId="2493" xr:uid="{00000000-0005-0000-0000-0000BC090000}"/>
    <cellStyle name="Ezres_P23 (2)" xfId="2494" xr:uid="{00000000-0005-0000-0000-0000BD090000}"/>
    <cellStyle name="Fill" xfId="2495" xr:uid="{00000000-0005-0000-0000-0000BE090000}"/>
    <cellStyle name="Fill 2" xfId="2496" xr:uid="{00000000-0005-0000-0000-0000BF090000}"/>
    <cellStyle name="Fill 2 2" xfId="2497" xr:uid="{00000000-0005-0000-0000-0000C0090000}"/>
    <cellStyle name="Fill 3" xfId="2498" xr:uid="{00000000-0005-0000-0000-0000C1090000}"/>
    <cellStyle name="Fixed" xfId="2499" xr:uid="{00000000-0005-0000-0000-0000C2090000}"/>
    <cellStyle name="Forecast_Data" xfId="2500" xr:uid="{00000000-0005-0000-0000-0000C3090000}"/>
    <cellStyle name="General" xfId="2501" xr:uid="{00000000-0005-0000-0000-0000C4090000}"/>
    <cellStyle name="General 2" xfId="2502" xr:uid="{00000000-0005-0000-0000-0000C5090000}"/>
    <cellStyle name="General 2 2" xfId="2503" xr:uid="{00000000-0005-0000-0000-0000C6090000}"/>
    <cellStyle name="General 3" xfId="2504" xr:uid="{00000000-0005-0000-0000-0000C7090000}"/>
    <cellStyle name="Good" xfId="2505" xr:uid="{00000000-0005-0000-0000-0000C8090000}"/>
    <cellStyle name="Grand Total" xfId="2506" xr:uid="{00000000-0005-0000-0000-0000C9090000}"/>
    <cellStyle name="Grey" xfId="2507" xr:uid="{00000000-0005-0000-0000-0000CA090000}"/>
    <cellStyle name="Grey 2" xfId="2508" xr:uid="{00000000-0005-0000-0000-0000CB090000}"/>
    <cellStyle name="Grey 2 2" xfId="2939" xr:uid="{83D7C9CA-087B-4A16-9818-61587504B0A5}"/>
    <cellStyle name="Grey 2 3" xfId="2848" xr:uid="{3BB1C832-5C0F-4746-A27B-3ED268B5D413}"/>
    <cellStyle name="Grey 2 4" xfId="3043" xr:uid="{8A3160A3-59FC-4A9C-811C-8D74CD456E44}"/>
    <cellStyle name="Grey 2 5" xfId="3176" xr:uid="{7553F9D6-DC10-4ECA-8128-9ED4DA980EF3}"/>
    <cellStyle name="Grey 3" xfId="2938" xr:uid="{C8453107-B84B-4D15-9846-EB5B853A1AF9}"/>
    <cellStyle name="Grey 4" xfId="2847" xr:uid="{841E654C-2244-4668-8B9D-0687BEE23166}"/>
    <cellStyle name="Grey 5" xfId="3042" xr:uid="{5E4D6EB6-6188-4E42-AE93-6425B2B104BE}"/>
    <cellStyle name="Grey 6" xfId="3175" xr:uid="{12E810AE-ECAC-46A6-9BCA-E0C919A9ADC0}"/>
    <cellStyle name="HEADER" xfId="2509" xr:uid="{00000000-0005-0000-0000-0000CC090000}"/>
    <cellStyle name="Header1" xfId="2510" xr:uid="{00000000-0005-0000-0000-0000CD090000}"/>
    <cellStyle name="Header2" xfId="2511" xr:uid="{00000000-0005-0000-0000-0000CE090000}"/>
    <cellStyle name="HEAD'G - BOLD,FONT14,UNDERLINED" xfId="2512" xr:uid="{00000000-0005-0000-0000-0000CF090000}"/>
    <cellStyle name="Heading 1" xfId="2513" xr:uid="{00000000-0005-0000-0000-0000D0090000}"/>
    <cellStyle name="Heading 2" xfId="2514" xr:uid="{00000000-0005-0000-0000-0000D1090000}"/>
    <cellStyle name="Heading 3" xfId="2515" xr:uid="{00000000-0005-0000-0000-0000D2090000}"/>
    <cellStyle name="Heading 3 2" xfId="2516" xr:uid="{00000000-0005-0000-0000-0000D3090000}"/>
    <cellStyle name="Heading 4" xfId="2517" xr:uid="{00000000-0005-0000-0000-0000D4090000}"/>
    <cellStyle name="hidden" xfId="2518" xr:uid="{00000000-0005-0000-0000-0000D5090000}"/>
    <cellStyle name="hidden 2" xfId="2519" xr:uid="{00000000-0005-0000-0000-0000D6090000}"/>
    <cellStyle name="hidden 2 2" xfId="2941" xr:uid="{6556567C-4DA0-4651-B6FE-A8703031416B}"/>
    <cellStyle name="hidden 2 3" xfId="2850" xr:uid="{590B2E5F-2741-493A-B64A-65294C5E6760}"/>
    <cellStyle name="hidden 2 4" xfId="3045" xr:uid="{BC7060BB-E366-4D95-8C66-DECE0E338CE7}"/>
    <cellStyle name="hidden 2 5" xfId="3178" xr:uid="{1B8975A2-DFF8-46EB-825A-82E196D826DE}"/>
    <cellStyle name="hidden 3" xfId="2940" xr:uid="{2FF985A7-448C-48AD-A4A0-91A4C13C5E55}"/>
    <cellStyle name="hidden 4" xfId="2849" xr:uid="{41A77694-DB99-470A-A2D0-5D386ACD2AB2}"/>
    <cellStyle name="hidden 5" xfId="3044" xr:uid="{5F8876D1-4A42-49BE-8D4D-0538072DD2C6}"/>
    <cellStyle name="hidden 6" xfId="3177" xr:uid="{A2EAB36B-9107-41CA-BB6E-D01AA797DA2F}"/>
    <cellStyle name="Hypertextový odkaz" xfId="2520" xr:uid="{00000000-0005-0000-0000-0000D7090000}"/>
    <cellStyle name="i" xfId="2521" xr:uid="{00000000-0005-0000-0000-0000D8090000}"/>
    <cellStyle name="i 2" xfId="2522" xr:uid="{00000000-0005-0000-0000-0000D9090000}"/>
    <cellStyle name="i 2 2" xfId="2943" xr:uid="{2EDA0E74-4290-43B8-B1F4-1FC906BF894D}"/>
    <cellStyle name="i 2 3" xfId="2852" xr:uid="{934FD2F6-02E0-4CFE-800A-3B4D4BC5CC56}"/>
    <cellStyle name="i 2 4" xfId="3047" xr:uid="{0BCE6D4C-B9F7-425E-88B4-56FD3EFA4BEC}"/>
    <cellStyle name="i 2 5" xfId="3180" xr:uid="{112299E1-CBEA-49CE-84DE-6DB8A662182F}"/>
    <cellStyle name="i 3" xfId="2942" xr:uid="{D815D2BD-CACD-4569-A6F9-2D63215A0B43}"/>
    <cellStyle name="i 4" xfId="2851" xr:uid="{D170945D-9B3B-4D23-A505-AD20D9116E98}"/>
    <cellStyle name="i 5" xfId="3046" xr:uid="{98AC500F-FCC8-4EA9-87DA-4F2BDF81299C}"/>
    <cellStyle name="i 6" xfId="3179" xr:uid="{71504AF7-DBF7-44F1-9399-579117FEF87F}"/>
    <cellStyle name="i_China XC60 MY11 20100322 c" xfId="2523" xr:uid="{00000000-0005-0000-0000-0000DA090000}"/>
    <cellStyle name="i_China XC60 MY11 20100322 c 2" xfId="2524" xr:uid="{00000000-0005-0000-0000-0000DB090000}"/>
    <cellStyle name="i_China XC60 MY11 20100322 c 2 2" xfId="2525" xr:uid="{00000000-0005-0000-0000-0000DC090000}"/>
    <cellStyle name="i_China XC60 MY11 20100322 c 2 2 2" xfId="2946" xr:uid="{529B0ECF-3F17-45CD-BD05-A43BCF4CD2EF}"/>
    <cellStyle name="i_China XC60 MY11 20100322 c 2 2 3" xfId="2855" xr:uid="{BE33F65D-E94A-4429-9E03-C704F5F3C05F}"/>
    <cellStyle name="i_China XC60 MY11 20100322 c 2 2 4" xfId="3050" xr:uid="{D016F3F9-7C5C-49F1-A744-31B9D159F475}"/>
    <cellStyle name="i_China XC60 MY11 20100322 c 2 2 5" xfId="3183" xr:uid="{C8156A63-D8B4-46CF-9A82-F7AC0344F8FC}"/>
    <cellStyle name="i_China XC60 MY11 20100322 c 2 3" xfId="2945" xr:uid="{FA4E8990-426D-484C-8A57-0881851AAAD6}"/>
    <cellStyle name="i_China XC60 MY11 20100322 c 2 4" xfId="2854" xr:uid="{38DCCC61-7877-45B3-A541-2F6F06E5204A}"/>
    <cellStyle name="i_China XC60 MY11 20100322 c 2 5" xfId="3049" xr:uid="{FF929CF5-B6D0-4659-B590-6F90FFE2992A}"/>
    <cellStyle name="i_China XC60 MY11 20100322 c 2 6" xfId="3182" xr:uid="{E962D42F-0945-4FD2-ABF1-126904BAEE8E}"/>
    <cellStyle name="i_China XC60 MY11 20100322 c 3" xfId="2944" xr:uid="{0262041E-AB33-49EA-A71E-9E75556F1129}"/>
    <cellStyle name="i_China XC60 MY11 20100322 c 4" xfId="2853" xr:uid="{CB3D590D-EE5D-43A2-8E25-65F30864ABA2}"/>
    <cellStyle name="i_China XC60 MY11 20100322 c 5" xfId="3048" xr:uid="{1250FF1C-4652-4EFD-B11B-2232371B285B}"/>
    <cellStyle name="i_China XC60 MY11 20100322 c 6" xfId="3181" xr:uid="{55659BC2-3AB3-40D2-A886-20AF731F8DCF}"/>
    <cellStyle name="i_Order codes MY13b (2)" xfId="2526" xr:uid="{00000000-0005-0000-0000-0000DD090000}"/>
    <cellStyle name="_x0017_ï²_x0013_ïD_x0018_ïî_x0016_ï15ï_x000f__x0016_ïHP LaserJet 5Si/5Si MX PS" xfId="2527" xr:uid="{00000000-0005-0000-0000-0000DE090000}"/>
    <cellStyle name="Input [yellow]" xfId="2528" xr:uid="{00000000-0005-0000-0000-0000DF090000}"/>
    <cellStyle name="Input [yellow] 2" xfId="2529" xr:uid="{00000000-0005-0000-0000-0000E0090000}"/>
    <cellStyle name="Input [yellow] 2 2" xfId="2948" xr:uid="{AF06AB3F-EB78-42E3-AB72-8B7377E96013}"/>
    <cellStyle name="Input [yellow] 2 3" xfId="2857" xr:uid="{DB694EAD-85A6-4965-9828-BC23F1176890}"/>
    <cellStyle name="Input [yellow] 2 4" xfId="3052" xr:uid="{A4AB5CE0-DDB2-4F57-BA27-DD1F7812A257}"/>
    <cellStyle name="Input [yellow] 2 5" xfId="3185" xr:uid="{65A2A3EE-0194-4B80-87A9-05372266CDEE}"/>
    <cellStyle name="Input [yellow] 3" xfId="2947" xr:uid="{0437F3D1-CF15-41BD-B376-1278EA65C2F8}"/>
    <cellStyle name="Input [yellow] 4" xfId="2856" xr:uid="{945E95E4-1E2C-4EE7-B5F8-843530EB3A4B}"/>
    <cellStyle name="Input [yellow] 5" xfId="3051" xr:uid="{A03C6BA5-937A-4127-8E93-2112FFA28417}"/>
    <cellStyle name="Input [yellow] 6" xfId="3184" xr:uid="{CEB4F44E-3C33-448A-B957-5AD7C0235030}"/>
    <cellStyle name="Item_Current" xfId="2530" xr:uid="{00000000-0005-0000-0000-0000E1090000}"/>
    <cellStyle name="Komma 2" xfId="2531" xr:uid="{00000000-0005-0000-0000-0000E2090000}"/>
    <cellStyle name="Komma 2 2" xfId="2949" xr:uid="{41BFBD70-1F6B-4391-83E4-2A600DEA3472}"/>
    <cellStyle name="Komma 2 3" xfId="2858" xr:uid="{F28D8E50-C8A0-4236-AF61-24A0C6350283}"/>
    <cellStyle name="Komma 2 4" xfId="3053" xr:uid="{6A59B84C-CD20-489E-9593-599151FBA4C4}"/>
    <cellStyle name="Komma 2 5" xfId="3186" xr:uid="{070E5FAD-DC40-45C9-88E6-2EA45E461F3A}"/>
    <cellStyle name="Komma 3" xfId="2532" xr:uid="{00000000-0005-0000-0000-0000E3090000}"/>
    <cellStyle name="Komma 3 2" xfId="2533" xr:uid="{00000000-0005-0000-0000-0000E4090000}"/>
    <cellStyle name="Komma 3 2 2" xfId="2951" xr:uid="{2CD7091A-4340-452B-B22A-D7331FE47334}"/>
    <cellStyle name="Komma 3 2 3" xfId="2860" xr:uid="{52E1B8A2-E8A5-4231-8305-880D69B5FF0F}"/>
    <cellStyle name="Komma 3 2 4" xfId="3055" xr:uid="{7E3892AC-2EF5-4C57-80F3-A9F9E27FA33B}"/>
    <cellStyle name="Komma 3 2 5" xfId="3188" xr:uid="{2F8CAEE5-2C11-4BBE-9DE6-8C59D9A847BE}"/>
    <cellStyle name="Komma 3 3" xfId="2950" xr:uid="{18CD6016-5122-4D8F-8626-85A171414B5C}"/>
    <cellStyle name="Komma 3 4" xfId="2859" xr:uid="{8C0EA1FF-EB85-4E27-9CD2-363D0636EF6D}"/>
    <cellStyle name="Komma 3 5" xfId="3054" xr:uid="{79B54523-43EF-48D6-BD4B-FA0F18412916}"/>
    <cellStyle name="Komma 3 6" xfId="3187" xr:uid="{DD35EF2F-DC06-4005-8620-98CC5472A5DF}"/>
    <cellStyle name="kryssen" xfId="2534" xr:uid="{00000000-0005-0000-0000-0000E5090000}"/>
    <cellStyle name="Link Currency (0)" xfId="2535" xr:uid="{00000000-0005-0000-0000-0000E6090000}"/>
    <cellStyle name="Link Currency (2)" xfId="2536" xr:uid="{00000000-0005-0000-0000-0000E7090000}"/>
    <cellStyle name="Link Units (0)" xfId="2537" xr:uid="{00000000-0005-0000-0000-0000E8090000}"/>
    <cellStyle name="Link Units (1)" xfId="2538" xr:uid="{00000000-0005-0000-0000-0000E9090000}"/>
    <cellStyle name="Link Units (2)" xfId="2539" xr:uid="{00000000-0005-0000-0000-0000EA090000}"/>
    <cellStyle name="Linked Cell" xfId="2540" xr:uid="{00000000-0005-0000-0000-0000EB090000}"/>
    <cellStyle name="mart Two-Step Locking" xfId="2541" xr:uid="{00000000-0005-0000-0000-0000EC090000}"/>
    <cellStyle name="Mick" xfId="2542" xr:uid="{00000000-0005-0000-0000-0000ED090000}"/>
    <cellStyle name="Migliaia (0)_It 727 " xfId="2543" xr:uid="{00000000-0005-0000-0000-0000EE090000}"/>
    <cellStyle name="Migliaia_It 727 " xfId="2544" xr:uid="{00000000-0005-0000-0000-0000EF090000}"/>
    <cellStyle name="Millares [0]_BE91 WSale" xfId="2545" xr:uid="{00000000-0005-0000-0000-0000F0090000}"/>
    <cellStyle name="Millares_400 EVOL" xfId="2546" xr:uid="{00000000-0005-0000-0000-0000F1090000}"/>
    <cellStyle name="Milliers [0]_!!!GO" xfId="2547" xr:uid="{00000000-0005-0000-0000-0000F2090000}"/>
    <cellStyle name="Milliers_!!!GO" xfId="2548" xr:uid="{00000000-0005-0000-0000-0000F3090000}"/>
    <cellStyle name="Model" xfId="2549" xr:uid="{00000000-0005-0000-0000-0000F4090000}"/>
    <cellStyle name="Moeda [0]_CW170_14" xfId="2550" xr:uid="{00000000-0005-0000-0000-0000F5090000}"/>
    <cellStyle name="Moeda_CW170_14" xfId="2551" xr:uid="{00000000-0005-0000-0000-0000F6090000}"/>
    <cellStyle name="Moneda [0]_BE91 WSale" xfId="2552" xr:uid="{00000000-0005-0000-0000-0000F7090000}"/>
    <cellStyle name="Moneda_400 EVOL" xfId="2553" xr:uid="{00000000-0005-0000-0000-0000F8090000}"/>
    <cellStyle name="Monétaire [0]_!!!GO" xfId="2554" xr:uid="{00000000-0005-0000-0000-0000F9090000}"/>
    <cellStyle name="Monétaire_!!!GO" xfId="2555" xr:uid="{00000000-0005-0000-0000-0000FA090000}"/>
    <cellStyle name="Neutral 2" xfId="2556" xr:uid="{00000000-0005-0000-0000-0000FB090000}"/>
    <cellStyle name="no dec" xfId="2557" xr:uid="{00000000-0005-0000-0000-0000FC090000}"/>
    <cellStyle name="Normal" xfId="0" builtinId="0"/>
    <cellStyle name="Normal - Style1" xfId="2558" xr:uid="{00000000-0005-0000-0000-0000FD090000}"/>
    <cellStyle name="Normal 2" xfId="2559" xr:uid="{00000000-0005-0000-0000-0000FE090000}"/>
    <cellStyle name="Normal 3" xfId="2560" xr:uid="{00000000-0005-0000-0000-0000FF090000}"/>
    <cellStyle name="Normal 3 2" xfId="2561" xr:uid="{00000000-0005-0000-0000-0000000A0000}"/>
    <cellStyle name="Normal 4" xfId="2562" xr:uid="{00000000-0005-0000-0000-0000010A0000}"/>
    <cellStyle name="Normal Summary" xfId="2563" xr:uid="{00000000-0005-0000-0000-0000020A0000}"/>
    <cellStyle name="Normal_Ausstattung (2)" xfId="2564" xr:uid="{00000000-0005-0000-0000-0000030A0000}"/>
    <cellStyle name="Normál_D9804" xfId="2565" xr:uid="{00000000-0005-0000-0000-0000040A0000}"/>
    <cellStyle name="Normal_Germany-006" xfId="2566" xr:uid="{00000000-0005-0000-0000-0000050A0000}"/>
    <cellStyle name="Normal_Region-005" xfId="2567" xr:uid="{00000000-0005-0000-0000-0000060A0000}"/>
    <cellStyle name="Normal_TL Calculation MY10 (FINAL AUTOMATED) v1.01" xfId="2568" xr:uid="{00000000-0005-0000-0000-0000070A0000}"/>
    <cellStyle name="Normal_V70-004" xfId="2569" xr:uid="{00000000-0005-0000-0000-0000080A0000}"/>
    <cellStyle name="Normál_X40 opt 1.6" xfId="2570" xr:uid="{00000000-0005-0000-0000-0000090A0000}"/>
    <cellStyle name="Normale_Build Up SVC70" xfId="2571" xr:uid="{00000000-0005-0000-0000-00000A0A0000}"/>
    <cellStyle name="Note" xfId="2572" xr:uid="{00000000-0005-0000-0000-00000B0A0000}"/>
    <cellStyle name="Note 2" xfId="2573" xr:uid="{00000000-0005-0000-0000-00000C0A0000}"/>
    <cellStyle name="Note 2 2" xfId="2574" xr:uid="{00000000-0005-0000-0000-00000D0A0000}"/>
    <cellStyle name="Œ…‹æØ‚è [0.00]_!!!GO" xfId="2575" xr:uid="{00000000-0005-0000-0000-00000E0A0000}"/>
    <cellStyle name="Œ…‹æØ‚è_!!!GO" xfId="2576" xr:uid="{00000000-0005-0000-0000-00000F0A0000}"/>
    <cellStyle name="one" xfId="2577" xr:uid="{00000000-0005-0000-0000-0000100A0000}"/>
    <cellStyle name="Ongedefinieerd" xfId="2578" xr:uid="{00000000-0005-0000-0000-0000110A0000}"/>
    <cellStyle name="ÒP" xfId="2579" xr:uid="{00000000-0005-0000-0000-0000120A0000}"/>
    <cellStyle name="ÒP 2" xfId="2580" xr:uid="{00000000-0005-0000-0000-0000130A0000}"/>
    <cellStyle name="ÒP 2 2" xfId="2581" xr:uid="{00000000-0005-0000-0000-0000140A0000}"/>
    <cellStyle name="ÒP 3" xfId="2582" xr:uid="{00000000-0005-0000-0000-0000150A0000}"/>
    <cellStyle name="Option_Added_Cont_Desc" xfId="2583" xr:uid="{00000000-0005-0000-0000-0000160A0000}"/>
    <cellStyle name="Parentes" xfId="2584" xr:uid="{00000000-0005-0000-0000-0000170A0000}"/>
    <cellStyle name="Pct w/ Pts" xfId="2585" xr:uid="{00000000-0005-0000-0000-0000180A0000}"/>
    <cellStyle name="Pct w/ Pts 2" xfId="2586" xr:uid="{00000000-0005-0000-0000-0000190A0000}"/>
    <cellStyle name="Pct w/o Pts" xfId="2587" xr:uid="{00000000-0005-0000-0000-00001A0A0000}"/>
    <cellStyle name="Pct w/o Pts 2" xfId="2588" xr:uid="{00000000-0005-0000-0000-00001B0A0000}"/>
    <cellStyle name="Pénznem [0]_P23 (2)" xfId="2589" xr:uid="{00000000-0005-0000-0000-00001C0A0000}"/>
    <cellStyle name="Pénznem_P23 (2)" xfId="2590" xr:uid="{00000000-0005-0000-0000-00001D0A0000}"/>
    <cellStyle name="Per cent" xfId="2620" builtinId="5"/>
    <cellStyle name="per.style" xfId="2591" xr:uid="{00000000-0005-0000-0000-00001E0A0000}"/>
    <cellStyle name="Percent (0)" xfId="2592" xr:uid="{00000000-0005-0000-0000-00001F0A0000}"/>
    <cellStyle name="Percent (0,0)" xfId="2593" xr:uid="{00000000-0005-0000-0000-0000200A0000}"/>
    <cellStyle name="Percent (0,0) N/A" xfId="2594" xr:uid="{00000000-0005-0000-0000-0000210A0000}"/>
    <cellStyle name="Percent (0,0) N/A 2" xfId="2595" xr:uid="{00000000-0005-0000-0000-0000220A0000}"/>
    <cellStyle name="Percent (0,0) TBD" xfId="2596" xr:uid="{00000000-0005-0000-0000-0000230A0000}"/>
    <cellStyle name="Percent (0,0) TBD 2" xfId="2597" xr:uid="{00000000-0005-0000-0000-0000240A0000}"/>
    <cellStyle name="Percent (0,0)_1+11 vs 0+12 analysis pack Mikael" xfId="2598" xr:uid="{00000000-0005-0000-0000-0000250A0000}"/>
    <cellStyle name="Percent [0]" xfId="2599" xr:uid="{00000000-0005-0000-0000-0000260A0000}"/>
    <cellStyle name="Percent [00]" xfId="2600" xr:uid="{00000000-0005-0000-0000-0000270A0000}"/>
    <cellStyle name="Percent [2]" xfId="2601" xr:uid="{00000000-0005-0000-0000-0000280A0000}"/>
    <cellStyle name="Percent w/o%" xfId="2602" xr:uid="{00000000-0005-0000-0000-0000290A0000}"/>
    <cellStyle name="Percent w/o% 2" xfId="2603" xr:uid="{00000000-0005-0000-0000-00002A0A0000}"/>
    <cellStyle name="Percent%" xfId="2604" xr:uid="{00000000-0005-0000-0000-00002B0A0000}"/>
    <cellStyle name="Percent% 2" xfId="2605" xr:uid="{00000000-0005-0000-0000-00002C0A0000}"/>
    <cellStyle name="Percent[0]" xfId="2606" xr:uid="{00000000-0005-0000-0000-00002D0A0000}"/>
    <cellStyle name="Percent[0] 2" xfId="2607" xr:uid="{00000000-0005-0000-0000-00002E0A0000}"/>
    <cellStyle name="Percent[2]" xfId="2608" xr:uid="{00000000-0005-0000-0000-00002F0A0000}"/>
    <cellStyle name="Percent[2] 2" xfId="2609" xr:uid="{00000000-0005-0000-0000-0000300A0000}"/>
    <cellStyle name="Popis" xfId="2610" xr:uid="{00000000-0005-0000-0000-0000310A0000}"/>
    <cellStyle name="Pounds" xfId="2611" xr:uid="{00000000-0005-0000-0000-0000320A0000}"/>
    <cellStyle name="Pounds 2" xfId="2612" xr:uid="{00000000-0005-0000-0000-0000330A0000}"/>
    <cellStyle name="Preliminary_Data" xfId="2613" xr:uid="{00000000-0005-0000-0000-0000340A0000}"/>
    <cellStyle name="PrePop Currency (0)" xfId="2614" xr:uid="{00000000-0005-0000-0000-0000350A0000}"/>
    <cellStyle name="PrePop Currency (2)" xfId="2615" xr:uid="{00000000-0005-0000-0000-0000360A0000}"/>
    <cellStyle name="PrePop Units (0)" xfId="2616" xr:uid="{00000000-0005-0000-0000-0000370A0000}"/>
    <cellStyle name="PrePop Units (1)" xfId="2617" xr:uid="{00000000-0005-0000-0000-0000380A0000}"/>
    <cellStyle name="PrePop Units (2)" xfId="2618" xr:uid="{00000000-0005-0000-0000-0000390A0000}"/>
    <cellStyle name="Prices_Data" xfId="2619" xr:uid="{00000000-0005-0000-0000-00003A0A0000}"/>
    <cellStyle name="Prozent 10" xfId="2621" xr:uid="{00000000-0005-0000-0000-00003C0A0000}"/>
    <cellStyle name="Prozent 10 2" xfId="2622" xr:uid="{00000000-0005-0000-0000-00003D0A0000}"/>
    <cellStyle name="Prozent 10 2 2" xfId="2623" xr:uid="{00000000-0005-0000-0000-00003E0A0000}"/>
    <cellStyle name="Prozent 10 2 2 2" xfId="2954" xr:uid="{AF250052-1DAB-4394-9990-A10F4A3ED986}"/>
    <cellStyle name="Prozent 10 2 2 3" xfId="2863" xr:uid="{0A34E52B-7A8D-410C-8441-7E74CA78C500}"/>
    <cellStyle name="Prozent 10 2 2 4" xfId="3058" xr:uid="{375E670D-16A4-44F4-A27A-7182F4941F50}"/>
    <cellStyle name="Prozent 10 2 2 5" xfId="3191" xr:uid="{E7C32D02-3C54-4558-B339-4536EF864462}"/>
    <cellStyle name="Prozent 10 2 3" xfId="2953" xr:uid="{6EBE5A93-D8DA-497C-8F78-F049528CEBF1}"/>
    <cellStyle name="Prozent 10 2 4" xfId="2862" xr:uid="{21CBB67B-85D3-4203-8C40-08C97747A21E}"/>
    <cellStyle name="Prozent 10 2 5" xfId="3057" xr:uid="{F4535E6E-1361-4115-9CC4-6D9638E91D92}"/>
    <cellStyle name="Prozent 10 2 6" xfId="3190" xr:uid="{CCAC5EA8-B6C9-4935-B1BF-012A58D2A1A5}"/>
    <cellStyle name="Prozent 10 3" xfId="2624" xr:uid="{00000000-0005-0000-0000-00003F0A0000}"/>
    <cellStyle name="Prozent 10 3 2" xfId="2955" xr:uid="{CC458376-BA12-4AB8-BBA0-4BF74BCFF1E0}"/>
    <cellStyle name="Prozent 10 3 3" xfId="2864" xr:uid="{22A6ADC6-BBCE-478B-92C4-43186DC6F76A}"/>
    <cellStyle name="Prozent 10 3 4" xfId="3059" xr:uid="{7AEF00E7-A445-4422-A664-78B19EC9E0F5}"/>
    <cellStyle name="Prozent 10 3 5" xfId="3192" xr:uid="{5CBE63EE-9329-453C-B63A-A0F5EAB26991}"/>
    <cellStyle name="Prozent 10 4" xfId="2625" xr:uid="{00000000-0005-0000-0000-0000400A0000}"/>
    <cellStyle name="Prozent 10 4 2" xfId="2956" xr:uid="{1A964F6E-5F23-4E18-9D5B-17D5CAA15257}"/>
    <cellStyle name="Prozent 10 4 3" xfId="2865" xr:uid="{228F7251-8CD0-4912-B03A-B4F032CA7FA5}"/>
    <cellStyle name="Prozent 10 4 4" xfId="3060" xr:uid="{935B3FFB-E7DE-4B42-9353-D474577DC1C2}"/>
    <cellStyle name="Prozent 10 4 5" xfId="3193" xr:uid="{9DCB1B61-88D2-48D1-9478-8AE97C7641B9}"/>
    <cellStyle name="Prozent 10 5" xfId="2952" xr:uid="{BDD3AB9D-AD7F-47CB-A7FC-B2133AD4AB12}"/>
    <cellStyle name="Prozent 10 6" xfId="2861" xr:uid="{00620BA1-5E30-46B6-A5BF-F13BF078BB7A}"/>
    <cellStyle name="Prozent 10 7" xfId="3056" xr:uid="{D42FBB19-8ACC-4920-AE64-EE9B8ED9B8A9}"/>
    <cellStyle name="Prozent 10 8" xfId="3189" xr:uid="{57BEBFC6-DB9C-4B73-8B25-298C7FFB2C55}"/>
    <cellStyle name="Prozent 11" xfId="2626" xr:uid="{00000000-0005-0000-0000-0000410A0000}"/>
    <cellStyle name="Prozent 11 2" xfId="2627" xr:uid="{00000000-0005-0000-0000-0000420A0000}"/>
    <cellStyle name="Prozent 11 2 2" xfId="2958" xr:uid="{F2BEF260-5F84-4C78-AE5F-E70BF2419D8C}"/>
    <cellStyle name="Prozent 11 2 3" xfId="2867" xr:uid="{D3DDDF2E-C526-48EB-8A1E-29719F6BB9BF}"/>
    <cellStyle name="Prozent 11 2 4" xfId="3062" xr:uid="{FA537255-391D-43EF-A88B-DB7B161FEC32}"/>
    <cellStyle name="Prozent 11 2 5" xfId="3195" xr:uid="{460A626C-9F95-4226-A1F0-9C1B641AF165}"/>
    <cellStyle name="Prozent 11 3" xfId="2628" xr:uid="{00000000-0005-0000-0000-0000430A0000}"/>
    <cellStyle name="Prozent 11 3 2" xfId="2959" xr:uid="{C8D8E88A-3AA8-43BD-ACBF-4C90F1DFAF82}"/>
    <cellStyle name="Prozent 11 3 3" xfId="2868" xr:uid="{8D540D81-A3FF-4612-BBAF-FB545F5062E8}"/>
    <cellStyle name="Prozent 11 3 4" xfId="3063" xr:uid="{B7275365-D17C-4F12-B3F0-0A181722DE46}"/>
    <cellStyle name="Prozent 11 3 5" xfId="3196" xr:uid="{2C8A9C4C-EEA7-451E-B8D9-9351214271FC}"/>
    <cellStyle name="Prozent 11 4" xfId="2957" xr:uid="{C942BBBA-5BCD-4CA3-B1BE-A29A29928515}"/>
    <cellStyle name="Prozent 11 5" xfId="2866" xr:uid="{33EEBC5F-CC46-446B-935B-8BABBB4E3E3C}"/>
    <cellStyle name="Prozent 11 6" xfId="3061" xr:uid="{CE2A45AF-93AE-44CB-875E-0BB4FEC771E4}"/>
    <cellStyle name="Prozent 11 7" xfId="3194" xr:uid="{D5B838C7-0699-4DD1-A855-BCCEF452414A}"/>
    <cellStyle name="Prozent 12" xfId="2629" xr:uid="{00000000-0005-0000-0000-0000440A0000}"/>
    <cellStyle name="Prozent 12 2" xfId="2630" xr:uid="{00000000-0005-0000-0000-0000450A0000}"/>
    <cellStyle name="Prozent 12 2 2" xfId="2961" xr:uid="{C953142B-2046-420D-8626-1B6F13DF0836}"/>
    <cellStyle name="Prozent 12 2 3" xfId="2870" xr:uid="{DA3C7022-3C7E-4EE0-97B4-3F6DCC080665}"/>
    <cellStyle name="Prozent 12 2 4" xfId="3065" xr:uid="{2AD316B8-CB8D-4BCF-B571-E5B6765358F0}"/>
    <cellStyle name="Prozent 12 2 5" xfId="3198" xr:uid="{F7405112-12E7-4B31-A80E-CCB502EE46B8}"/>
    <cellStyle name="Prozent 12 3" xfId="2960" xr:uid="{1579ECC8-7C90-4B8A-AEC3-FC21353585BB}"/>
    <cellStyle name="Prozent 12 4" xfId="2869" xr:uid="{72098797-0917-4553-B92F-A361EB032D0E}"/>
    <cellStyle name="Prozent 12 5" xfId="3064" xr:uid="{5B0F11BA-A82E-4212-BD60-FA7067F194B2}"/>
    <cellStyle name="Prozent 12 6" xfId="3197" xr:uid="{EF56D82E-4D7B-4AC4-B858-7FC31CADE952}"/>
    <cellStyle name="Prozent 13" xfId="2631" xr:uid="{00000000-0005-0000-0000-0000460A0000}"/>
    <cellStyle name="Prozent 13 2" xfId="2632" xr:uid="{00000000-0005-0000-0000-0000470A0000}"/>
    <cellStyle name="Prozent 13 2 2" xfId="2963" xr:uid="{4CAD4ED7-CFC3-43DF-905C-AF62036343B5}"/>
    <cellStyle name="Prozent 13 2 3" xfId="2872" xr:uid="{0A0AC837-4269-4D7B-B608-53568860BFEE}"/>
    <cellStyle name="Prozent 13 2 4" xfId="3067" xr:uid="{7FED98EE-B6B3-4079-8269-3BFDCC9D4876}"/>
    <cellStyle name="Prozent 13 2 5" xfId="3200" xr:uid="{997B12BD-2529-4708-BE5A-5FA41A9C8DFD}"/>
    <cellStyle name="Prozent 13 3" xfId="2633" xr:uid="{00000000-0005-0000-0000-0000480A0000}"/>
    <cellStyle name="Prozent 13 3 2" xfId="2964" xr:uid="{CA3B5D83-8BF5-43A9-B575-6A10AC97E9D5}"/>
    <cellStyle name="Prozent 13 3 3" xfId="2873" xr:uid="{4625BAF7-01EB-4BE4-A20C-80BE0EA610BB}"/>
    <cellStyle name="Prozent 13 3 4" xfId="3068" xr:uid="{BE300D13-6BE3-4D62-85F9-D061C66A51A2}"/>
    <cellStyle name="Prozent 13 3 5" xfId="3201" xr:uid="{E940CB4C-36FD-45F1-8EFD-7FA4EF2E0E3F}"/>
    <cellStyle name="Prozent 13 4" xfId="2962" xr:uid="{62549779-B3E7-478A-A7CE-0C8068C18F1F}"/>
    <cellStyle name="Prozent 13 5" xfId="2871" xr:uid="{1364EFEC-57D8-478B-9443-D75D884C3DB8}"/>
    <cellStyle name="Prozent 13 6" xfId="3066" xr:uid="{091E34AB-F8BE-4F31-A7E7-062C6A18ABF5}"/>
    <cellStyle name="Prozent 13 7" xfId="3199" xr:uid="{4302E2A6-0B9C-473D-8BD4-579F3FB676E1}"/>
    <cellStyle name="Prozent 14" xfId="2634" xr:uid="{00000000-0005-0000-0000-0000490A0000}"/>
    <cellStyle name="Prozent 14 2" xfId="2635" xr:uid="{00000000-0005-0000-0000-00004A0A0000}"/>
    <cellStyle name="Prozent 14 2 2" xfId="2966" xr:uid="{950CE6F9-0BEF-435B-9346-E1959E3EEB8F}"/>
    <cellStyle name="Prozent 14 2 3" xfId="2875" xr:uid="{4006C696-0D12-41DC-BC10-C1144EBE8E9A}"/>
    <cellStyle name="Prozent 14 2 4" xfId="3070" xr:uid="{12A3F255-49FA-4E2E-81F9-BFCEA84AC259}"/>
    <cellStyle name="Prozent 14 2 5" xfId="3203" xr:uid="{A4010572-0A85-41C6-8268-8F7821B1F65F}"/>
    <cellStyle name="Prozent 14 3" xfId="2636" xr:uid="{00000000-0005-0000-0000-00004B0A0000}"/>
    <cellStyle name="Prozent 14 3 2" xfId="2967" xr:uid="{FBBFFE04-8C5C-49F5-9945-283C6A74699B}"/>
    <cellStyle name="Prozent 14 3 3" xfId="2876" xr:uid="{69BE1866-49CE-472C-9E92-CD27D955E8E4}"/>
    <cellStyle name="Prozent 14 3 4" xfId="3071" xr:uid="{D5EFF973-6C82-4ECE-8FDE-9A925853A401}"/>
    <cellStyle name="Prozent 14 3 5" xfId="3204" xr:uid="{A3E667A4-ACD9-4665-AAD9-9277A7D626CA}"/>
    <cellStyle name="Prozent 14 4" xfId="2965" xr:uid="{3CBED0CA-4360-4C3D-B831-1892CFFF2CF0}"/>
    <cellStyle name="Prozent 14 5" xfId="2874" xr:uid="{FEF96D87-B27D-48BF-9961-5E0F43C4FC19}"/>
    <cellStyle name="Prozent 14 6" xfId="3069" xr:uid="{CE0B52DD-385B-4FF5-87F0-29F851007EE3}"/>
    <cellStyle name="Prozent 14 7" xfId="3202" xr:uid="{9ED9F729-C5DC-4F4D-9298-67E3C967D0B9}"/>
    <cellStyle name="Prozent 15" xfId="2637" xr:uid="{00000000-0005-0000-0000-00004C0A0000}"/>
    <cellStyle name="Prozent 15 2" xfId="2638" xr:uid="{00000000-0005-0000-0000-00004D0A0000}"/>
    <cellStyle name="Prozent 15 2 2" xfId="2969" xr:uid="{2DBB84FB-074C-4179-A65E-BD2ADCC550D9}"/>
    <cellStyle name="Prozent 15 2 3" xfId="2878" xr:uid="{F8B11C5A-966A-4C00-A142-41FA39508806}"/>
    <cellStyle name="Prozent 15 2 4" xfId="3073" xr:uid="{9AFF9EAB-C6BE-406A-A461-D614E67A240D}"/>
    <cellStyle name="Prozent 15 2 5" xfId="3206" xr:uid="{4F0FB6CF-3DFC-4487-A1BF-D0459494BD95}"/>
    <cellStyle name="Prozent 15 3" xfId="2968" xr:uid="{F9CC29FF-9ABD-457F-9AF3-1EBACDD5C895}"/>
    <cellStyle name="Prozent 15 4" xfId="2877" xr:uid="{8ABC3E11-9D24-4396-9DC3-C59419EE39FE}"/>
    <cellStyle name="Prozent 15 5" xfId="3072" xr:uid="{0E9300C2-1792-4266-935C-D8A3D86F4622}"/>
    <cellStyle name="Prozent 15 6" xfId="3205" xr:uid="{84CE953E-7C7A-4D26-8032-E6937CF74B39}"/>
    <cellStyle name="Prozent 16" xfId="2639" xr:uid="{00000000-0005-0000-0000-00004E0A0000}"/>
    <cellStyle name="Prozent 16 2" xfId="2640" xr:uid="{00000000-0005-0000-0000-00004F0A0000}"/>
    <cellStyle name="Prozent 16 2 2" xfId="2971" xr:uid="{2E7B6043-E6A9-4EB8-AA8E-3B47AF21A7BC}"/>
    <cellStyle name="Prozent 16 2 3" xfId="2880" xr:uid="{568E23AD-3C55-4A5A-BE50-7347CC540255}"/>
    <cellStyle name="Prozent 16 2 4" xfId="3075" xr:uid="{0D478951-D91E-494F-B7A5-0580F7861EA6}"/>
    <cellStyle name="Prozent 16 2 5" xfId="3208" xr:uid="{8BB0FEFD-1FB8-4BEF-A859-C40FEB630623}"/>
    <cellStyle name="Prozent 16 3" xfId="2970" xr:uid="{26A6EC1E-D5BA-48E8-8142-21C91402544A}"/>
    <cellStyle name="Prozent 16 4" xfId="2879" xr:uid="{192311BD-E703-4926-845B-1110ABD15FBF}"/>
    <cellStyle name="Prozent 16 5" xfId="3074" xr:uid="{F478225B-B1AB-457E-9784-DC21101EAFA9}"/>
    <cellStyle name="Prozent 16 6" xfId="3207" xr:uid="{9E2E66C4-A661-42C2-9108-34DDD9229F12}"/>
    <cellStyle name="Prozent 17" xfId="2641" xr:uid="{00000000-0005-0000-0000-0000500A0000}"/>
    <cellStyle name="Prozent 17 2" xfId="2642" xr:uid="{00000000-0005-0000-0000-0000510A0000}"/>
    <cellStyle name="Prozent 17 2 2" xfId="2973" xr:uid="{3FDC9D0D-CABA-4E91-9EDE-62C6844E95BB}"/>
    <cellStyle name="Prozent 17 2 3" xfId="2882" xr:uid="{99515805-EEF5-452C-8377-FB23FDFE6744}"/>
    <cellStyle name="Prozent 17 2 4" xfId="3077" xr:uid="{29E84C4C-F3E2-4E54-81D1-FA7718C9A81F}"/>
    <cellStyle name="Prozent 17 2 5" xfId="3210" xr:uid="{71CB1C6E-F458-45B9-8F47-9790FA6C2853}"/>
    <cellStyle name="Prozent 17 3" xfId="2972" xr:uid="{345CC050-5F37-4632-9C26-90CCB993C2B5}"/>
    <cellStyle name="Prozent 17 4" xfId="2881" xr:uid="{2D947D9D-132F-4E4E-872E-6C7B4413D42D}"/>
    <cellStyle name="Prozent 17 5" xfId="3076" xr:uid="{6A8FA89D-6BB0-41BF-A0A8-B3B2D7A797E7}"/>
    <cellStyle name="Prozent 17 6" xfId="3209" xr:uid="{A0E6ABB2-7631-4E70-91FC-5E7026A62175}"/>
    <cellStyle name="Prozent 18" xfId="2643" xr:uid="{00000000-0005-0000-0000-0000520A0000}"/>
    <cellStyle name="Prozent 18 2" xfId="2644" xr:uid="{00000000-0005-0000-0000-0000530A0000}"/>
    <cellStyle name="Prozent 18 2 2" xfId="2975" xr:uid="{784371D9-D7D2-4563-8CA3-9A77814AD84F}"/>
    <cellStyle name="Prozent 18 2 3" xfId="2884" xr:uid="{6B9DF9E4-1D77-4EC7-9E83-391ABDD43EA7}"/>
    <cellStyle name="Prozent 18 2 4" xfId="3079" xr:uid="{84025C66-7437-48A0-B5A7-5A0AA03851E5}"/>
    <cellStyle name="Prozent 18 2 5" xfId="3212" xr:uid="{1211C1E3-4449-4A06-8A5A-5FD3CB2A8A3B}"/>
    <cellStyle name="Prozent 18 3" xfId="2974" xr:uid="{A5D36068-4481-4065-84FA-4528A4734AC5}"/>
    <cellStyle name="Prozent 18 4" xfId="2883" xr:uid="{22EAB8D7-0254-490D-88BA-13C56CE94D59}"/>
    <cellStyle name="Prozent 18 5" xfId="3078" xr:uid="{4B606031-0FA3-426B-8784-7B3284943D2E}"/>
    <cellStyle name="Prozent 18 6" xfId="3211" xr:uid="{9904F343-8A4D-4B3C-8455-1DED0AB7F6D5}"/>
    <cellStyle name="Prozent 19" xfId="2645" xr:uid="{00000000-0005-0000-0000-0000540A0000}"/>
    <cellStyle name="Prozent 19 2" xfId="2976" xr:uid="{8FE0D18D-8857-44EE-86F7-024DB5A28B69}"/>
    <cellStyle name="Prozent 19 3" xfId="2885" xr:uid="{00C6C271-3CCC-4ADA-85B1-B7C1A328BF89}"/>
    <cellStyle name="Prozent 19 4" xfId="3080" xr:uid="{9C6B4EA8-D82D-4774-A014-149B7CA3A9E6}"/>
    <cellStyle name="Prozent 19 5" xfId="3213" xr:uid="{3732009E-B7C9-4E67-BE43-C8CFC0807E7B}"/>
    <cellStyle name="Prozent 2" xfId="2646" xr:uid="{00000000-0005-0000-0000-0000550A0000}"/>
    <cellStyle name="Prozent 2 2" xfId="2647" xr:uid="{00000000-0005-0000-0000-0000560A0000}"/>
    <cellStyle name="Prozent 2 2 2" xfId="2978" xr:uid="{A1C266A3-6379-40BD-9535-18EC4EB602BD}"/>
    <cellStyle name="Prozent 2 2 3" xfId="2887" xr:uid="{AB6F4589-954F-4235-B689-0BFAE7FC72B7}"/>
    <cellStyle name="Prozent 2 2 4" xfId="3082" xr:uid="{22262F18-936F-4551-BAFC-E4FF7D2432CD}"/>
    <cellStyle name="Prozent 2 2 5" xfId="3215" xr:uid="{F840EC0A-5D48-4C04-B400-1E6EFD1C3319}"/>
    <cellStyle name="Prozent 2 3" xfId="2648" xr:uid="{00000000-0005-0000-0000-0000570A0000}"/>
    <cellStyle name="Prozent 2 3 2" xfId="2649" xr:uid="{00000000-0005-0000-0000-0000580A0000}"/>
    <cellStyle name="Prozent 2 3 2 2" xfId="2980" xr:uid="{18E22DBB-C0AD-48D8-A513-4C327D6710AC}"/>
    <cellStyle name="Prozent 2 3 2 3" xfId="2889" xr:uid="{9EE5F1D9-9612-48FA-B8B1-003EF59BFFCC}"/>
    <cellStyle name="Prozent 2 3 2 4" xfId="3084" xr:uid="{D196C2B0-35D7-4DE9-A5B5-C3095FC7ACA3}"/>
    <cellStyle name="Prozent 2 3 2 5" xfId="3217" xr:uid="{B23ADF84-9050-4E08-B7EA-59A2D1F9CCA3}"/>
    <cellStyle name="Prozent 2 3 3" xfId="2979" xr:uid="{BA94839B-79F2-4468-9592-8960DC741403}"/>
    <cellStyle name="Prozent 2 3 4" xfId="2888" xr:uid="{7F51F20B-597A-4704-94D7-1049A2C31970}"/>
    <cellStyle name="Prozent 2 3 5" xfId="3083" xr:uid="{7520CEB5-885D-4E73-BF89-5072CEEEBAFD}"/>
    <cellStyle name="Prozent 2 3 6" xfId="3216" xr:uid="{53023214-A252-449A-9D6E-26ED8FAD8166}"/>
    <cellStyle name="Prozent 2 4" xfId="2650" xr:uid="{00000000-0005-0000-0000-0000590A0000}"/>
    <cellStyle name="Prozent 2 5" xfId="2977" xr:uid="{6BF520A3-3960-445D-8851-D16E424811DB}"/>
    <cellStyle name="Prozent 2 6" xfId="2886" xr:uid="{D433A605-3A7D-431A-B2B1-E8136C986A8E}"/>
    <cellStyle name="Prozent 2 7" xfId="3081" xr:uid="{2387DA57-45FC-4CA6-BC9B-15F7FAD2227A}"/>
    <cellStyle name="Prozent 2 8" xfId="3214" xr:uid="{7E269858-0A8F-4BE9-95BA-75D0995F2534}"/>
    <cellStyle name="Prozent 20" xfId="3026" xr:uid="{566773E1-2EBF-4691-A14E-C3F18D5A079A}"/>
    <cellStyle name="Prozent 20 2" xfId="3160" xr:uid="{B390F199-7732-4F57-96DA-A20A89546EA0}"/>
    <cellStyle name="Prozent 20 2 2" xfId="3300" xr:uid="{0CCAD07A-BC27-4588-B33E-2CE301946C19}"/>
    <cellStyle name="Prozent 20 3" xfId="3218" xr:uid="{F4D659AC-E19D-42C0-ABF6-204AB3A6FBE3}"/>
    <cellStyle name="Prozent 20 4" xfId="3307" xr:uid="{C367D3BA-7985-4A11-9C7F-D911CCC173B2}"/>
    <cellStyle name="Prozent 21" xfId="3027" xr:uid="{C9FC694D-63C5-4152-98E2-547E121674AA}"/>
    <cellStyle name="Prozent 21 2" xfId="3219" xr:uid="{74EB783F-0818-4ED1-9AC6-6BAA2F1E2636}"/>
    <cellStyle name="Prozent 22" xfId="3161" xr:uid="{04AE462D-4E99-4593-9B28-13D64EA1313D}"/>
    <cellStyle name="Prozent 3" xfId="2651" xr:uid="{00000000-0005-0000-0000-00005A0A0000}"/>
    <cellStyle name="Prozent 3 2" xfId="2652" xr:uid="{00000000-0005-0000-0000-00005B0A0000}"/>
    <cellStyle name="Prozent 3 2 2" xfId="2982" xr:uid="{FD624815-80DD-4533-AD89-3F8437A99A83}"/>
    <cellStyle name="Prozent 3 2 3" xfId="2891" xr:uid="{35F78BDC-6C28-4999-8D4F-26ED1E9284FB}"/>
    <cellStyle name="Prozent 3 2 4" xfId="3086" xr:uid="{DCC4E017-5192-4460-BE8E-975687E567D8}"/>
    <cellStyle name="Prozent 3 2 5" xfId="3221" xr:uid="{8E84B5E6-0FF7-42CE-8C09-4AAA41C21FE1}"/>
    <cellStyle name="Prozent 3 3" xfId="2653" xr:uid="{00000000-0005-0000-0000-00005C0A0000}"/>
    <cellStyle name="Prozent 3 3 2" xfId="2983" xr:uid="{BFC43D2A-545A-498A-A333-E7323FA2738F}"/>
    <cellStyle name="Prozent 3 3 3" xfId="2892" xr:uid="{B86851DD-495A-4799-8EF8-14CDECAAEA9A}"/>
    <cellStyle name="Prozent 3 3 4" xfId="3087" xr:uid="{ECE14FCB-E0DE-4032-89A8-8126BC7955EB}"/>
    <cellStyle name="Prozent 3 3 5" xfId="3222" xr:uid="{207E8B11-614F-4C28-B0DA-48F2B9FD4193}"/>
    <cellStyle name="Prozent 3 4" xfId="2981" xr:uid="{F3BFF825-C7D3-437E-B98B-BA58A579AB89}"/>
    <cellStyle name="Prozent 3 5" xfId="2890" xr:uid="{802A7FC8-1AE5-4274-89C2-BCE7FC2FCE0B}"/>
    <cellStyle name="Prozent 3 6" xfId="3085" xr:uid="{5FF15092-3E50-4F63-B034-F444A633162C}"/>
    <cellStyle name="Prozent 3 7" xfId="3220" xr:uid="{BB107248-B1CC-414D-B2F4-3F24EC5E50D5}"/>
    <cellStyle name="Prozent 4" xfId="2654" xr:uid="{00000000-0005-0000-0000-00005D0A0000}"/>
    <cellStyle name="Prozent 4 2" xfId="2655" xr:uid="{00000000-0005-0000-0000-00005E0A0000}"/>
    <cellStyle name="Prozent 4 2 2" xfId="2985" xr:uid="{62EB9519-E4E7-401B-8E44-42AC32A5DE8E}"/>
    <cellStyle name="Prozent 4 2 3" xfId="2894" xr:uid="{FE33B772-8E68-47E6-A58C-44D5DCA3F30E}"/>
    <cellStyle name="Prozent 4 2 4" xfId="3089" xr:uid="{BE961104-1454-4F8B-AC72-9C7FDEAB572A}"/>
    <cellStyle name="Prozent 4 2 5" xfId="3224" xr:uid="{E344FF31-D5DB-4B7B-A6D9-0D475B8B84B6}"/>
    <cellStyle name="Prozent 4 3" xfId="2656" xr:uid="{00000000-0005-0000-0000-00005F0A0000}"/>
    <cellStyle name="Prozent 4 3 2" xfId="2986" xr:uid="{67899CCD-3949-487A-A504-131228FEF3A8}"/>
    <cellStyle name="Prozent 4 3 3" xfId="2895" xr:uid="{E739454D-3F6E-4034-AE0A-B27C3D566852}"/>
    <cellStyle name="Prozent 4 3 4" xfId="3090" xr:uid="{5B44FE1D-5481-4377-806B-706939D89A5A}"/>
    <cellStyle name="Prozent 4 3 5" xfId="3225" xr:uid="{3BE4B855-16ED-4371-B2CC-F226A5002D42}"/>
    <cellStyle name="Prozent 4 4" xfId="2984" xr:uid="{B0746FA5-C1C7-49F2-8C1E-79A9F932DF00}"/>
    <cellStyle name="Prozent 4 5" xfId="2893" xr:uid="{72EBE75C-5CD8-4BBF-AF03-F5AF5E954F65}"/>
    <cellStyle name="Prozent 4 6" xfId="3088" xr:uid="{6C7E0B14-78F9-44EA-9BF2-B0B09090A111}"/>
    <cellStyle name="Prozent 4 7" xfId="3223" xr:uid="{43892E50-0EAC-4BDF-9425-492B5C720A50}"/>
    <cellStyle name="Prozent 5" xfId="2657" xr:uid="{00000000-0005-0000-0000-0000600A0000}"/>
    <cellStyle name="Prozent 5 2" xfId="2658" xr:uid="{00000000-0005-0000-0000-0000610A0000}"/>
    <cellStyle name="Prozent 5 3" xfId="2659" xr:uid="{00000000-0005-0000-0000-0000620A0000}"/>
    <cellStyle name="Prozent 5 3 2" xfId="2988" xr:uid="{87861AC9-B1D0-41DA-98CE-8C0E585C52FC}"/>
    <cellStyle name="Prozent 5 3 3" xfId="2897" xr:uid="{7F49218F-D080-4CD9-BF45-6CD7FE6978DC}"/>
    <cellStyle name="Prozent 5 3 4" xfId="3092" xr:uid="{D362DDC3-9EAC-4DEB-8DE7-8CD9923A4663}"/>
    <cellStyle name="Prozent 5 3 5" xfId="3227" xr:uid="{F75F658C-5A33-47AF-96B9-E9521E8C0625}"/>
    <cellStyle name="Prozent 5 4" xfId="2660" xr:uid="{00000000-0005-0000-0000-0000630A0000}"/>
    <cellStyle name="Prozent 5 4 2" xfId="2989" xr:uid="{ADA840CD-72F4-469A-AC1A-1F3ADE5B6CBD}"/>
    <cellStyle name="Prozent 5 4 3" xfId="2898" xr:uid="{4241A693-C2C4-4C51-823D-A39060E27277}"/>
    <cellStyle name="Prozent 5 4 4" xfId="3093" xr:uid="{B8F64A76-AB1D-4B87-9CF9-A046DE268771}"/>
    <cellStyle name="Prozent 5 4 5" xfId="3228" xr:uid="{12C5FDFF-D551-4A63-A9FE-4BAAA527D3D9}"/>
    <cellStyle name="Prozent 5 5" xfId="2987" xr:uid="{9BF73DE7-CDCA-47CD-93BD-8A225DF9763E}"/>
    <cellStyle name="Prozent 5 6" xfId="2896" xr:uid="{B15593A2-8886-4045-9D4E-A8C77F3F79BC}"/>
    <cellStyle name="Prozent 5 7" xfId="3091" xr:uid="{2666D026-8F7A-4234-95AD-0E60515360E3}"/>
    <cellStyle name="Prozent 5 8" xfId="3226" xr:uid="{2C202B7E-0C65-4603-8B3A-CB4BB52723F3}"/>
    <cellStyle name="Prozent 6" xfId="2661" xr:uid="{00000000-0005-0000-0000-0000640A0000}"/>
    <cellStyle name="Prozent 6 2" xfId="2662" xr:uid="{00000000-0005-0000-0000-0000650A0000}"/>
    <cellStyle name="Prozent 6 2 2" xfId="2991" xr:uid="{D2926308-B773-4530-AAC9-F5228492FD6C}"/>
    <cellStyle name="Prozent 6 2 3" xfId="2900" xr:uid="{7B50EF75-2B0D-4D2A-9662-FEBA21A373EC}"/>
    <cellStyle name="Prozent 6 2 4" xfId="3095" xr:uid="{9FFB5076-D58B-4949-A4A5-1D19D9C74D0A}"/>
    <cellStyle name="Prozent 6 2 5" xfId="3230" xr:uid="{44029391-43D8-4D31-8A5F-21F038E2C0CC}"/>
    <cellStyle name="Prozent 6 3" xfId="2663" xr:uid="{00000000-0005-0000-0000-0000660A0000}"/>
    <cellStyle name="Prozent 6 3 2" xfId="2992" xr:uid="{7C4E5FD6-4128-41A6-9B07-68C29FA69FC5}"/>
    <cellStyle name="Prozent 6 3 3" xfId="2901" xr:uid="{6EB09578-77CE-42A0-9F28-DEC18503FE86}"/>
    <cellStyle name="Prozent 6 3 4" xfId="3096" xr:uid="{21717D50-5697-4C25-BC5A-ACEF11DEA155}"/>
    <cellStyle name="Prozent 6 3 5" xfId="3231" xr:uid="{9FC48077-D5C7-4CAF-8069-28928AE0C608}"/>
    <cellStyle name="Prozent 6 4" xfId="2990" xr:uid="{254BF1B9-8FF6-47FF-AE85-23105209F499}"/>
    <cellStyle name="Prozent 6 5" xfId="2899" xr:uid="{A9C77C88-32BC-44EC-8EE0-3BAAC70410BF}"/>
    <cellStyle name="Prozent 6 6" xfId="3094" xr:uid="{14CE6CED-3B36-41C9-858A-E88FF6CA743D}"/>
    <cellStyle name="Prozent 6 7" xfId="3229" xr:uid="{6CF6EEAE-A416-4EDF-8772-C459D036C978}"/>
    <cellStyle name="Prozent 7" xfId="2664" xr:uid="{00000000-0005-0000-0000-0000670A0000}"/>
    <cellStyle name="Prozent 7 2" xfId="2665" xr:uid="{00000000-0005-0000-0000-0000680A0000}"/>
    <cellStyle name="Prozent 7 2 2" xfId="2994" xr:uid="{46BF04F8-AB15-46B9-9C27-BA6837AFDD81}"/>
    <cellStyle name="Prozent 7 2 3" xfId="2903" xr:uid="{E6B16C27-E5DA-45A4-BE8F-632A09441E1D}"/>
    <cellStyle name="Prozent 7 2 4" xfId="3098" xr:uid="{AFE955FA-ED63-413D-B209-1F479D9F1548}"/>
    <cellStyle name="Prozent 7 2 5" xfId="3233" xr:uid="{3F28732D-60E6-4B50-89F3-EB79BB89F3A0}"/>
    <cellStyle name="Prozent 7 3" xfId="2666" xr:uid="{00000000-0005-0000-0000-0000690A0000}"/>
    <cellStyle name="Prozent 7 3 2" xfId="2995" xr:uid="{018863B3-B8B6-4382-A53B-312C72D44997}"/>
    <cellStyle name="Prozent 7 3 3" xfId="2904" xr:uid="{6EFC876D-A6A0-4B31-B02C-1DD7AA110BA8}"/>
    <cellStyle name="Prozent 7 3 4" xfId="3099" xr:uid="{4A200742-16EC-417B-A2BB-DE95478E8CB5}"/>
    <cellStyle name="Prozent 7 3 5" xfId="3234" xr:uid="{023635A3-8821-4005-A1CF-414B5AD61F3B}"/>
    <cellStyle name="Prozent 7 4" xfId="2993" xr:uid="{8DB0EBFE-8BE6-4C0A-89E9-9820C03F624F}"/>
    <cellStyle name="Prozent 7 5" xfId="2902" xr:uid="{0BFF5BCA-0D14-4331-848E-3DD7AA36143B}"/>
    <cellStyle name="Prozent 7 6" xfId="3097" xr:uid="{066D689D-0235-4C74-8EB0-200C996FA09E}"/>
    <cellStyle name="Prozent 7 7" xfId="3232" xr:uid="{05B1A4DE-2039-42EE-9FCD-621EC52E9877}"/>
    <cellStyle name="Prozent 8" xfId="2667" xr:uid="{00000000-0005-0000-0000-00006A0A0000}"/>
    <cellStyle name="Prozent 8 2" xfId="2668" xr:uid="{00000000-0005-0000-0000-00006B0A0000}"/>
    <cellStyle name="Prozent 8 2 2" xfId="2997" xr:uid="{2617F566-D94E-4DF5-8D4E-21A8475B8135}"/>
    <cellStyle name="Prozent 8 2 3" xfId="2906" xr:uid="{93EE8640-5AED-4DD1-9ED5-AC8300F8E026}"/>
    <cellStyle name="Prozent 8 2 4" xfId="3101" xr:uid="{F13C4C13-142F-4BFC-A48A-4755773C1798}"/>
    <cellStyle name="Prozent 8 2 5" xfId="3236" xr:uid="{30956690-EB25-462F-952D-09C7EA611BD4}"/>
    <cellStyle name="Prozent 8 3" xfId="2996" xr:uid="{98702D00-954E-497C-9FBF-615A2EB174EF}"/>
    <cellStyle name="Prozent 8 4" xfId="2905" xr:uid="{0EB94999-ABAB-4C7E-9405-1C11076DDB15}"/>
    <cellStyle name="Prozent 8 5" xfId="3100" xr:uid="{5E7C4C2E-595A-47BB-B7C8-68647439012F}"/>
    <cellStyle name="Prozent 8 6" xfId="3235" xr:uid="{3A7D4140-9362-4551-9025-1020B4B1515A}"/>
    <cellStyle name="Prozent 9" xfId="2669" xr:uid="{00000000-0005-0000-0000-00006C0A0000}"/>
    <cellStyle name="Prozent 9 2" xfId="2670" xr:uid="{00000000-0005-0000-0000-00006D0A0000}"/>
    <cellStyle name="Prozent 9 2 2" xfId="2999" xr:uid="{8093577E-4EF3-4FA7-8145-E851B2DEAF34}"/>
    <cellStyle name="Prozent 9 2 3" xfId="2908" xr:uid="{07A6D1F9-90E8-42A0-8A22-4D2BA9A9E571}"/>
    <cellStyle name="Prozent 9 2 4" xfId="3103" xr:uid="{2EDC7BB5-620B-4C90-B81B-9525BF6F2321}"/>
    <cellStyle name="Prozent 9 2 5" xfId="3238" xr:uid="{199583FD-91C5-4EB2-8012-E77A134CCAB9}"/>
    <cellStyle name="Prozent 9 3" xfId="2998" xr:uid="{673DFA40-563F-4D5D-9701-2635E673005C}"/>
    <cellStyle name="Prozent 9 4" xfId="2907" xr:uid="{2C25C1D5-0F15-4D4B-B24D-A439B0768F62}"/>
    <cellStyle name="Prozent 9 5" xfId="3102" xr:uid="{27C3BE75-62B3-4665-A119-327AAD978774}"/>
    <cellStyle name="Prozent 9 6" xfId="3237" xr:uid="{6155D3EC-0BFD-457D-A6ED-D28B4E897A48}"/>
    <cellStyle name="PSChar" xfId="2671" xr:uid="{00000000-0005-0000-0000-00006E0A0000}"/>
    <cellStyle name="PSChar 2" xfId="2672" xr:uid="{00000000-0005-0000-0000-00006F0A0000}"/>
    <cellStyle name="PSDate" xfId="2673" xr:uid="{00000000-0005-0000-0000-0000700A0000}"/>
    <cellStyle name="PSDate 2" xfId="2674" xr:uid="{00000000-0005-0000-0000-0000710A0000}"/>
    <cellStyle name="PSDec" xfId="2675" xr:uid="{00000000-0005-0000-0000-0000720A0000}"/>
    <cellStyle name="PSDec 2" xfId="2676" xr:uid="{00000000-0005-0000-0000-0000730A0000}"/>
    <cellStyle name="PSHeading" xfId="2677" xr:uid="{00000000-0005-0000-0000-0000740A0000}"/>
    <cellStyle name="PSInt" xfId="2678" xr:uid="{00000000-0005-0000-0000-0000750A0000}"/>
    <cellStyle name="PSInt 2" xfId="2679" xr:uid="{00000000-0005-0000-0000-0000760A0000}"/>
    <cellStyle name="PSSpacer" xfId="2680" xr:uid="{00000000-0005-0000-0000-0000770A0000}"/>
    <cellStyle name="PSSpacer 2" xfId="2681" xr:uid="{00000000-0005-0000-0000-0000780A0000}"/>
    <cellStyle name="Ram höger under" xfId="2682" xr:uid="{00000000-0005-0000-0000-0000790A0000}"/>
    <cellStyle name="Ram höger under 2" xfId="2683" xr:uid="{00000000-0005-0000-0000-00007A0A0000}"/>
    <cellStyle name="ram under" xfId="2684" xr:uid="{00000000-0005-0000-0000-00007B0A0000}"/>
    <cellStyle name="ram under 2" xfId="2685" xr:uid="{00000000-0005-0000-0000-00007C0A0000}"/>
    <cellStyle name="reg_no_decimal" xfId="2686" xr:uid="{00000000-0005-0000-0000-00007D0A0000}"/>
    <cellStyle name="Rep opsec" xfId="2687" xr:uid="{00000000-0005-0000-0000-00007E0A0000}"/>
    <cellStyle name="Rep total" xfId="2688" xr:uid="{00000000-0005-0000-0000-00007F0A0000}"/>
    <cellStyle name="SAPBEXaggData" xfId="2689" xr:uid="{00000000-0005-0000-0000-0000800A0000}"/>
    <cellStyle name="SAPBEXaggDataEmph" xfId="2690" xr:uid="{00000000-0005-0000-0000-0000810A0000}"/>
    <cellStyle name="SAPBEXaggItem" xfId="2691" xr:uid="{00000000-0005-0000-0000-0000820A0000}"/>
    <cellStyle name="SAPBEXaggItemX" xfId="2692" xr:uid="{00000000-0005-0000-0000-0000830A0000}"/>
    <cellStyle name="SAPBEXchaText" xfId="2693" xr:uid="{00000000-0005-0000-0000-0000840A0000}"/>
    <cellStyle name="SAPBEXexcBad7" xfId="2694" xr:uid="{00000000-0005-0000-0000-0000850A0000}"/>
    <cellStyle name="SAPBEXexcBad8" xfId="2695" xr:uid="{00000000-0005-0000-0000-0000860A0000}"/>
    <cellStyle name="SAPBEXexcBad9" xfId="2696" xr:uid="{00000000-0005-0000-0000-0000870A0000}"/>
    <cellStyle name="SAPBEXexcCritical4" xfId="2697" xr:uid="{00000000-0005-0000-0000-0000880A0000}"/>
    <cellStyle name="SAPBEXexcCritical5" xfId="2698" xr:uid="{00000000-0005-0000-0000-0000890A0000}"/>
    <cellStyle name="SAPBEXexcCritical6" xfId="2699" xr:uid="{00000000-0005-0000-0000-00008A0A0000}"/>
    <cellStyle name="SAPBEXexcGood1" xfId="2700" xr:uid="{00000000-0005-0000-0000-00008B0A0000}"/>
    <cellStyle name="SAPBEXexcGood2" xfId="2701" xr:uid="{00000000-0005-0000-0000-00008C0A0000}"/>
    <cellStyle name="SAPBEXexcGood3" xfId="2702" xr:uid="{00000000-0005-0000-0000-00008D0A0000}"/>
    <cellStyle name="SAPBEXfilterDrill" xfId="2703" xr:uid="{00000000-0005-0000-0000-00008E0A0000}"/>
    <cellStyle name="SAPBEXfilterItem" xfId="2704" xr:uid="{00000000-0005-0000-0000-00008F0A0000}"/>
    <cellStyle name="SAPBEXfilterText" xfId="2705" xr:uid="{00000000-0005-0000-0000-0000900A0000}"/>
    <cellStyle name="SAPBEXfilterText 2" xfId="2706" xr:uid="{00000000-0005-0000-0000-0000910A0000}"/>
    <cellStyle name="SAPBEXfilterText 2 2" xfId="2707" xr:uid="{00000000-0005-0000-0000-0000920A0000}"/>
    <cellStyle name="SAPBEXformats" xfId="2708" xr:uid="{00000000-0005-0000-0000-0000930A0000}"/>
    <cellStyle name="SAPBEXheaderItem" xfId="2709" xr:uid="{00000000-0005-0000-0000-0000940A0000}"/>
    <cellStyle name="SAPBEXheaderItem 2" xfId="2710" xr:uid="{00000000-0005-0000-0000-0000950A0000}"/>
    <cellStyle name="SAPBEXheaderText" xfId="2711" xr:uid="{00000000-0005-0000-0000-0000960A0000}"/>
    <cellStyle name="SAPBEXheaderText 2" xfId="2712" xr:uid="{00000000-0005-0000-0000-0000970A0000}"/>
    <cellStyle name="SAPBEXHLevel0" xfId="2713" xr:uid="{00000000-0005-0000-0000-0000980A0000}"/>
    <cellStyle name="SAPBEXHLevel0 2" xfId="2714" xr:uid="{00000000-0005-0000-0000-0000990A0000}"/>
    <cellStyle name="SAPBEXHLevel0X" xfId="2715" xr:uid="{00000000-0005-0000-0000-00009A0A0000}"/>
    <cellStyle name="SAPBEXHLevel0X 2" xfId="2716" xr:uid="{00000000-0005-0000-0000-00009B0A0000}"/>
    <cellStyle name="SAPBEXHLevel1" xfId="2717" xr:uid="{00000000-0005-0000-0000-00009C0A0000}"/>
    <cellStyle name="SAPBEXHLevel1 2" xfId="2718" xr:uid="{00000000-0005-0000-0000-00009D0A0000}"/>
    <cellStyle name="SAPBEXHLevel1X" xfId="2719" xr:uid="{00000000-0005-0000-0000-00009E0A0000}"/>
    <cellStyle name="SAPBEXHLevel1X 2" xfId="2720" xr:uid="{00000000-0005-0000-0000-00009F0A0000}"/>
    <cellStyle name="SAPBEXHLevel2" xfId="2721" xr:uid="{00000000-0005-0000-0000-0000A00A0000}"/>
    <cellStyle name="SAPBEXHLevel2 2" xfId="2722" xr:uid="{00000000-0005-0000-0000-0000A10A0000}"/>
    <cellStyle name="SAPBEXHLevel2X" xfId="2723" xr:uid="{00000000-0005-0000-0000-0000A20A0000}"/>
    <cellStyle name="SAPBEXHLevel2X 2" xfId="2724" xr:uid="{00000000-0005-0000-0000-0000A30A0000}"/>
    <cellStyle name="SAPBEXHLevel3" xfId="2725" xr:uid="{00000000-0005-0000-0000-0000A40A0000}"/>
    <cellStyle name="SAPBEXHLevel3 2" xfId="2726" xr:uid="{00000000-0005-0000-0000-0000A50A0000}"/>
    <cellStyle name="SAPBEXHLevel3X" xfId="2727" xr:uid="{00000000-0005-0000-0000-0000A60A0000}"/>
    <cellStyle name="SAPBEXHLevel3X 2" xfId="2728" xr:uid="{00000000-0005-0000-0000-0000A70A0000}"/>
    <cellStyle name="SAPBEXresData" xfId="2729" xr:uid="{00000000-0005-0000-0000-0000A80A0000}"/>
    <cellStyle name="SAPBEXresDataEmph" xfId="2730" xr:uid="{00000000-0005-0000-0000-0000A90A0000}"/>
    <cellStyle name="SAPBEXresItem" xfId="2731" xr:uid="{00000000-0005-0000-0000-0000AA0A0000}"/>
    <cellStyle name="SAPBEXresItemX" xfId="2732" xr:uid="{00000000-0005-0000-0000-0000AB0A0000}"/>
    <cellStyle name="SAPBEXstdData" xfId="2733" xr:uid="{00000000-0005-0000-0000-0000AC0A0000}"/>
    <cellStyle name="SAPBEXstdDataEmph" xfId="2734" xr:uid="{00000000-0005-0000-0000-0000AD0A0000}"/>
    <cellStyle name="SAPBEXstdItem" xfId="2735" xr:uid="{00000000-0005-0000-0000-0000AE0A0000}"/>
    <cellStyle name="SAPBEXstdItemX" xfId="2736" xr:uid="{00000000-0005-0000-0000-0000AF0A0000}"/>
    <cellStyle name="SAPBEXtitle" xfId="2737" xr:uid="{00000000-0005-0000-0000-0000B00A0000}"/>
    <cellStyle name="SAPBEXtitle 2" xfId="2738" xr:uid="{00000000-0005-0000-0000-0000B10A0000}"/>
    <cellStyle name="SAPBEXtitle 2 2" xfId="2739" xr:uid="{00000000-0005-0000-0000-0000B20A0000}"/>
    <cellStyle name="SAPBEXundefined" xfId="2740" xr:uid="{00000000-0005-0000-0000-0000B30A0000}"/>
    <cellStyle name="SAPBEXundefined 2" xfId="2741" xr:uid="{00000000-0005-0000-0000-0000B40A0000}"/>
    <cellStyle name="SEM-BPS-data" xfId="2742" xr:uid="{00000000-0005-0000-0000-0000B50A0000}"/>
    <cellStyle name="SEM-BPS-head" xfId="2743" xr:uid="{00000000-0005-0000-0000-0000B60A0000}"/>
    <cellStyle name="SEM-BPS-headdata" xfId="2744" xr:uid="{00000000-0005-0000-0000-0000B70A0000}"/>
    <cellStyle name="SEM-BPS-headkey" xfId="2745" xr:uid="{00000000-0005-0000-0000-0000B80A0000}"/>
    <cellStyle name="SEM-BPS-input-on" xfId="2746" xr:uid="{00000000-0005-0000-0000-0000B90A0000}"/>
    <cellStyle name="SEM-BPS-key" xfId="2747" xr:uid="{00000000-0005-0000-0000-0000BA0A0000}"/>
    <cellStyle name="SEM-BPS-sub1" xfId="2748" xr:uid="{00000000-0005-0000-0000-0000BB0A0000}"/>
    <cellStyle name="SEM-BPS-sub2" xfId="2749" xr:uid="{00000000-0005-0000-0000-0000BC0A0000}"/>
    <cellStyle name="SEM-BPS-total" xfId="2750" xr:uid="{00000000-0005-0000-0000-0000BD0A0000}"/>
    <cellStyle name="Separador de milhares [0]_CW170_14" xfId="2751" xr:uid="{00000000-0005-0000-0000-0000BE0A0000}"/>
    <cellStyle name="Separador de milhares_CW170_14" xfId="2752" xr:uid="{00000000-0005-0000-0000-0000BF0A0000}"/>
    <cellStyle name="shade" xfId="2753" xr:uid="{00000000-0005-0000-0000-0000C00A0000}"/>
    <cellStyle name="Skuggad" xfId="2754" xr:uid="{00000000-0005-0000-0000-0000C10A0000}"/>
    <cellStyle name="Sledovaný hypertextový odkaz" xfId="2755" xr:uid="{00000000-0005-0000-0000-0000C20A0000}"/>
    <cellStyle name="spider data" xfId="2756" xr:uid="{00000000-0005-0000-0000-0000C30A0000}"/>
    <cellStyle name="spider_calc" xfId="2757" xr:uid="{00000000-0005-0000-0000-0000C40A0000}"/>
    <cellStyle name="Standard 2" xfId="2758" xr:uid="{00000000-0005-0000-0000-0000C60A0000}"/>
    <cellStyle name="Standard 2 2" xfId="2759" xr:uid="{00000000-0005-0000-0000-0000C70A0000}"/>
    <cellStyle name="Standard 2 3" xfId="3000" xr:uid="{096FFA39-EABB-43D7-ACBA-6C1C403B1C6D}"/>
    <cellStyle name="Standard 2 3 2" xfId="3424" xr:uid="{8B4530FE-8B07-4E97-960D-C61D737FF235}"/>
    <cellStyle name="Standard 2 4" xfId="2909" xr:uid="{1755E298-1FEB-4508-BE12-2CE33EF70F87}"/>
    <cellStyle name="Standard 2 5" xfId="3104" xr:uid="{ECB68B66-93A6-4F4C-B881-99187F112257}"/>
    <cellStyle name="Standard 2 6" xfId="3239" xr:uid="{4480C1CD-FDA0-4F88-862E-4A3867DB105B}"/>
    <cellStyle name="Standard 3" xfId="2760" xr:uid="{00000000-0005-0000-0000-0000C80A0000}"/>
    <cellStyle name="Standard 3 2" xfId="2761" xr:uid="{00000000-0005-0000-0000-0000C90A0000}"/>
    <cellStyle name="Standard 3 2 10" xfId="3425" xr:uid="{2DCD8821-2D77-41B7-B2EA-7D7FC7C3DD00}"/>
    <cellStyle name="Standard 3 2 2" xfId="3001" xr:uid="{9CEA295C-48D1-4ACE-B73E-66E36114D976}"/>
    <cellStyle name="Standard 3 2 2 2" xfId="3126" xr:uid="{EACA5046-ECE6-4093-B8B3-28E81D91AF21}"/>
    <cellStyle name="Standard 3 2 2 2 2" xfId="3320" xr:uid="{354B6271-FFB0-43F2-AE1C-155F6EB30615}"/>
    <cellStyle name="Standard 3 2 2 2 2 2" xfId="3545" xr:uid="{31F2729C-9E5F-431F-A646-77B90DA6C777}"/>
    <cellStyle name="Standard 3 2 2 2 3" xfId="3412" xr:uid="{A001097C-F548-428A-82C6-17637931D400}"/>
    <cellStyle name="Standard 3 2 2 2 3 2" xfId="3637" xr:uid="{634DC8D6-83FF-469D-A325-A8DE9326D0DD}"/>
    <cellStyle name="Standard 3 2 2 2 4" xfId="3453" xr:uid="{4F7F3BC8-8467-48C7-BE02-31BB84473D33}"/>
    <cellStyle name="Standard 3 2 2 3" xfId="3292" xr:uid="{3300F2EE-6C3F-4170-9E45-693F5CF25102}"/>
    <cellStyle name="Standard 3 2 2 3 2" xfId="3386" xr:uid="{B6E5AF4F-3128-4854-96C9-5422CEFDAD05}"/>
    <cellStyle name="Standard 3 2 2 3 2 2" xfId="3611" xr:uid="{2CD2A3DB-3D22-4581-B060-F535F21D512D}"/>
    <cellStyle name="Standard 3 2 2 3 3" xfId="3519" xr:uid="{282D2545-964A-4EEC-A6F1-50FC690847C9}"/>
    <cellStyle name="Standard 3 2 2 4" xfId="3268" xr:uid="{E57C565E-9DF1-42DF-B808-2631A5272E3A}"/>
    <cellStyle name="Standard 3 2 2 4 2" xfId="3368" xr:uid="{31C547BC-06AE-4670-BB72-A7CBA2EB7802}"/>
    <cellStyle name="Standard 3 2 2 4 2 2" xfId="3593" xr:uid="{88ABF227-E60D-48B5-9E5F-B0BB21B82837}"/>
    <cellStyle name="Standard 3 2 2 4 3" xfId="3501" xr:uid="{251388D2-DC79-4639-B663-6E1910671BE3}"/>
    <cellStyle name="Standard 3 2 2 5" xfId="3144" xr:uid="{EF879053-BBB0-4BC9-902C-6956EBEE0EDA}"/>
    <cellStyle name="Standard 3 2 2 5 2" xfId="3471" xr:uid="{A0A711A0-AF33-4262-A43F-56DCD90B2E25}"/>
    <cellStyle name="Standard 3 2 2 6" xfId="3338" xr:uid="{7991F1F0-3D29-45C8-A708-E2A4AD98AEF1}"/>
    <cellStyle name="Standard 3 2 2 6 2" xfId="3563" xr:uid="{FC446CAD-ED53-4B05-B58E-8A37BC405056}"/>
    <cellStyle name="Standard 3 2 2 7" xfId="3437" xr:uid="{090E7521-D84C-4C08-A1B3-0A8883AC23DD}"/>
    <cellStyle name="Standard 3 2 3" xfId="2910" xr:uid="{DC22CBF8-800D-4CFD-A1A7-903C32824DA1}"/>
    <cellStyle name="Standard 3 2 3 2" xfId="3132" xr:uid="{C815539E-DB3F-41A0-B639-08470778157E}"/>
    <cellStyle name="Standard 3 2 3 2 2" xfId="3326" xr:uid="{FE265AC7-8A90-4D3D-BB10-5E600DBE9A00}"/>
    <cellStyle name="Standard 3 2 3 2 2 2" xfId="3551" xr:uid="{7C8F9096-51C9-4192-964E-60DFED435FB7}"/>
    <cellStyle name="Standard 3 2 3 2 3" xfId="3418" xr:uid="{7AA1260B-4EE4-445D-BB4D-2A92E9413612}"/>
    <cellStyle name="Standard 3 2 3 2 3 2" xfId="3643" xr:uid="{C64BC627-2C37-444B-BDB5-EADF2A78D014}"/>
    <cellStyle name="Standard 3 2 3 2 4" xfId="3459" xr:uid="{035F7252-BD4E-4ED6-965B-8BDE9E60C045}"/>
    <cellStyle name="Standard 3 2 3 3" xfId="3301" xr:uid="{31380107-2494-4BC7-9821-F4D158CD0B18}"/>
    <cellStyle name="Standard 3 2 3 3 2" xfId="3394" xr:uid="{673443F4-F9C8-4249-A3A0-8D82BF4701DD}"/>
    <cellStyle name="Standard 3 2 3 3 2 2" xfId="3619" xr:uid="{FC9C9D00-DC99-4607-A8C0-C3062FBD0819}"/>
    <cellStyle name="Standard 3 2 3 3 3" xfId="3527" xr:uid="{60CA5F97-E40B-4D1D-BB50-65A7A6370C6D}"/>
    <cellStyle name="Standard 3 2 3 4" xfId="3274" xr:uid="{1E951D57-ECBD-4C53-8281-54E287B0B9C7}"/>
    <cellStyle name="Standard 3 2 3 4 2" xfId="3374" xr:uid="{7F492E53-9E6B-4FA2-B069-FECED7DB399A}"/>
    <cellStyle name="Standard 3 2 3 4 2 2" xfId="3599" xr:uid="{8CD234FC-08ED-4965-A03E-FEBD69132162}"/>
    <cellStyle name="Standard 3 2 3 4 3" xfId="3507" xr:uid="{FCDE6AA1-29A7-4DE0-8C91-E2861FB4DDA9}"/>
    <cellStyle name="Standard 3 2 3 5" xfId="3150" xr:uid="{3F00B5A3-043C-4581-AECD-AC7933356606}"/>
    <cellStyle name="Standard 3 2 3 5 2" xfId="3477" xr:uid="{788FAC1B-0DA2-4CB9-9D6D-D2ADF1A441BA}"/>
    <cellStyle name="Standard 3 2 3 6" xfId="3344" xr:uid="{A5579695-BAB0-4CB7-AC80-944524C06D83}"/>
    <cellStyle name="Standard 3 2 3 6 2" xfId="3569" xr:uid="{A2447BB2-9823-4C33-958E-757EE24FBDD3}"/>
    <cellStyle name="Standard 3 2 3 7" xfId="3431" xr:uid="{327CC6C7-01A6-48F7-BD83-4361D3C1507E}"/>
    <cellStyle name="Standard 3 2 4" xfId="3105" xr:uid="{DE5D2F70-1C1E-4221-8B3F-206EF2A1DCA4}"/>
    <cellStyle name="Standard 3 2 4 2" xfId="3314" xr:uid="{13C80B46-E80E-4055-A2E2-FFEF562156F6}"/>
    <cellStyle name="Standard 3 2 4 2 2" xfId="3406" xr:uid="{7DC26DA8-CCDF-40D3-B57E-578A6EDB9AF5}"/>
    <cellStyle name="Standard 3 2 4 2 2 2" xfId="3631" xr:uid="{FC353451-4A16-4476-8FF6-F2A537D6A6A9}"/>
    <cellStyle name="Standard 3 2 4 2 3" xfId="3539" xr:uid="{1002ED90-762E-47E4-A5B2-4D3C4AD4A425}"/>
    <cellStyle name="Standard 3 2 4 3" xfId="3262" xr:uid="{75C20704-4D45-4E96-8208-9C8596EDA7B3}"/>
    <cellStyle name="Standard 3 2 4 3 2" xfId="3495" xr:uid="{6CF107E4-60ED-4CF5-B7B3-BBAC2D94113D}"/>
    <cellStyle name="Standard 3 2 4 4" xfId="3362" xr:uid="{527B88E4-13EC-462D-B6B0-3B2F2905B7FA}"/>
    <cellStyle name="Standard 3 2 4 4 2" xfId="3587" xr:uid="{1EBFBA7C-692A-41AF-B264-1B49BDF63F83}"/>
    <cellStyle name="Standard 3 2 4 5" xfId="3447" xr:uid="{3092747A-BA6D-4423-A87F-AE9A1D93FBDD}"/>
    <cellStyle name="Standard 3 2 5" xfId="3028" xr:uid="{83505DD4-E9C4-4C42-B68A-05EEC366DDB5}"/>
    <cellStyle name="Standard 3 2 5 2" xfId="3308" xr:uid="{7F404CEA-0F25-46E8-929F-40316D2CA305}"/>
    <cellStyle name="Standard 3 2 5 2 2" xfId="3400" xr:uid="{39A402A7-BE69-4D81-9215-C4E8CE2F1A17}"/>
    <cellStyle name="Standard 3 2 5 2 2 2" xfId="3625" xr:uid="{C363ACD0-F74B-4BBE-BE2D-83F906B481CB}"/>
    <cellStyle name="Standard 3 2 5 2 3" xfId="3533" xr:uid="{88C20654-BB84-4EBF-82CC-DA87B36C79AA}"/>
    <cellStyle name="Standard 3 2 5 3" xfId="3240" xr:uid="{6C7DA125-6A81-4756-A63D-F9C6AA735B0B}"/>
    <cellStyle name="Standard 3 2 5 3 2" xfId="3489" xr:uid="{2999AA77-5E6C-43B7-AA2B-805AB097A70D}"/>
    <cellStyle name="Standard 3 2 5 4" xfId="3356" xr:uid="{54940BB7-CC0B-49DB-9FAC-5642C621BD61}"/>
    <cellStyle name="Standard 3 2 5 4 2" xfId="3581" xr:uid="{9D9DD3C1-9518-4E9A-9336-53DE4D5BCD2F}"/>
    <cellStyle name="Standard 3 2 5 5" xfId="3441" xr:uid="{163E8D60-53B2-4DD8-8263-F0A573FE7F80}"/>
    <cellStyle name="Standard 3 2 6" xfId="3288" xr:uid="{F077A9E9-9A80-461A-B6F3-9D70C5270CD1}"/>
    <cellStyle name="Standard 3 2 6 2" xfId="3382" xr:uid="{8E1C2DA4-367D-4FBF-B1EA-FAAC8ABDF2E8}"/>
    <cellStyle name="Standard 3 2 6 2 2" xfId="3607" xr:uid="{5913D5B6-B053-4460-98E6-577F6EF3A337}"/>
    <cellStyle name="Standard 3 2 6 3" xfId="3515" xr:uid="{C9C22182-8A57-4294-B7AE-6229640C5DFC}"/>
    <cellStyle name="Standard 3 2 7" xfId="3162" xr:uid="{6100F756-2539-4592-B2A6-5AC4A509BDDE}"/>
    <cellStyle name="Standard 3 2 7 2" xfId="3350" xr:uid="{946ACFC8-117D-4ACB-A9C5-6FB5314891C4}"/>
    <cellStyle name="Standard 3 2 7 2 2" xfId="3575" xr:uid="{4F565021-AFD3-495B-B1FF-60E6FF39D700}"/>
    <cellStyle name="Standard 3 2 7 3" xfId="3483" xr:uid="{EBE6B11F-54DA-4044-8894-F2609DFEFAF5}"/>
    <cellStyle name="Standard 3 2 8" xfId="3138" xr:uid="{900E585E-179A-4723-9C4C-2D5D66D0934A}"/>
    <cellStyle name="Standard 3 2 8 2" xfId="3465" xr:uid="{FDAB0FE7-A332-49FF-B281-85F754508D4C}"/>
    <cellStyle name="Standard 3 2 9" xfId="3332" xr:uid="{64D99D93-33D5-4501-B4D2-2215C5DB3472}"/>
    <cellStyle name="Standard 3 2 9 2" xfId="3557" xr:uid="{BEA7A17C-D39E-4174-91E1-5BE8234034E4}"/>
    <cellStyle name="Standard 4" xfId="2762" xr:uid="{00000000-0005-0000-0000-0000CA0A0000}"/>
    <cellStyle name="Standard 4 10" xfId="3426" xr:uid="{6400E7A2-D06D-490E-979C-A8BEBA17B61E}"/>
    <cellStyle name="Standard 4 2" xfId="3002" xr:uid="{1A4AA087-313E-4B3A-9B72-B6185BFFD8BB}"/>
    <cellStyle name="Standard 4 2 2" xfId="3127" xr:uid="{3F69925A-F1D0-4476-A984-D32E99E90FD8}"/>
    <cellStyle name="Standard 4 2 2 2" xfId="3321" xr:uid="{BA5A93BA-30C0-4D04-9E22-5A0B41A57FA2}"/>
    <cellStyle name="Standard 4 2 2 2 2" xfId="3546" xr:uid="{82191ED4-54C2-4391-BB5A-40F67C449538}"/>
    <cellStyle name="Standard 4 2 2 3" xfId="3413" xr:uid="{247D53EF-BA9C-43C7-9F41-27083F4493EE}"/>
    <cellStyle name="Standard 4 2 2 3 2" xfId="3638" xr:uid="{CD837575-19E3-45DE-9A86-F060411EB2FE}"/>
    <cellStyle name="Standard 4 2 2 4" xfId="3454" xr:uid="{26788E6F-5D72-4AD2-8D57-32143881BADC}"/>
    <cellStyle name="Standard 4 2 3" xfId="3293" xr:uid="{57E81EC0-919D-4A0A-8875-A1218F84FFDF}"/>
    <cellStyle name="Standard 4 2 3 2" xfId="3387" xr:uid="{234A060C-5C35-4D9A-9EBD-4730E80D7A29}"/>
    <cellStyle name="Standard 4 2 3 2 2" xfId="3612" xr:uid="{C536B6D7-1C3A-442D-9838-AB979FF7039B}"/>
    <cellStyle name="Standard 4 2 3 3" xfId="3520" xr:uid="{5565807D-7D5A-4FC9-95CB-3DC132204D88}"/>
    <cellStyle name="Standard 4 2 4" xfId="3269" xr:uid="{1C038546-FF04-4D1E-A285-D2FC34B5B7A3}"/>
    <cellStyle name="Standard 4 2 4 2" xfId="3369" xr:uid="{2A22EE8A-8276-4F7D-ACF0-C268F70AD9D9}"/>
    <cellStyle name="Standard 4 2 4 2 2" xfId="3594" xr:uid="{E3CBA505-724B-47D9-A017-EBE6CD708257}"/>
    <cellStyle name="Standard 4 2 4 3" xfId="3502" xr:uid="{4374A17A-0C7D-480F-B419-D4A7F2C0EF3A}"/>
    <cellStyle name="Standard 4 2 5" xfId="3145" xr:uid="{F93573E8-3AF1-4D5C-B008-D4C23B048C23}"/>
    <cellStyle name="Standard 4 2 5 2" xfId="3472" xr:uid="{84F6CD7B-9BFB-4E12-8F31-0660D367A263}"/>
    <cellStyle name="Standard 4 2 6" xfId="3339" xr:uid="{1883FC6A-F07B-4586-967F-529B188B5C76}"/>
    <cellStyle name="Standard 4 2 6 2" xfId="3564" xr:uid="{76AF0A36-0779-4130-9D93-156E75894441}"/>
    <cellStyle name="Standard 4 2 7" xfId="3438" xr:uid="{CEFE8216-1B05-4F2A-AE9F-C534A62636B2}"/>
    <cellStyle name="Standard 4 3" xfId="2911" xr:uid="{A744A05F-5F47-471A-B5E1-095EAA8AFC2B}"/>
    <cellStyle name="Standard 4 3 2" xfId="3133" xr:uid="{26C546EA-07C0-42B6-8E29-AC0A2DDE380B}"/>
    <cellStyle name="Standard 4 3 2 2" xfId="3327" xr:uid="{846C2FDE-D2FF-4E0A-AEFA-0E9C0F7C179C}"/>
    <cellStyle name="Standard 4 3 2 2 2" xfId="3552" xr:uid="{F5CBFBC8-E72D-4DA0-88EA-08BC02A07181}"/>
    <cellStyle name="Standard 4 3 2 3" xfId="3419" xr:uid="{074C6366-649F-4151-ACF9-41645A12517E}"/>
    <cellStyle name="Standard 4 3 2 3 2" xfId="3644" xr:uid="{5D30462C-7011-4FD5-955F-3F4C9FEDAFC8}"/>
    <cellStyle name="Standard 4 3 2 4" xfId="3460" xr:uid="{9B3FBCEA-8379-4346-8255-7435400ADE7E}"/>
    <cellStyle name="Standard 4 3 3" xfId="3302" xr:uid="{591035B9-E20C-4460-8A56-8833B7E484AC}"/>
    <cellStyle name="Standard 4 3 3 2" xfId="3395" xr:uid="{532C001D-8E7F-4E9C-AA7E-DB7EC7664B9B}"/>
    <cellStyle name="Standard 4 3 3 2 2" xfId="3620" xr:uid="{91146EBC-8F64-45A2-A410-56DC3DB822DE}"/>
    <cellStyle name="Standard 4 3 3 3" xfId="3528" xr:uid="{94D39C0E-3B60-420C-A143-36A3FBBD2CF9}"/>
    <cellStyle name="Standard 4 3 4" xfId="3275" xr:uid="{6438AC78-D51A-44B8-A0B4-178FF4D8119D}"/>
    <cellStyle name="Standard 4 3 4 2" xfId="3375" xr:uid="{ACF721F4-15E7-4646-9569-92D9F24A0EA6}"/>
    <cellStyle name="Standard 4 3 4 2 2" xfId="3600" xr:uid="{02C8DF0F-B68C-4D44-A5AA-0D512E517C9F}"/>
    <cellStyle name="Standard 4 3 4 3" xfId="3508" xr:uid="{6355855D-42B4-4F8E-8D7E-2BFFAAE30B2A}"/>
    <cellStyle name="Standard 4 3 5" xfId="3151" xr:uid="{A293166E-71FB-46D8-8271-82A885624485}"/>
    <cellStyle name="Standard 4 3 5 2" xfId="3478" xr:uid="{A12CB1B2-AC95-4F0D-8C20-DC83CC8FFE6C}"/>
    <cellStyle name="Standard 4 3 6" xfId="3345" xr:uid="{12633707-B94E-4022-960A-34D1BB60C4CC}"/>
    <cellStyle name="Standard 4 3 6 2" xfId="3570" xr:uid="{33805898-4C8A-4E84-9B3B-F0EFF298A182}"/>
    <cellStyle name="Standard 4 3 7" xfId="3432" xr:uid="{76FC31FF-1DFA-4E7D-8921-E4962B0576CE}"/>
    <cellStyle name="Standard 4 4" xfId="3106" xr:uid="{11EDD226-26CD-4DBF-B74C-2A58B69E4C02}"/>
    <cellStyle name="Standard 4 4 2" xfId="3315" xr:uid="{70189B79-14A0-4391-85B0-E6FDDE19AE74}"/>
    <cellStyle name="Standard 4 4 2 2" xfId="3407" xr:uid="{E16684B9-7680-42B1-A224-0890663012BE}"/>
    <cellStyle name="Standard 4 4 2 2 2" xfId="3632" xr:uid="{D06666F8-B7EF-4E93-B53E-86C2972CE5AB}"/>
    <cellStyle name="Standard 4 4 2 3" xfId="3540" xr:uid="{51D7D2D8-79DF-4924-8317-3FD93D9A3676}"/>
    <cellStyle name="Standard 4 4 3" xfId="3263" xr:uid="{AFB93528-7AE0-4075-8CC5-498E96827EBB}"/>
    <cellStyle name="Standard 4 4 3 2" xfId="3496" xr:uid="{CFF56887-0F19-4023-A5A3-5FCEFF2E99F8}"/>
    <cellStyle name="Standard 4 4 4" xfId="3363" xr:uid="{266CC6FA-9F49-44C7-BEDA-6F59804097E4}"/>
    <cellStyle name="Standard 4 4 4 2" xfId="3588" xr:uid="{44722AFC-D82A-4ACF-8061-007716D20CE8}"/>
    <cellStyle name="Standard 4 4 5" xfId="3448" xr:uid="{E33671E9-5844-42FC-A694-34D85F8EF5CC}"/>
    <cellStyle name="Standard 4 5" xfId="3029" xr:uid="{CB52CBF5-EAB2-40E9-9007-1DC5B9736FEE}"/>
    <cellStyle name="Standard 4 5 2" xfId="3309" xr:uid="{A29C9E66-3FA0-4981-AD7D-E7973F2B52D6}"/>
    <cellStyle name="Standard 4 5 2 2" xfId="3401" xr:uid="{BA16B80C-0404-45B3-84FE-702D6B74E7C7}"/>
    <cellStyle name="Standard 4 5 2 2 2" xfId="3626" xr:uid="{7EFB42E9-A4B6-4F49-8D6F-94DA9D1C6F80}"/>
    <cellStyle name="Standard 4 5 2 3" xfId="3534" xr:uid="{9D7BE4F2-49D4-4E13-B89A-4FB33D74486F}"/>
    <cellStyle name="Standard 4 5 3" xfId="3241" xr:uid="{D7B56773-81FB-4B68-BD9E-39B21469CFB9}"/>
    <cellStyle name="Standard 4 5 3 2" xfId="3490" xr:uid="{37AEBF29-9DB7-4DD4-941F-FB493DF30741}"/>
    <cellStyle name="Standard 4 5 4" xfId="3357" xr:uid="{6BBDF968-763B-4D64-9D5A-EBDA2CF02DD2}"/>
    <cellStyle name="Standard 4 5 4 2" xfId="3582" xr:uid="{8922A1E8-21CC-42B1-A9CD-D7AB4B6A290C}"/>
    <cellStyle name="Standard 4 5 5" xfId="3442" xr:uid="{991EF316-26BE-47A5-8152-B905347AE584}"/>
    <cellStyle name="Standard 4 6" xfId="3289" xr:uid="{0CBF475E-2AAF-4922-AF01-C323BC620499}"/>
    <cellStyle name="Standard 4 6 2" xfId="3383" xr:uid="{92DA179D-D1A4-47A0-A9E1-3AE50C165918}"/>
    <cellStyle name="Standard 4 6 2 2" xfId="3608" xr:uid="{9EDC1E9F-3871-48F8-8AC9-3161B60EB65F}"/>
    <cellStyle name="Standard 4 6 3" xfId="3516" xr:uid="{26E7D636-B8C3-4954-A155-55B24ECABC0A}"/>
    <cellStyle name="Standard 4 7" xfId="3163" xr:uid="{49492693-316F-40E3-AE50-06F6899F496E}"/>
    <cellStyle name="Standard 4 7 2" xfId="3351" xr:uid="{84D01EAB-2709-4848-A83C-09B8E559DF60}"/>
    <cellStyle name="Standard 4 7 2 2" xfId="3576" xr:uid="{B2F4705C-B0D2-44E4-AAA5-3B9DEE90C4DF}"/>
    <cellStyle name="Standard 4 7 3" xfId="3484" xr:uid="{68CC2A71-9EEA-499F-AF3A-CFE9B3B45B79}"/>
    <cellStyle name="Standard 4 8" xfId="3139" xr:uid="{750A7439-063C-4706-90CF-71510014EF6D}"/>
    <cellStyle name="Standard 4 8 2" xfId="3466" xr:uid="{A6A6CF51-9DBE-407E-970C-C5C2B4B2078B}"/>
    <cellStyle name="Standard 4 9" xfId="3333" xr:uid="{5BBC4566-7A98-448F-BC2E-0CF38C40479A}"/>
    <cellStyle name="Standard 4 9 2" xfId="3558" xr:uid="{6229C981-D733-4252-B799-68000E6CCF14}"/>
    <cellStyle name="Standard 5" xfId="2763" xr:uid="{00000000-0005-0000-0000-0000CB0A0000}"/>
    <cellStyle name="Standard 5 10" xfId="3427" xr:uid="{0DF86EE7-6964-4ADC-B86F-D645F4327279}"/>
    <cellStyle name="Standard 5 2" xfId="3003" xr:uid="{798EE1C3-2323-42A3-92B2-8F29724D847F}"/>
    <cellStyle name="Standard 5 2 2" xfId="3128" xr:uid="{A7061535-2F0B-48D5-8806-2A4C61D1B1B4}"/>
    <cellStyle name="Standard 5 2 2 2" xfId="3322" xr:uid="{E5B6660F-4307-457E-BA58-7225DD88CCFC}"/>
    <cellStyle name="Standard 5 2 2 2 2" xfId="3547" xr:uid="{2A5B89B7-B637-4760-8FB7-A29A758C3B94}"/>
    <cellStyle name="Standard 5 2 2 3" xfId="3414" xr:uid="{CE390FAE-A0AF-4B24-A6A1-8C281D040B69}"/>
    <cellStyle name="Standard 5 2 2 3 2" xfId="3639" xr:uid="{9D587CDF-6A37-4E57-A803-8A800A4C9983}"/>
    <cellStyle name="Standard 5 2 2 4" xfId="3455" xr:uid="{1227C818-C514-4A41-B83B-502BF2F305F5}"/>
    <cellStyle name="Standard 5 2 3" xfId="3294" xr:uid="{CD2B9108-C9BE-475B-A7B4-83AB4D776227}"/>
    <cellStyle name="Standard 5 2 3 2" xfId="3388" xr:uid="{FCC52AD0-D1AD-4DDF-843E-EEF11CE798A8}"/>
    <cellStyle name="Standard 5 2 3 2 2" xfId="3613" xr:uid="{4C9DA435-0870-460D-8B73-4D25D830F3CD}"/>
    <cellStyle name="Standard 5 2 3 3" xfId="3521" xr:uid="{AA2F082A-A6D7-4D81-9B63-5759B08F8936}"/>
    <cellStyle name="Standard 5 2 4" xfId="3270" xr:uid="{209189D4-88A1-4C6A-8165-B98B91541144}"/>
    <cellStyle name="Standard 5 2 4 2" xfId="3370" xr:uid="{E95968E0-BD60-477C-A4A3-60FE798DE69F}"/>
    <cellStyle name="Standard 5 2 4 2 2" xfId="3595" xr:uid="{E7C44FBB-FFBA-489E-87C5-5C22DD923D69}"/>
    <cellStyle name="Standard 5 2 4 3" xfId="3503" xr:uid="{621BBF4E-79B8-4FFC-A124-9263DAE73D4B}"/>
    <cellStyle name="Standard 5 2 5" xfId="3146" xr:uid="{89852183-8EA1-445C-8CEE-5BBE133079A1}"/>
    <cellStyle name="Standard 5 2 5 2" xfId="3473" xr:uid="{5146B171-1144-4A28-B303-0018288624D8}"/>
    <cellStyle name="Standard 5 2 6" xfId="3340" xr:uid="{AB22A153-327C-4B69-A370-80BB0BDE5522}"/>
    <cellStyle name="Standard 5 2 6 2" xfId="3565" xr:uid="{4787C9EF-BFC8-4F06-B894-8DCFDFBB2B8B}"/>
    <cellStyle name="Standard 5 2 7" xfId="3439" xr:uid="{AF0C1A0F-6113-47BA-9077-FA387CBEF4F7}"/>
    <cellStyle name="Standard 5 3" xfId="2912" xr:uid="{62FB7D93-B3C2-4DD0-BB90-BB86D7A3EA34}"/>
    <cellStyle name="Standard 5 3 2" xfId="3134" xr:uid="{FA6395AC-D9CF-497D-8B32-946BB5F52552}"/>
    <cellStyle name="Standard 5 3 2 2" xfId="3328" xr:uid="{1D57DC42-238D-4EBC-BD70-85F4AA7ADAE8}"/>
    <cellStyle name="Standard 5 3 2 2 2" xfId="3553" xr:uid="{98D73E5A-E0B2-4BB5-A5E7-FC3C2355D233}"/>
    <cellStyle name="Standard 5 3 2 3" xfId="3420" xr:uid="{BE4579BF-1982-4D02-924D-3EC51DB6D65E}"/>
    <cellStyle name="Standard 5 3 2 3 2" xfId="3645" xr:uid="{515C890D-D2F9-406B-ACA1-798F6DAD8173}"/>
    <cellStyle name="Standard 5 3 2 4" xfId="3461" xr:uid="{167FC0F2-C55E-4FD5-8E03-EC32B3101E5F}"/>
    <cellStyle name="Standard 5 3 3" xfId="3303" xr:uid="{351E0E3A-4EB6-4F34-A62A-86734CDDAC7E}"/>
    <cellStyle name="Standard 5 3 3 2" xfId="3396" xr:uid="{EB622834-1513-4DDC-9D64-19C8AE25DD87}"/>
    <cellStyle name="Standard 5 3 3 2 2" xfId="3621" xr:uid="{CFEA6BB7-2A36-433C-89E0-9DA15C09A5F9}"/>
    <cellStyle name="Standard 5 3 3 3" xfId="3529" xr:uid="{FEB04ED3-EB74-4AA9-AFE8-A6FC9E9DCA73}"/>
    <cellStyle name="Standard 5 3 4" xfId="3276" xr:uid="{75EE84C2-01DE-4345-9172-AB9704A1E55B}"/>
    <cellStyle name="Standard 5 3 4 2" xfId="3376" xr:uid="{FF5874A6-D7E4-4B4F-A4E5-129611DCF706}"/>
    <cellStyle name="Standard 5 3 4 2 2" xfId="3601" xr:uid="{3F8C3585-BE09-440A-8233-01696EFFE3B7}"/>
    <cellStyle name="Standard 5 3 4 3" xfId="3509" xr:uid="{31BCE041-D1D5-4179-BA02-FAB552D5C7FA}"/>
    <cellStyle name="Standard 5 3 5" xfId="3152" xr:uid="{A486F38F-83AE-4993-B7FE-3A73915BA9AF}"/>
    <cellStyle name="Standard 5 3 5 2" xfId="3479" xr:uid="{45F89F80-8431-4F12-9AF4-3FEC48A02125}"/>
    <cellStyle name="Standard 5 3 6" xfId="3346" xr:uid="{CF1EA7CC-114D-4B33-B9B4-8D0F0CCA3642}"/>
    <cellStyle name="Standard 5 3 6 2" xfId="3571" xr:uid="{870E614E-5101-4FE6-BEE3-B82A549FD06A}"/>
    <cellStyle name="Standard 5 3 7" xfId="3433" xr:uid="{0359AA1B-C539-4A31-BA38-11AB7988596F}"/>
    <cellStyle name="Standard 5 4" xfId="3107" xr:uid="{19824857-8DED-4F4D-A38E-411B4E691F88}"/>
    <cellStyle name="Standard 5 4 2" xfId="3316" xr:uid="{5624950B-AB9F-4FE2-B1B3-2D8DD80539EC}"/>
    <cellStyle name="Standard 5 4 2 2" xfId="3408" xr:uid="{519EF820-E156-4AD5-B73D-DE60D5E27098}"/>
    <cellStyle name="Standard 5 4 2 2 2" xfId="3633" xr:uid="{237068DE-9471-4C10-8C48-32CD5953EE66}"/>
    <cellStyle name="Standard 5 4 2 3" xfId="3541" xr:uid="{7DCFFF0C-9F95-455A-ADBA-7203519CF1DA}"/>
    <cellStyle name="Standard 5 4 3" xfId="3264" xr:uid="{4BF5AFCA-54B5-4BA2-A0D4-7A27DDCCFD42}"/>
    <cellStyle name="Standard 5 4 3 2" xfId="3497" xr:uid="{092373BD-9973-4E20-9340-9DA6551C7A6A}"/>
    <cellStyle name="Standard 5 4 4" xfId="3364" xr:uid="{522FADC7-0D75-452E-8E54-9ACA7093E9F8}"/>
    <cellStyle name="Standard 5 4 4 2" xfId="3589" xr:uid="{7BEE85A1-DA63-4DB3-AE08-DE7F5E4B771E}"/>
    <cellStyle name="Standard 5 4 5" xfId="3449" xr:uid="{AD338FA6-9787-4CF4-AB3B-519AFE662B10}"/>
    <cellStyle name="Standard 5 5" xfId="3030" xr:uid="{96CAC85E-F4CF-493E-8A37-F83FA42FAED4}"/>
    <cellStyle name="Standard 5 5 2" xfId="3310" xr:uid="{7E2C0190-28B2-4446-B3DD-8AAFD4086593}"/>
    <cellStyle name="Standard 5 5 2 2" xfId="3402" xr:uid="{40E0807E-0121-4887-8C52-505480E1CC5E}"/>
    <cellStyle name="Standard 5 5 2 2 2" xfId="3627" xr:uid="{BBEFD031-357A-4178-9A09-52DA387E58B6}"/>
    <cellStyle name="Standard 5 5 2 3" xfId="3535" xr:uid="{D3C8F5A2-A8FD-4A04-AE4F-4C18016D16DE}"/>
    <cellStyle name="Standard 5 5 3" xfId="3242" xr:uid="{766B3220-0B2F-47DA-9A86-99CD42F38011}"/>
    <cellStyle name="Standard 5 5 3 2" xfId="3491" xr:uid="{ABFBB4F7-A00B-4941-939F-5F5DE90D85E1}"/>
    <cellStyle name="Standard 5 5 4" xfId="3358" xr:uid="{46941C50-A3F7-4439-B140-6839430E378A}"/>
    <cellStyle name="Standard 5 5 4 2" xfId="3583" xr:uid="{16C8A610-CBA7-4F4B-87F1-999629A1992F}"/>
    <cellStyle name="Standard 5 5 5" xfId="3443" xr:uid="{27CDC482-5ABE-45B1-8F46-BDCF642CE65B}"/>
    <cellStyle name="Standard 5 6" xfId="3290" xr:uid="{36161A08-F7C5-445E-A449-699020F63CBF}"/>
    <cellStyle name="Standard 5 6 2" xfId="3384" xr:uid="{DB36BB07-BC7B-447D-803E-BED63DFA3827}"/>
    <cellStyle name="Standard 5 6 2 2" xfId="3609" xr:uid="{07216D51-DB6E-4528-973F-A60840BEAED5}"/>
    <cellStyle name="Standard 5 6 3" xfId="3517" xr:uid="{D1BDDB91-0C9D-47ED-82BC-0D1514E395E6}"/>
    <cellStyle name="Standard 5 7" xfId="3164" xr:uid="{CAD5BBDA-844A-4E71-8D23-DD4F32D56046}"/>
    <cellStyle name="Standard 5 7 2" xfId="3352" xr:uid="{5F1C5EB9-D1B4-4003-90C4-13A25BDCC3F1}"/>
    <cellStyle name="Standard 5 7 2 2" xfId="3577" xr:uid="{33E9B706-3F7A-46DA-A929-DF76B8EAFA57}"/>
    <cellStyle name="Standard 5 7 3" xfId="3485" xr:uid="{B064E54C-A2E7-49B5-9488-46D4E220DEF4}"/>
    <cellStyle name="Standard 5 8" xfId="3140" xr:uid="{22C95FC2-A99D-433F-89C4-01C04E7FF2A1}"/>
    <cellStyle name="Standard 5 8 2" xfId="3467" xr:uid="{671A60AE-895E-46B2-8679-BEEFB7CDF907}"/>
    <cellStyle name="Standard 5 9" xfId="3334" xr:uid="{4059F90E-993B-4589-A827-E3AAF6F1DC7C}"/>
    <cellStyle name="Standard 5 9 2" xfId="3559" xr:uid="{7084812C-795D-4B76-BC0A-71970A9D4107}"/>
    <cellStyle name="Standard 6" xfId="2764" xr:uid="{00000000-0005-0000-0000-0000CC0A0000}"/>
    <cellStyle name="Standard 6 10" xfId="3428" xr:uid="{3C524E35-DD44-4280-A19D-76F84460D932}"/>
    <cellStyle name="Standard 6 2" xfId="3004" xr:uid="{91018397-E565-4B58-A0A1-2803C6422847}"/>
    <cellStyle name="Standard 6 2 2" xfId="3129" xr:uid="{A2EBCBDC-0B13-4EB4-8425-9FFAED9491CB}"/>
    <cellStyle name="Standard 6 2 2 2" xfId="3323" xr:uid="{9AA38852-D8B6-40F7-93C3-CA72048E919B}"/>
    <cellStyle name="Standard 6 2 2 2 2" xfId="3548" xr:uid="{300568B1-D6D1-466B-B321-C8017221E915}"/>
    <cellStyle name="Standard 6 2 2 3" xfId="3415" xr:uid="{DA963FFA-EECA-46F2-A292-E728D2F607E6}"/>
    <cellStyle name="Standard 6 2 2 3 2" xfId="3640" xr:uid="{006F8925-7394-42BB-B1E5-B4D7F5A5A69E}"/>
    <cellStyle name="Standard 6 2 2 4" xfId="3456" xr:uid="{87FCF5AB-6181-4BFF-90F6-D37FB0C4C338}"/>
    <cellStyle name="Standard 6 2 3" xfId="3295" xr:uid="{A5496B02-E75F-478A-BFC9-5A2CEC29834B}"/>
    <cellStyle name="Standard 6 2 3 2" xfId="3389" xr:uid="{A76756A1-1AD1-4468-A969-106740BB2F7F}"/>
    <cellStyle name="Standard 6 2 3 2 2" xfId="3614" xr:uid="{3D3FC545-6723-4656-BC67-DF4918228A54}"/>
    <cellStyle name="Standard 6 2 3 3" xfId="3522" xr:uid="{E0AA7549-D987-4310-9A17-9049E2EEEA33}"/>
    <cellStyle name="Standard 6 2 4" xfId="3271" xr:uid="{1D74E02F-DB81-4861-9F13-D7401B68BCCB}"/>
    <cellStyle name="Standard 6 2 4 2" xfId="3371" xr:uid="{1C7D36F2-9421-47A7-A57B-73EBDBC5BA72}"/>
    <cellStyle name="Standard 6 2 4 2 2" xfId="3596" xr:uid="{F0E68B9A-C76E-4D0E-BEA2-777D2FD32198}"/>
    <cellStyle name="Standard 6 2 4 3" xfId="3504" xr:uid="{B96E49DE-8C60-4E2B-91D9-7C5A49A015F9}"/>
    <cellStyle name="Standard 6 2 5" xfId="3147" xr:uid="{33085EE9-B131-4BE9-B78B-FE1F707CE482}"/>
    <cellStyle name="Standard 6 2 5 2" xfId="3474" xr:uid="{5C698CB7-9C5B-4DEF-8E17-BEABFB399DA9}"/>
    <cellStyle name="Standard 6 2 6" xfId="3341" xr:uid="{3EBA872D-D8EA-4154-8364-0E6A8E830B81}"/>
    <cellStyle name="Standard 6 2 6 2" xfId="3566" xr:uid="{B651EABD-F93F-4791-B92C-886092ACCC82}"/>
    <cellStyle name="Standard 6 2 7" xfId="3440" xr:uid="{B0A61C3C-BA6C-4C90-82B6-57E2A5B448D6}"/>
    <cellStyle name="Standard 6 3" xfId="2913" xr:uid="{734B0320-D7C2-4CD1-A004-D528D6433A50}"/>
    <cellStyle name="Standard 6 3 2" xfId="3135" xr:uid="{A4D09A64-EB96-40FE-BB91-2C97D1883834}"/>
    <cellStyle name="Standard 6 3 2 2" xfId="3329" xr:uid="{F619E203-AC97-496D-9282-F022CC42C35C}"/>
    <cellStyle name="Standard 6 3 2 2 2" xfId="3554" xr:uid="{D3EF1088-D424-488A-A19D-E948377975AF}"/>
    <cellStyle name="Standard 6 3 2 3" xfId="3421" xr:uid="{539C01B7-70EE-4D57-BA6F-80ED8260F5C4}"/>
    <cellStyle name="Standard 6 3 2 3 2" xfId="3646" xr:uid="{B9767B10-2CB8-4113-A190-5CE9E8EDF080}"/>
    <cellStyle name="Standard 6 3 2 4" xfId="3462" xr:uid="{EA314653-64CC-402B-8CAC-99AC3FA91A4A}"/>
    <cellStyle name="Standard 6 3 3" xfId="3304" xr:uid="{0B70C037-B237-4E7C-87A6-E28726C98158}"/>
    <cellStyle name="Standard 6 3 3 2" xfId="3397" xr:uid="{3B53ECA6-8610-4878-80CE-06201DD6F3F9}"/>
    <cellStyle name="Standard 6 3 3 2 2" xfId="3622" xr:uid="{39418E21-A36D-4B34-A3D7-EC96FB944232}"/>
    <cellStyle name="Standard 6 3 3 3" xfId="3530" xr:uid="{A20D2167-C0A1-4408-9671-9E870C6EB166}"/>
    <cellStyle name="Standard 6 3 4" xfId="3277" xr:uid="{7148B9EE-2C01-44A0-AD48-14D09ABDD8AF}"/>
    <cellStyle name="Standard 6 3 4 2" xfId="3377" xr:uid="{483D40CF-5404-4AF0-A2B8-ACC0A15D044A}"/>
    <cellStyle name="Standard 6 3 4 2 2" xfId="3602" xr:uid="{3D5067EB-A9E4-4E64-A1BC-1AFD56879297}"/>
    <cellStyle name="Standard 6 3 4 3" xfId="3510" xr:uid="{BC50BEE5-81CB-4F82-BB66-E0D0B64C7844}"/>
    <cellStyle name="Standard 6 3 5" xfId="3153" xr:uid="{C2F94C22-5937-427C-A87A-A3C4E710786E}"/>
    <cellStyle name="Standard 6 3 5 2" xfId="3480" xr:uid="{635B9E61-99F9-4A45-8D64-E357B09AFFBC}"/>
    <cellStyle name="Standard 6 3 6" xfId="3347" xr:uid="{26F9D445-07EB-4651-BF12-117AA2B30839}"/>
    <cellStyle name="Standard 6 3 6 2" xfId="3572" xr:uid="{59B3E890-0925-45DA-97ED-7D748126063B}"/>
    <cellStyle name="Standard 6 3 7" xfId="3434" xr:uid="{4DB1D056-93E5-41A2-B01F-B09F6101972D}"/>
    <cellStyle name="Standard 6 4" xfId="3108" xr:uid="{0CA12FFA-4F04-4CB5-BB0E-CB2C5E29D810}"/>
    <cellStyle name="Standard 6 4 2" xfId="3317" xr:uid="{77053AC6-4A3A-4DC1-9344-552AC53CEC4D}"/>
    <cellStyle name="Standard 6 4 2 2" xfId="3409" xr:uid="{4AB48B92-EE2E-43F4-9D2B-9EA4B8983E86}"/>
    <cellStyle name="Standard 6 4 2 2 2" xfId="3634" xr:uid="{757D517C-E8D0-4159-B4A6-7CC35D79E7E2}"/>
    <cellStyle name="Standard 6 4 2 3" xfId="3542" xr:uid="{24C65CCB-7AD0-457F-8597-82D46736DD55}"/>
    <cellStyle name="Standard 6 4 3" xfId="3265" xr:uid="{BA88ABD7-BA2F-44D4-93CC-4759EEC6296B}"/>
    <cellStyle name="Standard 6 4 3 2" xfId="3498" xr:uid="{A56D6A8F-DC5E-4004-AEF1-6FB58A24A126}"/>
    <cellStyle name="Standard 6 4 4" xfId="3365" xr:uid="{0FBE575D-EEFB-4035-8E68-D6C2C9F4208A}"/>
    <cellStyle name="Standard 6 4 4 2" xfId="3590" xr:uid="{C1BF19F4-429B-409F-BC79-6774876D30AA}"/>
    <cellStyle name="Standard 6 4 5" xfId="3450" xr:uid="{9D70C4DC-88CC-40C0-92A3-8AE6BEA93C46}"/>
    <cellStyle name="Standard 6 5" xfId="3031" xr:uid="{8F99B9E9-92C0-46A6-A4B7-6FAD26DE7AA3}"/>
    <cellStyle name="Standard 6 5 2" xfId="3311" xr:uid="{FF3FB606-A636-495D-B528-8315FEE840B3}"/>
    <cellStyle name="Standard 6 5 2 2" xfId="3403" xr:uid="{8727BD5E-F0F1-4D57-8528-0D998E810FB4}"/>
    <cellStyle name="Standard 6 5 2 2 2" xfId="3628" xr:uid="{9BA57791-D2DE-4EE2-A2FC-FD452FDB92FA}"/>
    <cellStyle name="Standard 6 5 2 3" xfId="3536" xr:uid="{F12732FB-ADD3-4BCA-B34F-1DB8E2E9A620}"/>
    <cellStyle name="Standard 6 5 3" xfId="3243" xr:uid="{DD9C83DD-B66D-4FF9-8700-CD9852C8D1C8}"/>
    <cellStyle name="Standard 6 5 3 2" xfId="3492" xr:uid="{71047F47-8730-4096-AE5F-B6D4F15DAA31}"/>
    <cellStyle name="Standard 6 5 4" xfId="3359" xr:uid="{5C190DBC-AFB5-46DD-84FB-44DEFF5CE483}"/>
    <cellStyle name="Standard 6 5 4 2" xfId="3584" xr:uid="{21E11FD5-7191-4D60-A01C-ABE567C213AD}"/>
    <cellStyle name="Standard 6 5 5" xfId="3444" xr:uid="{C568F8A3-11A7-480A-82C3-091C0EC31887}"/>
    <cellStyle name="Standard 6 6" xfId="3291" xr:uid="{2EEB6436-AFAC-4826-8682-9C5A7E3E299C}"/>
    <cellStyle name="Standard 6 6 2" xfId="3385" xr:uid="{96A91A9E-5F96-495F-8C46-8B81B20B4309}"/>
    <cellStyle name="Standard 6 6 2 2" xfId="3610" xr:uid="{94337B19-EF51-4C69-ABFE-206BA6C96F24}"/>
    <cellStyle name="Standard 6 6 3" xfId="3518" xr:uid="{054E9D37-EBD7-48BD-A710-2BE055695CF4}"/>
    <cellStyle name="Standard 6 7" xfId="3165" xr:uid="{F0AC4487-7D3C-4692-ACCF-723D679AC052}"/>
    <cellStyle name="Standard 6 7 2" xfId="3353" xr:uid="{2EE9FA78-A7C3-4FAD-A17B-671F781BD341}"/>
    <cellStyle name="Standard 6 7 2 2" xfId="3578" xr:uid="{7F501FEE-A0FE-4335-B48C-0B2EBBA1EC04}"/>
    <cellStyle name="Standard 6 7 3" xfId="3486" xr:uid="{658B5B3B-7970-4BBE-861A-A90078587076}"/>
    <cellStyle name="Standard 6 8" xfId="3141" xr:uid="{E46F0790-1930-41A7-947A-EF28C12909B5}"/>
    <cellStyle name="Standard 6 8 2" xfId="3468" xr:uid="{31E025BF-E76B-4691-B438-0806B41CBAC7}"/>
    <cellStyle name="Standard 6 9" xfId="3335" xr:uid="{FF0C313C-9E60-4802-B8FB-516D21F730A0}"/>
    <cellStyle name="Standard 6 9 2" xfId="3560" xr:uid="{949F3EDE-1FFD-466A-96F9-CF4375D762D7}"/>
    <cellStyle name="Standard 7" xfId="2765" xr:uid="{00000000-0005-0000-0000-0000CD0A0000}"/>
    <cellStyle name="Standard 7 2" xfId="3005" xr:uid="{CEE5234C-A5F0-400F-9468-174A25D32FDA}"/>
    <cellStyle name="Standard 7 3" xfId="2914" xr:uid="{58B91DB5-57D4-4935-8DEA-719400ED9D3F}"/>
    <cellStyle name="Standard 7 4" xfId="3109" xr:uid="{1DE8A2E2-6FCE-4C24-8D97-7726ECC02308}"/>
    <cellStyle name="Standard 7 5" xfId="3244" xr:uid="{0A7EF97B-0B5C-4CB7-AD24-8CB00202C33E}"/>
    <cellStyle name="Standard 8" xfId="2837" xr:uid="{876DAA35-12F1-4D3F-8505-DC7E7F688325}"/>
    <cellStyle name="Standard 9" xfId="3649" xr:uid="{3FC8DAAE-D892-4D05-A1A5-DF05516CFD59}"/>
    <cellStyle name="Stil 1" xfId="2766" xr:uid="{00000000-0005-0000-0000-0000CE0A0000}"/>
    <cellStyle name="subhead" xfId="2767" xr:uid="{00000000-0005-0000-0000-0000CF0A0000}"/>
    <cellStyle name="Template" xfId="2768" xr:uid="{00000000-0005-0000-0000-0000D00A0000}"/>
    <cellStyle name="Template 10" xfId="2769" xr:uid="{00000000-0005-0000-0000-0000D10A0000}"/>
    <cellStyle name="Template 8" xfId="2770" xr:uid="{00000000-0005-0000-0000-0000D20A0000}"/>
    <cellStyle name="Text Indent A" xfId="2771" xr:uid="{00000000-0005-0000-0000-0000D30A0000}"/>
    <cellStyle name="Text Indent B" xfId="2772" xr:uid="{00000000-0005-0000-0000-0000D40A0000}"/>
    <cellStyle name="Text Indent C" xfId="2773" xr:uid="{00000000-0005-0000-0000-0000D50A0000}"/>
    <cellStyle name="Title" xfId="2774" xr:uid="{00000000-0005-0000-0000-0000D60A0000}"/>
    <cellStyle name="Top Row" xfId="2775" xr:uid="{00000000-0005-0000-0000-0000D70A0000}"/>
    <cellStyle name="Top Row 2" xfId="2776" xr:uid="{00000000-0005-0000-0000-0000D80A0000}"/>
    <cellStyle name="Tusental (0)_BLAD" xfId="2777" xr:uid="{00000000-0005-0000-0000-0000D90A0000}"/>
    <cellStyle name="Tusental_BLAD" xfId="2778" xr:uid="{00000000-0005-0000-0000-0000DA0A0000}"/>
    <cellStyle name="two" xfId="2779" xr:uid="{00000000-0005-0000-0000-0000DB0A0000}"/>
    <cellStyle name="Underline" xfId="2780" xr:uid="{00000000-0005-0000-0000-0000DC0A0000}"/>
    <cellStyle name="Underline 2" xfId="2781" xr:uid="{00000000-0005-0000-0000-0000DD0A0000}"/>
    <cellStyle name="Underline 2 2" xfId="3007" xr:uid="{BD175805-8D66-489A-AF4E-0017D01124CB}"/>
    <cellStyle name="Underline 2 3" xfId="2916" xr:uid="{B150BB92-D2BB-4A43-8ACC-0D7A7C1CF94D}"/>
    <cellStyle name="Underline 2 4" xfId="3111" xr:uid="{A99C6E37-A924-4DB2-A93B-B7B6182D94D7}"/>
    <cellStyle name="Underline 2 5" xfId="3246" xr:uid="{AE288B21-032E-46A9-AB56-689DB24BF075}"/>
    <cellStyle name="Underline 3" xfId="3006" xr:uid="{D08408F7-B935-41B7-A6D0-C8BC34543C56}"/>
    <cellStyle name="Underline 4" xfId="2915" xr:uid="{D26F0CB4-C831-4C93-8603-A2C1EB7650DD}"/>
    <cellStyle name="Underline 5" xfId="3110" xr:uid="{200B47A0-E471-44B4-A8FA-8BF466A9769E}"/>
    <cellStyle name="Underline 6" xfId="3245" xr:uid="{4163B297-A50A-4E58-B969-AB906D10B2D2}"/>
    <cellStyle name="Underrubr" xfId="2782" xr:uid="{00000000-0005-0000-0000-0000DE0A0000}"/>
    <cellStyle name="Underrubrik" xfId="2783" xr:uid="{00000000-0005-0000-0000-0000DF0A0000}"/>
    <cellStyle name="Valuta (0)_BLAD" xfId="2784" xr:uid="{00000000-0005-0000-0000-0000E00A0000}"/>
    <cellStyle name="Valuta_BLAD" xfId="2785" xr:uid="{00000000-0005-0000-0000-0000E10A0000}"/>
    <cellStyle name="Vehicle_Benchmark" xfId="2786" xr:uid="{00000000-0005-0000-0000-0000E20A0000}"/>
    <cellStyle name="Version_Header" xfId="2787" xr:uid="{00000000-0005-0000-0000-0000E30A0000}"/>
    <cellStyle name="Volumes_Data" xfId="2788" xr:uid="{00000000-0005-0000-0000-0000E40A0000}"/>
    <cellStyle name="Währung 2" xfId="2789" xr:uid="{00000000-0005-0000-0000-0000E50A0000}"/>
    <cellStyle name="Währung 2 2" xfId="2790" xr:uid="{00000000-0005-0000-0000-0000E60A0000}"/>
    <cellStyle name="Währung 2 2 2" xfId="3008" xr:uid="{87083E77-BF9D-44BC-89DE-3BA47C188AB1}"/>
    <cellStyle name="Währung 2 2 3" xfId="2917" xr:uid="{ED3E244B-62E7-4B02-AC96-DB615892D069}"/>
    <cellStyle name="Währung 2 2 4" xfId="3112" xr:uid="{9E3A5FA4-0235-47F6-A77A-8E5E11A19C15}"/>
    <cellStyle name="Währung 2 2 5" xfId="3247" xr:uid="{E1D32517-CD40-4F0C-906D-380CB26CC2DC}"/>
    <cellStyle name="Währung 2 3" xfId="2791" xr:uid="{00000000-0005-0000-0000-0000E70A0000}"/>
    <cellStyle name="Währung 2 3 2" xfId="3009" xr:uid="{89F9958C-644D-4CD5-9F16-59EC2FDF19D3}"/>
    <cellStyle name="Währung 2 3 3" xfId="2918" xr:uid="{3046A7CE-38B0-4ECB-B9CE-B524D942FD45}"/>
    <cellStyle name="Währung 2 3 4" xfId="3113" xr:uid="{73951816-442E-440E-BD04-BF771FFB51A2}"/>
    <cellStyle name="Währung 2 3 5" xfId="3248" xr:uid="{30B7A194-5108-43DC-98EE-5BA4B245E75E}"/>
    <cellStyle name="Währung 2 4" xfId="2792" xr:uid="{00000000-0005-0000-0000-0000E80A0000}"/>
    <cellStyle name="Währung 2 4 2" xfId="3010" xr:uid="{6FF54675-F75D-4BDD-AFA8-4ADA63CB8A49}"/>
    <cellStyle name="Währung 2 4 3" xfId="2919" xr:uid="{197F6D7F-4591-48D0-9D15-748BED68F327}"/>
    <cellStyle name="Währung 2 4 4" xfId="3114" xr:uid="{DE7B7F42-A9DE-46EE-99FE-4048B7449AE9}"/>
    <cellStyle name="Währung 2 4 5" xfId="3249" xr:uid="{E87B7EA8-A769-4CC2-BBEF-45C5B8F4C25F}"/>
    <cellStyle name="Währung 2 5" xfId="2793" xr:uid="{00000000-0005-0000-0000-0000E90A0000}"/>
    <cellStyle name="Währung 3" xfId="2794" xr:uid="{00000000-0005-0000-0000-0000EA0A0000}"/>
    <cellStyle name="Währung 3 2" xfId="2795" xr:uid="{00000000-0005-0000-0000-0000EB0A0000}"/>
    <cellStyle name="Währung 3 2 2" xfId="3011" xr:uid="{1A512904-7045-4C71-814F-2B1F68DE27EE}"/>
    <cellStyle name="Währung 3 2 3" xfId="2920" xr:uid="{B283E5EC-0BD4-4CD9-A6CF-71AB88960AEF}"/>
    <cellStyle name="Währung 3 2 4" xfId="3115" xr:uid="{F5D9530C-B464-4EE3-9F8D-2482A19C8BB9}"/>
    <cellStyle name="Währung 3 2 5" xfId="3250" xr:uid="{8C665880-4C6C-4D2C-AB2C-FD7B29964E65}"/>
    <cellStyle name="Währung 3 3" xfId="2796" xr:uid="{00000000-0005-0000-0000-0000EC0A0000}"/>
    <cellStyle name="Währung 4" xfId="2797" xr:uid="{00000000-0005-0000-0000-0000ED0A0000}"/>
    <cellStyle name="Währung 4 2" xfId="2798" xr:uid="{00000000-0005-0000-0000-0000EE0A0000}"/>
    <cellStyle name="Währung 4 2 2" xfId="3013" xr:uid="{CEA37798-B6E6-4984-87D9-E0D6DFFC6587}"/>
    <cellStyle name="Währung 4 2 3" xfId="2922" xr:uid="{C475752E-034F-4174-8AB3-EFADAD2D54F0}"/>
    <cellStyle name="Währung 4 2 4" xfId="3117" xr:uid="{8F95751B-0E06-4DA8-AB2A-3607C0CE757B}"/>
    <cellStyle name="Währung 4 2 5" xfId="3252" xr:uid="{01605DC9-2CF5-4D80-89C4-DA2868B5D59C}"/>
    <cellStyle name="Währung 4 3" xfId="3012" xr:uid="{1884E86F-5AF9-4D40-9970-D35BD7C14DE4}"/>
    <cellStyle name="Währung 4 4" xfId="2921" xr:uid="{C3C68B72-1EC5-4E20-B4FD-79217CA7A6CF}"/>
    <cellStyle name="Währung 4 5" xfId="3116" xr:uid="{DF8D3927-B5A5-43A1-9F80-FF4FA8CE70F3}"/>
    <cellStyle name="Währung 4 6" xfId="3251" xr:uid="{BBE36A0D-E8EB-4688-B3DF-1528A328BF38}"/>
    <cellStyle name="Währung 5" xfId="2799" xr:uid="{00000000-0005-0000-0000-0000EF0A0000}"/>
    <cellStyle name="Währung 5 2" xfId="2800" xr:uid="{00000000-0005-0000-0000-0000F00A0000}"/>
    <cellStyle name="Währung 5 2 2" xfId="3015" xr:uid="{CB7FCC30-91ED-45D8-9A6C-BBE7B3960D80}"/>
    <cellStyle name="Währung 5 2 3" xfId="2924" xr:uid="{D3B18B38-CD87-46DB-97DC-5DF301987BB2}"/>
    <cellStyle name="Währung 5 2 4" xfId="3119" xr:uid="{4DA77D30-CE7C-4D38-88ED-87D4078CFF41}"/>
    <cellStyle name="Währung 5 2 5" xfId="3254" xr:uid="{BC51CFF2-0899-4EB9-9658-D64CF6047723}"/>
    <cellStyle name="Währung 5 3" xfId="3014" xr:uid="{5CD74CDA-2D3A-48B4-ADB9-E60FBCBB22A1}"/>
    <cellStyle name="Währung 5 4" xfId="2923" xr:uid="{EF7CDD78-852C-41B1-B6C6-5C63C72820A0}"/>
    <cellStyle name="Währung 5 5" xfId="3118" xr:uid="{F719EB91-0504-4DE6-859D-0D42FC63F3DF}"/>
    <cellStyle name="Währung 5 6" xfId="3253" xr:uid="{68DADA80-0AA3-456E-BA70-EAA5F82C5DA5}"/>
    <cellStyle name="Währung 6" xfId="2801" xr:uid="{00000000-0005-0000-0000-0000F10A0000}"/>
    <cellStyle name="Währung 6 2" xfId="2802" xr:uid="{00000000-0005-0000-0000-0000F20A0000}"/>
    <cellStyle name="Währung 6 2 2" xfId="3017" xr:uid="{879602AA-7988-4D9A-A698-6883222196B5}"/>
    <cellStyle name="Währung 6 2 3" xfId="2926" xr:uid="{C36E56BF-05D5-47B6-8687-37124FD93C0E}"/>
    <cellStyle name="Währung 6 2 4" xfId="3121" xr:uid="{395F47E8-3882-42DC-841E-939827ADF38F}"/>
    <cellStyle name="Währung 6 2 5" xfId="3256" xr:uid="{B3531C1C-947F-469F-9E1C-50FC5B583F0D}"/>
    <cellStyle name="Währung 6 3" xfId="3016" xr:uid="{B74CB6D1-1F7D-4652-8D42-5F2DB126CBD9}"/>
    <cellStyle name="Währung 6 4" xfId="2925" xr:uid="{88CB71F7-7AA9-4CC6-80F4-BFDC104BC220}"/>
    <cellStyle name="Währung 6 5" xfId="3120" xr:uid="{454D13F5-1FA8-46A3-A761-870EC3D2FBBF}"/>
    <cellStyle name="Währung 6 6" xfId="3255" xr:uid="{D94A0D70-ABF6-46EE-BF3B-C26B82388CE4}"/>
    <cellStyle name="Währung 7" xfId="2803" xr:uid="{00000000-0005-0000-0000-0000F30A0000}"/>
    <cellStyle name="Währung 7 2" xfId="2804" xr:uid="{00000000-0005-0000-0000-0000F40A0000}"/>
    <cellStyle name="Währung 7 2 2" xfId="3019" xr:uid="{5E0549AE-F721-4FEA-903C-DAC0BE357C74}"/>
    <cellStyle name="Währung 7 2 3" xfId="2928" xr:uid="{7ABCD1F4-1063-46E4-8C7B-2A151D34185E}"/>
    <cellStyle name="Währung 7 2 4" xfId="3123" xr:uid="{3F6C3FB4-BD25-445B-A148-6FB2253CD601}"/>
    <cellStyle name="Währung 7 2 5" xfId="3258" xr:uid="{50D6FEF5-19F3-4708-99A2-9D65B095D6BC}"/>
    <cellStyle name="Währung 7 3" xfId="3018" xr:uid="{DAA8135F-CC2A-4F46-8900-3B0946FD3F73}"/>
    <cellStyle name="Währung 7 4" xfId="2927" xr:uid="{53CDE42B-FE9F-4B8A-8A2F-F11C5108DF31}"/>
    <cellStyle name="Währung 7 5" xfId="3122" xr:uid="{5DEA5131-4C11-4540-9C8F-558871F1DDF0}"/>
    <cellStyle name="Währung 7 6" xfId="3257" xr:uid="{E3EB301D-76D9-419F-859F-D60F9FDDC037}"/>
    <cellStyle name="Währung 8" xfId="3032" xr:uid="{5DEB2FCA-8853-408D-BDD9-8326BD35F39E}"/>
    <cellStyle name="Währung 8 2" xfId="3259" xr:uid="{BD4C88D9-C83A-4FC6-A4B5-8A84849AEE23}"/>
    <cellStyle name="weekly" xfId="2805" xr:uid="{00000000-0005-0000-0000-0000F50A0000}"/>
    <cellStyle name="Wingding" xfId="2806" xr:uid="{00000000-0005-0000-0000-0000F60A0000}"/>
    <cellStyle name="Wingding 2" xfId="2807" xr:uid="{00000000-0005-0000-0000-0000F70A0000}"/>
    <cellStyle name="Wingding 2 2" xfId="2808" xr:uid="{00000000-0005-0000-0000-0000F80A0000}"/>
    <cellStyle name="Акцент1" xfId="2809" xr:uid="{00000000-0005-0000-0000-0000F90A0000}"/>
    <cellStyle name="Акцент2" xfId="2810" xr:uid="{00000000-0005-0000-0000-0000FA0A0000}"/>
    <cellStyle name="Акцент3" xfId="2811" xr:uid="{00000000-0005-0000-0000-0000FB0A0000}"/>
    <cellStyle name="Акцент4" xfId="2812" xr:uid="{00000000-0005-0000-0000-0000FC0A0000}"/>
    <cellStyle name="Акцент5" xfId="2813" xr:uid="{00000000-0005-0000-0000-0000FD0A0000}"/>
    <cellStyle name="Акцент6" xfId="2814" xr:uid="{00000000-0005-0000-0000-0000FE0A0000}"/>
    <cellStyle name="Ввод " xfId="2815" xr:uid="{00000000-0005-0000-0000-0000FF0A0000}"/>
    <cellStyle name="Вывод" xfId="2816" xr:uid="{00000000-0005-0000-0000-0000000B0000}"/>
    <cellStyle name="Вычисление" xfId="2817" xr:uid="{00000000-0005-0000-0000-0000010B0000}"/>
    <cellStyle name="Заголовок 1" xfId="2818" xr:uid="{00000000-0005-0000-0000-0000020B0000}"/>
    <cellStyle name="Заголовок 2" xfId="2819" xr:uid="{00000000-0005-0000-0000-0000030B0000}"/>
    <cellStyle name="Заголовок 3" xfId="2820" xr:uid="{00000000-0005-0000-0000-0000040B0000}"/>
    <cellStyle name="Заголовок 3 2" xfId="2821" xr:uid="{00000000-0005-0000-0000-0000050B0000}"/>
    <cellStyle name="Заголовок 4" xfId="2822" xr:uid="{00000000-0005-0000-0000-0000060B0000}"/>
    <cellStyle name="Итог" xfId="2823" xr:uid="{00000000-0005-0000-0000-0000070B0000}"/>
    <cellStyle name="Контрольная ячейка" xfId="2824" xr:uid="{00000000-0005-0000-0000-0000080B0000}"/>
    <cellStyle name="Название" xfId="2825" xr:uid="{00000000-0005-0000-0000-0000090B0000}"/>
    <cellStyle name="Нейтральный" xfId="2826" xr:uid="{00000000-0005-0000-0000-00000A0B0000}"/>
    <cellStyle name="Обычный_03 TA 2006" xfId="2827" xr:uid="{00000000-0005-0000-0000-00000B0B0000}"/>
    <cellStyle name="Плохой" xfId="2828" xr:uid="{00000000-0005-0000-0000-00000C0B0000}"/>
    <cellStyle name="Пояснение" xfId="2829" xr:uid="{00000000-0005-0000-0000-00000D0B0000}"/>
    <cellStyle name="Примечание" xfId="2830" xr:uid="{00000000-0005-0000-0000-00000E0B0000}"/>
    <cellStyle name="Связанная ячейка" xfId="2831" xr:uid="{00000000-0005-0000-0000-00000F0B0000}"/>
    <cellStyle name="Текст предупреждения" xfId="2832" xr:uid="{00000000-0005-0000-0000-0000100B0000}"/>
    <cellStyle name="Хороший" xfId="2833" xr:uid="{00000000-0005-0000-0000-0000110B0000}"/>
    <cellStyle name="一般_SP01 for TWN" xfId="2834" xr:uid="{00000000-0005-0000-0000-0000120B0000}"/>
    <cellStyle name="常规_S40 MY08 CFMA Spec Proposal 20060706" xfId="2835" xr:uid="{00000000-0005-0000-0000-0000130B0000}"/>
    <cellStyle name="標準_C30 File" xfId="2836" xr:uid="{00000000-0005-0000-0000-0000140B0000}"/>
  </cellStyles>
  <dxfs count="0"/>
  <tableStyles count="0" defaultTableStyle="TableStyleMedium2" defaultPivotStyle="PivotStyleLight16"/>
  <colors>
    <mruColors>
      <color rgb="FF00FF00"/>
      <color rgb="FF000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4</xdr:col>
      <xdr:colOff>267206</xdr:colOff>
      <xdr:row>43</xdr:row>
      <xdr:rowOff>0</xdr:rowOff>
    </xdr:from>
    <xdr:to>
      <xdr:col>4</xdr:col>
      <xdr:colOff>1131095</xdr:colOff>
      <xdr:row>43</xdr:row>
      <xdr:rowOff>0</xdr:rowOff>
    </xdr:to>
    <xdr:sp macro="" textlink="">
      <xdr:nvSpPr>
        <xdr:cNvPr id="2" name="Rechteck 1">
          <a:extLst>
            <a:ext uri="{FF2B5EF4-FFF2-40B4-BE49-F238E27FC236}">
              <a16:creationId xmlns:a16="http://schemas.microsoft.com/office/drawing/2014/main" id="{0C00BE06-3531-4488-8416-8BAC4FD15098}"/>
            </a:ext>
          </a:extLst>
        </xdr:cNvPr>
        <xdr:cNvSpPr/>
      </xdr:nvSpPr>
      <xdr:spPr>
        <a:xfrm>
          <a:off x="6229856" y="6896100"/>
          <a:ext cx="863889" cy="0"/>
        </a:xfrm>
        <a:prstGeom prst="rect">
          <a:avLst/>
        </a:prstGeom>
        <a:solidFill>
          <a:schemeClr val="bg1"/>
        </a:solidFill>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marL="0" indent="0" algn="ctr"/>
          <a:r>
            <a:rPr lang="en-GB" sz="900">
              <a:solidFill>
                <a:sysClr val="windowText" lastClr="000000"/>
              </a:solidFill>
              <a:effectLst/>
              <a:latin typeface="+mn-lt"/>
              <a:ea typeface="+mn-ea"/>
              <a:cs typeface="+mn-cs"/>
            </a:rPr>
            <a:t>-</a:t>
          </a:r>
        </a:p>
      </xdr:txBody>
    </xdr:sp>
    <xdr:clientData/>
  </xdr:twoCellAnchor>
  <xdr:twoCellAnchor>
    <xdr:from>
      <xdr:col>8</xdr:col>
      <xdr:colOff>234076</xdr:colOff>
      <xdr:row>43</xdr:row>
      <xdr:rowOff>0</xdr:rowOff>
    </xdr:from>
    <xdr:to>
      <xdr:col>9</xdr:col>
      <xdr:colOff>27604</xdr:colOff>
      <xdr:row>43</xdr:row>
      <xdr:rowOff>0</xdr:rowOff>
    </xdr:to>
    <xdr:sp macro="" textlink="">
      <xdr:nvSpPr>
        <xdr:cNvPr id="3" name="Rechteck 2">
          <a:extLst>
            <a:ext uri="{FF2B5EF4-FFF2-40B4-BE49-F238E27FC236}">
              <a16:creationId xmlns:a16="http://schemas.microsoft.com/office/drawing/2014/main" id="{1B867559-911A-4BC3-9888-76F4746805B6}"/>
            </a:ext>
          </a:extLst>
        </xdr:cNvPr>
        <xdr:cNvSpPr/>
      </xdr:nvSpPr>
      <xdr:spPr>
        <a:xfrm>
          <a:off x="10863976" y="6896100"/>
          <a:ext cx="698403" cy="0"/>
        </a:xfrm>
        <a:prstGeom prst="rect">
          <a:avLst/>
        </a:prstGeom>
        <a:solidFill>
          <a:schemeClr val="bg1"/>
        </a:solidFill>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en-GB" sz="900">
              <a:solidFill>
                <a:sysClr val="windowText" lastClr="000000"/>
              </a:solidFill>
              <a:effectLst/>
              <a:latin typeface="+mn-lt"/>
              <a:ea typeface="+mn-ea"/>
              <a:cs typeface="+mn-cs"/>
            </a:rPr>
            <a:t>-</a:t>
          </a:r>
          <a:endParaRPr lang="en-GB" sz="900">
            <a:solidFill>
              <a:sysClr val="windowText" lastClr="000000"/>
            </a:solidFill>
            <a:effectLst/>
          </a:endParaRPr>
        </a:p>
      </xdr:txBody>
    </xdr:sp>
    <xdr:clientData/>
  </xdr:twoCellAnchor>
  <xdr:twoCellAnchor>
    <xdr:from>
      <xdr:col>4</xdr:col>
      <xdr:colOff>195397</xdr:colOff>
      <xdr:row>43</xdr:row>
      <xdr:rowOff>0</xdr:rowOff>
    </xdr:from>
    <xdr:to>
      <xdr:col>4</xdr:col>
      <xdr:colOff>1149885</xdr:colOff>
      <xdr:row>43</xdr:row>
      <xdr:rowOff>0</xdr:rowOff>
    </xdr:to>
    <xdr:sp macro="" textlink="">
      <xdr:nvSpPr>
        <xdr:cNvPr id="4" name="Rechteck 3">
          <a:extLst>
            <a:ext uri="{FF2B5EF4-FFF2-40B4-BE49-F238E27FC236}">
              <a16:creationId xmlns:a16="http://schemas.microsoft.com/office/drawing/2014/main" id="{286DD281-F905-4CDC-93CD-95EFE8D01ECE}"/>
            </a:ext>
          </a:extLst>
        </xdr:cNvPr>
        <xdr:cNvSpPr/>
      </xdr:nvSpPr>
      <xdr:spPr>
        <a:xfrm>
          <a:off x="6158047" y="6896100"/>
          <a:ext cx="954488" cy="0"/>
        </a:xfrm>
        <a:prstGeom prst="rect">
          <a:avLst/>
        </a:prstGeom>
        <a:solidFill>
          <a:schemeClr val="bg1"/>
        </a:solidFill>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en-GB" sz="900">
              <a:solidFill>
                <a:sysClr val="windowText" lastClr="000000"/>
              </a:solidFill>
              <a:effectLst/>
              <a:latin typeface="+mn-lt"/>
              <a:ea typeface="+mn-ea"/>
              <a:cs typeface="+mn-cs"/>
            </a:rPr>
            <a:t>-</a:t>
          </a:r>
          <a:endParaRPr lang="en-GB" sz="900">
            <a:solidFill>
              <a:sysClr val="windowText" lastClr="000000"/>
            </a:solidFill>
            <a:effectLst/>
          </a:endParaRPr>
        </a:p>
      </xdr:txBody>
    </xdr:sp>
    <xdr:clientData/>
  </xdr:twoCellAnchor>
  <xdr:twoCellAnchor>
    <xdr:from>
      <xdr:col>5</xdr:col>
      <xdr:colOff>218836</xdr:colOff>
      <xdr:row>43</xdr:row>
      <xdr:rowOff>0</xdr:rowOff>
    </xdr:from>
    <xdr:to>
      <xdr:col>5</xdr:col>
      <xdr:colOff>1145700</xdr:colOff>
      <xdr:row>43</xdr:row>
      <xdr:rowOff>0</xdr:rowOff>
    </xdr:to>
    <xdr:sp macro="" textlink="">
      <xdr:nvSpPr>
        <xdr:cNvPr id="5" name="Rechteck 4">
          <a:extLst>
            <a:ext uri="{FF2B5EF4-FFF2-40B4-BE49-F238E27FC236}">
              <a16:creationId xmlns:a16="http://schemas.microsoft.com/office/drawing/2014/main" id="{D3D3098A-4C2E-47BA-B45B-ED2D78AC348C}"/>
            </a:ext>
          </a:extLst>
        </xdr:cNvPr>
        <xdr:cNvSpPr/>
      </xdr:nvSpPr>
      <xdr:spPr>
        <a:xfrm>
          <a:off x="7410211" y="6896100"/>
          <a:ext cx="926864" cy="0"/>
        </a:xfrm>
        <a:prstGeom prst="rect">
          <a:avLst/>
        </a:prstGeom>
        <a:solidFill>
          <a:schemeClr val="bg1"/>
        </a:solidFill>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en-GB" sz="900">
              <a:solidFill>
                <a:sysClr val="windowText" lastClr="000000"/>
              </a:solidFill>
              <a:effectLst/>
              <a:latin typeface="+mn-lt"/>
              <a:ea typeface="+mn-ea"/>
              <a:cs typeface="+mn-cs"/>
            </a:rPr>
            <a:t>-</a:t>
          </a:r>
          <a:endParaRPr lang="en-GB" sz="900">
            <a:solidFill>
              <a:sysClr val="windowText" lastClr="000000"/>
            </a:solidFill>
            <a:effectLst/>
          </a:endParaRPr>
        </a:p>
      </xdr:txBody>
    </xdr:sp>
    <xdr:clientData/>
  </xdr:twoCellAnchor>
  <xdr:twoCellAnchor>
    <xdr:from>
      <xdr:col>4</xdr:col>
      <xdr:colOff>0</xdr:colOff>
      <xdr:row>32</xdr:row>
      <xdr:rowOff>0</xdr:rowOff>
    </xdr:from>
    <xdr:to>
      <xdr:col>4</xdr:col>
      <xdr:colOff>2654</xdr:colOff>
      <xdr:row>32</xdr:row>
      <xdr:rowOff>0</xdr:rowOff>
    </xdr:to>
    <xdr:sp macro="" textlink="">
      <xdr:nvSpPr>
        <xdr:cNvPr id="8" name="Rechteck 7">
          <a:extLst>
            <a:ext uri="{FF2B5EF4-FFF2-40B4-BE49-F238E27FC236}">
              <a16:creationId xmlns:a16="http://schemas.microsoft.com/office/drawing/2014/main" id="{1F86A9D8-1DC9-4E52-B34B-D3CFEB24F0EA}"/>
            </a:ext>
          </a:extLst>
        </xdr:cNvPr>
        <xdr:cNvSpPr/>
      </xdr:nvSpPr>
      <xdr:spPr>
        <a:xfrm>
          <a:off x="5962650" y="5753100"/>
          <a:ext cx="2654" cy="0"/>
        </a:xfrm>
        <a:prstGeom prst="rect">
          <a:avLst/>
        </a:prstGeom>
        <a:solidFill>
          <a:schemeClr val="bg1"/>
        </a:solidFill>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marL="0" indent="0" algn="ctr"/>
          <a:r>
            <a:rPr lang="en-GB" sz="900">
              <a:solidFill>
                <a:sysClr val="windowText" lastClr="000000"/>
              </a:solidFill>
              <a:effectLst/>
              <a:latin typeface="+mn-lt"/>
              <a:ea typeface="+mn-ea"/>
              <a:cs typeface="+mn-cs"/>
            </a:rPr>
            <a:t>-</a:t>
          </a:r>
        </a:p>
      </xdr:txBody>
    </xdr:sp>
    <xdr:clientData/>
  </xdr:twoCellAnchor>
  <xdr:twoCellAnchor>
    <xdr:from>
      <xdr:col>7</xdr:col>
      <xdr:colOff>220734</xdr:colOff>
      <xdr:row>43</xdr:row>
      <xdr:rowOff>0</xdr:rowOff>
    </xdr:from>
    <xdr:to>
      <xdr:col>8</xdr:col>
      <xdr:colOff>1225</xdr:colOff>
      <xdr:row>43</xdr:row>
      <xdr:rowOff>0</xdr:rowOff>
    </xdr:to>
    <xdr:sp macro="" textlink="">
      <xdr:nvSpPr>
        <xdr:cNvPr id="9" name="Rechteck 8">
          <a:extLst>
            <a:ext uri="{FF2B5EF4-FFF2-40B4-BE49-F238E27FC236}">
              <a16:creationId xmlns:a16="http://schemas.microsoft.com/office/drawing/2014/main" id="{38F9927A-A088-45EB-9660-998CF923191C}"/>
            </a:ext>
          </a:extLst>
        </xdr:cNvPr>
        <xdr:cNvSpPr/>
      </xdr:nvSpPr>
      <xdr:spPr>
        <a:xfrm>
          <a:off x="9945759" y="6896100"/>
          <a:ext cx="685366" cy="0"/>
        </a:xfrm>
        <a:prstGeom prst="rect">
          <a:avLst/>
        </a:prstGeom>
        <a:solidFill>
          <a:schemeClr val="bg1"/>
        </a:solidFill>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en-GB" sz="900">
              <a:solidFill>
                <a:sysClr val="windowText" lastClr="000000"/>
              </a:solidFill>
              <a:effectLst/>
              <a:latin typeface="+mn-lt"/>
              <a:ea typeface="+mn-ea"/>
              <a:cs typeface="+mn-cs"/>
            </a:rPr>
            <a:t>-</a:t>
          </a:r>
          <a:endParaRPr lang="en-GB" sz="900">
            <a:solidFill>
              <a:sysClr val="windowText" lastClr="000000"/>
            </a:solidFill>
            <a:effectLst/>
          </a:endParaRPr>
        </a:p>
      </xdr:txBody>
    </xdr:sp>
    <xdr:clientData/>
  </xdr:twoCellAnchor>
  <xdr:twoCellAnchor>
    <xdr:from>
      <xdr:col>7</xdr:col>
      <xdr:colOff>234076</xdr:colOff>
      <xdr:row>20</xdr:row>
      <xdr:rowOff>0</xdr:rowOff>
    </xdr:from>
    <xdr:to>
      <xdr:col>8</xdr:col>
      <xdr:colOff>27604</xdr:colOff>
      <xdr:row>20</xdr:row>
      <xdr:rowOff>0</xdr:rowOff>
    </xdr:to>
    <xdr:sp macro="" textlink="">
      <xdr:nvSpPr>
        <xdr:cNvPr id="11" name="Rechteck 10">
          <a:extLst>
            <a:ext uri="{FF2B5EF4-FFF2-40B4-BE49-F238E27FC236}">
              <a16:creationId xmlns:a16="http://schemas.microsoft.com/office/drawing/2014/main" id="{040AE534-8655-49B3-A264-8AA30785D2E0}"/>
            </a:ext>
          </a:extLst>
        </xdr:cNvPr>
        <xdr:cNvSpPr/>
      </xdr:nvSpPr>
      <xdr:spPr>
        <a:xfrm>
          <a:off x="10863976" y="3448050"/>
          <a:ext cx="698403" cy="0"/>
        </a:xfrm>
        <a:prstGeom prst="rect">
          <a:avLst/>
        </a:prstGeom>
        <a:solidFill>
          <a:schemeClr val="bg1"/>
        </a:solidFill>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en-GB" sz="900">
              <a:solidFill>
                <a:sysClr val="windowText" lastClr="000000"/>
              </a:solidFill>
              <a:effectLst/>
              <a:latin typeface="+mn-lt"/>
              <a:ea typeface="+mn-ea"/>
              <a:cs typeface="+mn-cs"/>
            </a:rPr>
            <a:t>-</a:t>
          </a:r>
          <a:endParaRPr lang="en-GB" sz="900">
            <a:solidFill>
              <a:sysClr val="windowText" lastClr="000000"/>
            </a:solidFill>
            <a:effectLst/>
          </a:endParaRPr>
        </a:p>
      </xdr:txBody>
    </xdr:sp>
    <xdr:clientData/>
  </xdr:twoCellAnchor>
  <xdr:twoCellAnchor>
    <xdr:from>
      <xdr:col>4</xdr:col>
      <xdr:colOff>218836</xdr:colOff>
      <xdr:row>20</xdr:row>
      <xdr:rowOff>0</xdr:rowOff>
    </xdr:from>
    <xdr:to>
      <xdr:col>4</xdr:col>
      <xdr:colOff>1145700</xdr:colOff>
      <xdr:row>20</xdr:row>
      <xdr:rowOff>0</xdr:rowOff>
    </xdr:to>
    <xdr:sp macro="" textlink="">
      <xdr:nvSpPr>
        <xdr:cNvPr id="13" name="Rechteck 12">
          <a:extLst>
            <a:ext uri="{FF2B5EF4-FFF2-40B4-BE49-F238E27FC236}">
              <a16:creationId xmlns:a16="http://schemas.microsoft.com/office/drawing/2014/main" id="{19122913-B689-4515-946E-5086A8996A20}"/>
            </a:ext>
          </a:extLst>
        </xdr:cNvPr>
        <xdr:cNvSpPr/>
      </xdr:nvSpPr>
      <xdr:spPr>
        <a:xfrm>
          <a:off x="7410211" y="3448050"/>
          <a:ext cx="926864" cy="0"/>
        </a:xfrm>
        <a:prstGeom prst="rect">
          <a:avLst/>
        </a:prstGeom>
        <a:solidFill>
          <a:schemeClr val="bg1"/>
        </a:solidFill>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en-GB" sz="900">
              <a:solidFill>
                <a:sysClr val="windowText" lastClr="000000"/>
              </a:solidFill>
              <a:effectLst/>
              <a:latin typeface="+mn-lt"/>
              <a:ea typeface="+mn-ea"/>
              <a:cs typeface="+mn-cs"/>
            </a:rPr>
            <a:t>-</a:t>
          </a:r>
          <a:endParaRPr lang="en-GB" sz="900">
            <a:solidFill>
              <a:sysClr val="windowText" lastClr="000000"/>
            </a:solidFill>
            <a:effectLst/>
          </a:endParaRPr>
        </a:p>
      </xdr:txBody>
    </xdr:sp>
    <xdr:clientData/>
  </xdr:twoCellAnchor>
  <xdr:twoCellAnchor>
    <xdr:from>
      <xdr:col>4</xdr:col>
      <xdr:colOff>0</xdr:colOff>
      <xdr:row>7</xdr:row>
      <xdr:rowOff>0</xdr:rowOff>
    </xdr:from>
    <xdr:to>
      <xdr:col>4</xdr:col>
      <xdr:colOff>2654</xdr:colOff>
      <xdr:row>7</xdr:row>
      <xdr:rowOff>0</xdr:rowOff>
    </xdr:to>
    <xdr:sp macro="" textlink="">
      <xdr:nvSpPr>
        <xdr:cNvPr id="14" name="Rechteck 13">
          <a:extLst>
            <a:ext uri="{FF2B5EF4-FFF2-40B4-BE49-F238E27FC236}">
              <a16:creationId xmlns:a16="http://schemas.microsoft.com/office/drawing/2014/main" id="{2C165357-6AEC-4703-B384-9CBEDB37DD77}"/>
            </a:ext>
          </a:extLst>
        </xdr:cNvPr>
        <xdr:cNvSpPr/>
      </xdr:nvSpPr>
      <xdr:spPr>
        <a:xfrm>
          <a:off x="7191375" y="2295525"/>
          <a:ext cx="2654" cy="0"/>
        </a:xfrm>
        <a:prstGeom prst="rect">
          <a:avLst/>
        </a:prstGeom>
        <a:solidFill>
          <a:schemeClr val="bg1"/>
        </a:solidFill>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marL="0" indent="0" algn="ctr"/>
          <a:r>
            <a:rPr lang="en-GB" sz="900">
              <a:solidFill>
                <a:sysClr val="windowText" lastClr="000000"/>
              </a:solidFill>
              <a:effectLst/>
              <a:latin typeface="+mn-lt"/>
              <a:ea typeface="+mn-ea"/>
              <a:cs typeface="+mn-cs"/>
            </a:rPr>
            <a:t>-</a:t>
          </a:r>
        </a:p>
      </xdr:txBody>
    </xdr:sp>
    <xdr:clientData/>
  </xdr:twoCellAnchor>
  <xdr:twoCellAnchor>
    <xdr:from>
      <xdr:col>6</xdr:col>
      <xdr:colOff>220734</xdr:colOff>
      <xdr:row>20</xdr:row>
      <xdr:rowOff>0</xdr:rowOff>
    </xdr:from>
    <xdr:to>
      <xdr:col>7</xdr:col>
      <xdr:colOff>1225</xdr:colOff>
      <xdr:row>20</xdr:row>
      <xdr:rowOff>0</xdr:rowOff>
    </xdr:to>
    <xdr:sp macro="" textlink="">
      <xdr:nvSpPr>
        <xdr:cNvPr id="15" name="Rechteck 14">
          <a:extLst>
            <a:ext uri="{FF2B5EF4-FFF2-40B4-BE49-F238E27FC236}">
              <a16:creationId xmlns:a16="http://schemas.microsoft.com/office/drawing/2014/main" id="{D9ADD507-12FD-41EB-BEA2-1AA7322EFB73}"/>
            </a:ext>
          </a:extLst>
        </xdr:cNvPr>
        <xdr:cNvSpPr/>
      </xdr:nvSpPr>
      <xdr:spPr>
        <a:xfrm>
          <a:off x="9945759" y="3448050"/>
          <a:ext cx="685366" cy="0"/>
        </a:xfrm>
        <a:prstGeom prst="rect">
          <a:avLst/>
        </a:prstGeom>
        <a:solidFill>
          <a:schemeClr val="bg1"/>
        </a:solidFill>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en-GB" sz="900">
              <a:solidFill>
                <a:sysClr val="windowText" lastClr="000000"/>
              </a:solidFill>
              <a:effectLst/>
              <a:latin typeface="+mn-lt"/>
              <a:ea typeface="+mn-ea"/>
              <a:cs typeface="+mn-cs"/>
            </a:rPr>
            <a:t>-</a:t>
          </a:r>
          <a:endParaRPr lang="en-GB" sz="900">
            <a:solidFill>
              <a:sysClr val="windowText" lastClr="000000"/>
            </a:solidFill>
            <a:effectLst/>
          </a:endParaRPr>
        </a:p>
      </xdr:txBody>
    </xdr:sp>
    <xdr:clientData/>
  </xdr:twoCellAnchor>
  <xdr:twoCellAnchor>
    <xdr:from>
      <xdr:col>4</xdr:col>
      <xdr:colOff>0</xdr:colOff>
      <xdr:row>7</xdr:row>
      <xdr:rowOff>0</xdr:rowOff>
    </xdr:from>
    <xdr:to>
      <xdr:col>4</xdr:col>
      <xdr:colOff>2654</xdr:colOff>
      <xdr:row>7</xdr:row>
      <xdr:rowOff>0</xdr:rowOff>
    </xdr:to>
    <xdr:sp macro="" textlink="">
      <xdr:nvSpPr>
        <xdr:cNvPr id="16" name="Rechteck 15">
          <a:extLst>
            <a:ext uri="{FF2B5EF4-FFF2-40B4-BE49-F238E27FC236}">
              <a16:creationId xmlns:a16="http://schemas.microsoft.com/office/drawing/2014/main" id="{77612E97-3BBD-404F-A648-666BE34D0210}"/>
            </a:ext>
          </a:extLst>
        </xdr:cNvPr>
        <xdr:cNvSpPr/>
      </xdr:nvSpPr>
      <xdr:spPr>
        <a:xfrm>
          <a:off x="7191375" y="2295525"/>
          <a:ext cx="2654" cy="0"/>
        </a:xfrm>
        <a:prstGeom prst="rect">
          <a:avLst/>
        </a:prstGeom>
        <a:solidFill>
          <a:schemeClr val="bg1"/>
        </a:solidFill>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marL="0" indent="0" algn="ctr"/>
          <a:r>
            <a:rPr lang="en-GB" sz="900">
              <a:solidFill>
                <a:sysClr val="windowText" lastClr="000000"/>
              </a:solidFill>
              <a:effectLst/>
              <a:latin typeface="+mn-lt"/>
              <a:ea typeface="+mn-ea"/>
              <a:cs typeface="+mn-cs"/>
            </a:rPr>
            <a:t>-</a:t>
          </a:r>
        </a:p>
      </xdr:txBody>
    </xdr:sp>
    <xdr:clientData/>
  </xdr:twoCellAnchor>
  <xdr:twoCellAnchor>
    <xdr:from>
      <xdr:col>11</xdr:col>
      <xdr:colOff>234076</xdr:colOff>
      <xdr:row>73</xdr:row>
      <xdr:rowOff>0</xdr:rowOff>
    </xdr:from>
    <xdr:to>
      <xdr:col>12</xdr:col>
      <xdr:colOff>27604</xdr:colOff>
      <xdr:row>73</xdr:row>
      <xdr:rowOff>0</xdr:rowOff>
    </xdr:to>
    <xdr:sp macro="" textlink="">
      <xdr:nvSpPr>
        <xdr:cNvPr id="18" name="Rechteck 17">
          <a:extLst>
            <a:ext uri="{FF2B5EF4-FFF2-40B4-BE49-F238E27FC236}">
              <a16:creationId xmlns:a16="http://schemas.microsoft.com/office/drawing/2014/main" id="{FF6E4C64-0EAE-4A1B-B877-DAEFFA0FB2AE}"/>
            </a:ext>
          </a:extLst>
        </xdr:cNvPr>
        <xdr:cNvSpPr/>
      </xdr:nvSpPr>
      <xdr:spPr>
        <a:xfrm>
          <a:off x="12445816" y="3776870"/>
          <a:ext cx="688050" cy="0"/>
        </a:xfrm>
        <a:prstGeom prst="rect">
          <a:avLst/>
        </a:prstGeom>
        <a:solidFill>
          <a:schemeClr val="bg1"/>
        </a:solidFill>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en-GB" sz="900">
              <a:solidFill>
                <a:sysClr val="windowText" lastClr="000000"/>
              </a:solidFill>
              <a:effectLst/>
              <a:latin typeface="+mn-lt"/>
              <a:ea typeface="+mn-ea"/>
              <a:cs typeface="+mn-cs"/>
            </a:rPr>
            <a:t>-</a:t>
          </a:r>
          <a:endParaRPr lang="en-GB" sz="900">
            <a:solidFill>
              <a:sysClr val="windowText" lastClr="000000"/>
            </a:solidFill>
            <a:effectLst/>
          </a:endParaRPr>
        </a:p>
      </xdr:txBody>
    </xdr:sp>
    <xdr:clientData/>
  </xdr:twoCellAnchor>
  <xdr:twoCellAnchor>
    <xdr:from>
      <xdr:col>8</xdr:col>
      <xdr:colOff>218836</xdr:colOff>
      <xdr:row>73</xdr:row>
      <xdr:rowOff>0</xdr:rowOff>
    </xdr:from>
    <xdr:to>
      <xdr:col>8</xdr:col>
      <xdr:colOff>1145700</xdr:colOff>
      <xdr:row>73</xdr:row>
      <xdr:rowOff>0</xdr:rowOff>
    </xdr:to>
    <xdr:sp macro="" textlink="">
      <xdr:nvSpPr>
        <xdr:cNvPr id="20" name="Rechteck 19">
          <a:extLst>
            <a:ext uri="{FF2B5EF4-FFF2-40B4-BE49-F238E27FC236}">
              <a16:creationId xmlns:a16="http://schemas.microsoft.com/office/drawing/2014/main" id="{BA41D218-CE1F-4151-B3B2-49847672B52A}"/>
            </a:ext>
          </a:extLst>
        </xdr:cNvPr>
        <xdr:cNvSpPr/>
      </xdr:nvSpPr>
      <xdr:spPr>
        <a:xfrm>
          <a:off x="9009859" y="3776870"/>
          <a:ext cx="923689" cy="0"/>
        </a:xfrm>
        <a:prstGeom prst="rect">
          <a:avLst/>
        </a:prstGeom>
        <a:solidFill>
          <a:schemeClr val="bg1"/>
        </a:solidFill>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en-GB" sz="900">
              <a:solidFill>
                <a:sysClr val="windowText" lastClr="000000"/>
              </a:solidFill>
              <a:effectLst/>
              <a:latin typeface="+mn-lt"/>
              <a:ea typeface="+mn-ea"/>
              <a:cs typeface="+mn-cs"/>
            </a:rPr>
            <a:t>-</a:t>
          </a:r>
          <a:endParaRPr lang="en-GB" sz="900">
            <a:solidFill>
              <a:sysClr val="windowText" lastClr="000000"/>
            </a:solidFill>
            <a:effectLst/>
          </a:endParaRPr>
        </a:p>
      </xdr:txBody>
    </xdr:sp>
    <xdr:clientData/>
  </xdr:twoCellAnchor>
  <xdr:twoCellAnchor>
    <xdr:from>
      <xdr:col>8</xdr:col>
      <xdr:colOff>0</xdr:colOff>
      <xdr:row>61</xdr:row>
      <xdr:rowOff>0</xdr:rowOff>
    </xdr:from>
    <xdr:to>
      <xdr:col>8</xdr:col>
      <xdr:colOff>2654</xdr:colOff>
      <xdr:row>61</xdr:row>
      <xdr:rowOff>0</xdr:rowOff>
    </xdr:to>
    <xdr:sp macro="" textlink="">
      <xdr:nvSpPr>
        <xdr:cNvPr id="21" name="Rechteck 20">
          <a:extLst>
            <a:ext uri="{FF2B5EF4-FFF2-40B4-BE49-F238E27FC236}">
              <a16:creationId xmlns:a16="http://schemas.microsoft.com/office/drawing/2014/main" id="{7AD1B83B-C4BB-4333-BD69-7B55BF87F12D}"/>
            </a:ext>
          </a:extLst>
        </xdr:cNvPr>
        <xdr:cNvSpPr/>
      </xdr:nvSpPr>
      <xdr:spPr>
        <a:xfrm>
          <a:off x="8787848" y="2286000"/>
          <a:ext cx="2654" cy="0"/>
        </a:xfrm>
        <a:prstGeom prst="rect">
          <a:avLst/>
        </a:prstGeom>
        <a:solidFill>
          <a:schemeClr val="bg1"/>
        </a:solidFill>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marL="0" indent="0" algn="ctr"/>
          <a:r>
            <a:rPr lang="en-GB" sz="900">
              <a:solidFill>
                <a:sysClr val="windowText" lastClr="000000"/>
              </a:solidFill>
              <a:effectLst/>
              <a:latin typeface="+mn-lt"/>
              <a:ea typeface="+mn-ea"/>
              <a:cs typeface="+mn-cs"/>
            </a:rPr>
            <a:t>-</a:t>
          </a:r>
        </a:p>
      </xdr:txBody>
    </xdr:sp>
    <xdr:clientData/>
  </xdr:twoCellAnchor>
  <xdr:twoCellAnchor>
    <xdr:from>
      <xdr:col>10</xdr:col>
      <xdr:colOff>220734</xdr:colOff>
      <xdr:row>73</xdr:row>
      <xdr:rowOff>0</xdr:rowOff>
    </xdr:from>
    <xdr:to>
      <xdr:col>11</xdr:col>
      <xdr:colOff>1225</xdr:colOff>
      <xdr:row>73</xdr:row>
      <xdr:rowOff>0</xdr:rowOff>
    </xdr:to>
    <xdr:sp macro="" textlink="">
      <xdr:nvSpPr>
        <xdr:cNvPr id="22" name="Rechteck 21">
          <a:extLst>
            <a:ext uri="{FF2B5EF4-FFF2-40B4-BE49-F238E27FC236}">
              <a16:creationId xmlns:a16="http://schemas.microsoft.com/office/drawing/2014/main" id="{DA392D0B-0C12-49CD-9DDB-861389606FA1}"/>
            </a:ext>
          </a:extLst>
        </xdr:cNvPr>
        <xdr:cNvSpPr/>
      </xdr:nvSpPr>
      <xdr:spPr>
        <a:xfrm>
          <a:off x="11531602" y="3776870"/>
          <a:ext cx="678188" cy="0"/>
        </a:xfrm>
        <a:prstGeom prst="rect">
          <a:avLst/>
        </a:prstGeom>
        <a:solidFill>
          <a:schemeClr val="bg1"/>
        </a:solidFill>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en-GB" sz="900">
              <a:solidFill>
                <a:sysClr val="windowText" lastClr="000000"/>
              </a:solidFill>
              <a:effectLst/>
              <a:latin typeface="+mn-lt"/>
              <a:ea typeface="+mn-ea"/>
              <a:cs typeface="+mn-cs"/>
            </a:rPr>
            <a:t>-</a:t>
          </a:r>
          <a:endParaRPr lang="en-GB" sz="900">
            <a:solidFill>
              <a:sysClr val="windowText" lastClr="000000"/>
            </a:solidFill>
            <a:effectLst/>
          </a:endParaRPr>
        </a:p>
      </xdr:txBody>
    </xdr:sp>
    <xdr:clientData/>
  </xdr:twoCellAnchor>
  <xdr:twoCellAnchor>
    <xdr:from>
      <xdr:col>8</xdr:col>
      <xdr:colOff>0</xdr:colOff>
      <xdr:row>61</xdr:row>
      <xdr:rowOff>0</xdr:rowOff>
    </xdr:from>
    <xdr:to>
      <xdr:col>8</xdr:col>
      <xdr:colOff>2654</xdr:colOff>
      <xdr:row>61</xdr:row>
      <xdr:rowOff>0</xdr:rowOff>
    </xdr:to>
    <xdr:sp macro="" textlink="">
      <xdr:nvSpPr>
        <xdr:cNvPr id="23" name="Rechteck 22">
          <a:extLst>
            <a:ext uri="{FF2B5EF4-FFF2-40B4-BE49-F238E27FC236}">
              <a16:creationId xmlns:a16="http://schemas.microsoft.com/office/drawing/2014/main" id="{A32F4067-6675-46D1-BFFC-AA5A9BB32417}"/>
            </a:ext>
          </a:extLst>
        </xdr:cNvPr>
        <xdr:cNvSpPr/>
      </xdr:nvSpPr>
      <xdr:spPr>
        <a:xfrm>
          <a:off x="8787848" y="2286000"/>
          <a:ext cx="2654" cy="0"/>
        </a:xfrm>
        <a:prstGeom prst="rect">
          <a:avLst/>
        </a:prstGeom>
        <a:solidFill>
          <a:schemeClr val="bg1"/>
        </a:solidFill>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marL="0" indent="0" algn="ctr"/>
          <a:r>
            <a:rPr lang="en-GB" sz="900">
              <a:solidFill>
                <a:sysClr val="windowText" lastClr="000000"/>
              </a:solidFill>
              <a:effectLst/>
              <a:latin typeface="+mn-lt"/>
              <a:ea typeface="+mn-ea"/>
              <a:cs typeface="+mn-cs"/>
            </a:rPr>
            <a:t>-</a:t>
          </a:r>
        </a:p>
      </xdr:txBody>
    </xdr:sp>
    <xdr:clientData/>
  </xdr:twoCellAnchor>
  <xdr:twoCellAnchor>
    <xdr:from>
      <xdr:col>11</xdr:col>
      <xdr:colOff>234076</xdr:colOff>
      <xdr:row>92</xdr:row>
      <xdr:rowOff>0</xdr:rowOff>
    </xdr:from>
    <xdr:to>
      <xdr:col>12</xdr:col>
      <xdr:colOff>27604</xdr:colOff>
      <xdr:row>92</xdr:row>
      <xdr:rowOff>0</xdr:rowOff>
    </xdr:to>
    <xdr:sp macro="" textlink="">
      <xdr:nvSpPr>
        <xdr:cNvPr id="25" name="Rechteck 24">
          <a:extLst>
            <a:ext uri="{FF2B5EF4-FFF2-40B4-BE49-F238E27FC236}">
              <a16:creationId xmlns:a16="http://schemas.microsoft.com/office/drawing/2014/main" id="{A36D2F82-45F6-4C1F-8856-BA1882FEFBFF}"/>
            </a:ext>
          </a:extLst>
        </xdr:cNvPr>
        <xdr:cNvSpPr/>
      </xdr:nvSpPr>
      <xdr:spPr>
        <a:xfrm>
          <a:off x="12445816" y="7263848"/>
          <a:ext cx="688050" cy="0"/>
        </a:xfrm>
        <a:prstGeom prst="rect">
          <a:avLst/>
        </a:prstGeom>
        <a:solidFill>
          <a:schemeClr val="bg1"/>
        </a:solidFill>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en-GB" sz="900">
              <a:solidFill>
                <a:sysClr val="windowText" lastClr="000000"/>
              </a:solidFill>
              <a:effectLst/>
              <a:latin typeface="+mn-lt"/>
              <a:ea typeface="+mn-ea"/>
              <a:cs typeface="+mn-cs"/>
            </a:rPr>
            <a:t>-</a:t>
          </a:r>
          <a:endParaRPr lang="en-GB" sz="900">
            <a:solidFill>
              <a:sysClr val="windowText" lastClr="000000"/>
            </a:solidFill>
            <a:effectLst/>
          </a:endParaRPr>
        </a:p>
      </xdr:txBody>
    </xdr:sp>
    <xdr:clientData/>
  </xdr:twoCellAnchor>
  <xdr:twoCellAnchor>
    <xdr:from>
      <xdr:col>8</xdr:col>
      <xdr:colOff>218836</xdr:colOff>
      <xdr:row>92</xdr:row>
      <xdr:rowOff>0</xdr:rowOff>
    </xdr:from>
    <xdr:to>
      <xdr:col>8</xdr:col>
      <xdr:colOff>1145700</xdr:colOff>
      <xdr:row>92</xdr:row>
      <xdr:rowOff>0</xdr:rowOff>
    </xdr:to>
    <xdr:sp macro="" textlink="">
      <xdr:nvSpPr>
        <xdr:cNvPr id="27" name="Rechteck 26">
          <a:extLst>
            <a:ext uri="{FF2B5EF4-FFF2-40B4-BE49-F238E27FC236}">
              <a16:creationId xmlns:a16="http://schemas.microsoft.com/office/drawing/2014/main" id="{21EF8863-4027-41E5-966C-578E8463D4B2}"/>
            </a:ext>
          </a:extLst>
        </xdr:cNvPr>
        <xdr:cNvSpPr/>
      </xdr:nvSpPr>
      <xdr:spPr>
        <a:xfrm>
          <a:off x="9009859" y="7263848"/>
          <a:ext cx="923689" cy="0"/>
        </a:xfrm>
        <a:prstGeom prst="rect">
          <a:avLst/>
        </a:prstGeom>
        <a:solidFill>
          <a:schemeClr val="bg1"/>
        </a:solidFill>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en-GB" sz="900">
              <a:solidFill>
                <a:sysClr val="windowText" lastClr="000000"/>
              </a:solidFill>
              <a:effectLst/>
              <a:latin typeface="+mn-lt"/>
              <a:ea typeface="+mn-ea"/>
              <a:cs typeface="+mn-cs"/>
            </a:rPr>
            <a:t>-</a:t>
          </a:r>
          <a:endParaRPr lang="en-GB" sz="900">
            <a:solidFill>
              <a:sysClr val="windowText" lastClr="000000"/>
            </a:solidFill>
            <a:effectLst/>
          </a:endParaRPr>
        </a:p>
      </xdr:txBody>
    </xdr:sp>
    <xdr:clientData/>
  </xdr:twoCellAnchor>
  <xdr:twoCellAnchor>
    <xdr:from>
      <xdr:col>10</xdr:col>
      <xdr:colOff>220734</xdr:colOff>
      <xdr:row>92</xdr:row>
      <xdr:rowOff>0</xdr:rowOff>
    </xdr:from>
    <xdr:to>
      <xdr:col>11</xdr:col>
      <xdr:colOff>1225</xdr:colOff>
      <xdr:row>92</xdr:row>
      <xdr:rowOff>0</xdr:rowOff>
    </xdr:to>
    <xdr:sp macro="" textlink="">
      <xdr:nvSpPr>
        <xdr:cNvPr id="29" name="Rechteck 28">
          <a:extLst>
            <a:ext uri="{FF2B5EF4-FFF2-40B4-BE49-F238E27FC236}">
              <a16:creationId xmlns:a16="http://schemas.microsoft.com/office/drawing/2014/main" id="{79167188-B00B-4013-9735-F6A0410E9D44}"/>
            </a:ext>
          </a:extLst>
        </xdr:cNvPr>
        <xdr:cNvSpPr/>
      </xdr:nvSpPr>
      <xdr:spPr>
        <a:xfrm>
          <a:off x="11531602" y="7263848"/>
          <a:ext cx="678188" cy="0"/>
        </a:xfrm>
        <a:prstGeom prst="rect">
          <a:avLst/>
        </a:prstGeom>
        <a:solidFill>
          <a:schemeClr val="bg1"/>
        </a:solidFill>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en-GB" sz="900">
              <a:solidFill>
                <a:sysClr val="windowText" lastClr="000000"/>
              </a:solidFill>
              <a:effectLst/>
              <a:latin typeface="+mn-lt"/>
              <a:ea typeface="+mn-ea"/>
              <a:cs typeface="+mn-cs"/>
            </a:rPr>
            <a:t>-</a:t>
          </a:r>
          <a:endParaRPr lang="en-GB" sz="900">
            <a:solidFill>
              <a:sysClr val="windowText" lastClr="000000"/>
            </a:solidFill>
            <a:effectLst/>
          </a:endParaRPr>
        </a:p>
      </xdr:txBody>
    </xdr:sp>
    <xdr:clientData/>
  </xdr:twoCellAnchor>
  <xdr:twoCellAnchor>
    <xdr:from>
      <xdr:col>4</xdr:col>
      <xdr:colOff>218836</xdr:colOff>
      <xdr:row>35</xdr:row>
      <xdr:rowOff>0</xdr:rowOff>
    </xdr:from>
    <xdr:to>
      <xdr:col>4</xdr:col>
      <xdr:colOff>1145700</xdr:colOff>
      <xdr:row>35</xdr:row>
      <xdr:rowOff>0</xdr:rowOff>
    </xdr:to>
    <xdr:sp macro="" textlink="">
      <xdr:nvSpPr>
        <xdr:cNvPr id="24" name="Rechteck 23">
          <a:extLst>
            <a:ext uri="{FF2B5EF4-FFF2-40B4-BE49-F238E27FC236}">
              <a16:creationId xmlns:a16="http://schemas.microsoft.com/office/drawing/2014/main" id="{7A5569F2-4C88-408B-A126-17496835698C}"/>
            </a:ext>
          </a:extLst>
        </xdr:cNvPr>
        <xdr:cNvSpPr/>
      </xdr:nvSpPr>
      <xdr:spPr>
        <a:xfrm>
          <a:off x="4851989" y="3834848"/>
          <a:ext cx="818914" cy="0"/>
        </a:xfrm>
        <a:prstGeom prst="rect">
          <a:avLst/>
        </a:prstGeom>
        <a:solidFill>
          <a:schemeClr val="bg1"/>
        </a:solidFill>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en-GB" sz="900">
              <a:solidFill>
                <a:sysClr val="windowText" lastClr="000000"/>
              </a:solidFill>
              <a:effectLst/>
              <a:latin typeface="+mn-lt"/>
              <a:ea typeface="+mn-ea"/>
              <a:cs typeface="+mn-cs"/>
            </a:rPr>
            <a:t>-</a:t>
          </a:r>
          <a:endParaRPr lang="en-GB" sz="900">
            <a:solidFill>
              <a:sysClr val="windowText" lastClr="000000"/>
            </a:solidFill>
            <a:effectLst/>
          </a:endParaRPr>
        </a:p>
      </xdr:txBody>
    </xdr:sp>
    <xdr:clientData/>
  </xdr:twoCellAnchor>
  <xdr:twoCellAnchor>
    <xdr:from>
      <xdr:col>4</xdr:col>
      <xdr:colOff>218836</xdr:colOff>
      <xdr:row>37</xdr:row>
      <xdr:rowOff>0</xdr:rowOff>
    </xdr:from>
    <xdr:to>
      <xdr:col>4</xdr:col>
      <xdr:colOff>1145700</xdr:colOff>
      <xdr:row>37</xdr:row>
      <xdr:rowOff>0</xdr:rowOff>
    </xdr:to>
    <xdr:sp macro="" textlink="">
      <xdr:nvSpPr>
        <xdr:cNvPr id="26" name="Rechteck 25">
          <a:extLst>
            <a:ext uri="{FF2B5EF4-FFF2-40B4-BE49-F238E27FC236}">
              <a16:creationId xmlns:a16="http://schemas.microsoft.com/office/drawing/2014/main" id="{7BD179E1-03DB-40C7-832A-A065B0DD6914}"/>
            </a:ext>
          </a:extLst>
        </xdr:cNvPr>
        <xdr:cNvSpPr/>
      </xdr:nvSpPr>
      <xdr:spPr>
        <a:xfrm>
          <a:off x="5887315" y="6717196"/>
          <a:ext cx="923689" cy="0"/>
        </a:xfrm>
        <a:prstGeom prst="rect">
          <a:avLst/>
        </a:prstGeom>
        <a:solidFill>
          <a:schemeClr val="bg1"/>
        </a:solidFill>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en-GB" sz="900">
              <a:solidFill>
                <a:sysClr val="windowText" lastClr="000000"/>
              </a:solidFill>
              <a:effectLst/>
              <a:latin typeface="+mn-lt"/>
              <a:ea typeface="+mn-ea"/>
              <a:cs typeface="+mn-cs"/>
            </a:rPr>
            <a:t>-</a:t>
          </a:r>
          <a:endParaRPr lang="en-GB" sz="900">
            <a:solidFill>
              <a:sysClr val="windowText" lastClr="000000"/>
            </a:solidFill>
            <a:effectLst/>
          </a:endParaRPr>
        </a:p>
      </xdr:txBody>
    </xdr:sp>
    <xdr:clientData/>
  </xdr:twoCellAnchor>
  <xdr:twoCellAnchor>
    <xdr:from>
      <xdr:col>4</xdr:col>
      <xdr:colOff>218836</xdr:colOff>
      <xdr:row>39</xdr:row>
      <xdr:rowOff>0</xdr:rowOff>
    </xdr:from>
    <xdr:to>
      <xdr:col>4</xdr:col>
      <xdr:colOff>1145700</xdr:colOff>
      <xdr:row>39</xdr:row>
      <xdr:rowOff>0</xdr:rowOff>
    </xdr:to>
    <xdr:sp macro="" textlink="">
      <xdr:nvSpPr>
        <xdr:cNvPr id="28" name="Rechteck 27">
          <a:extLst>
            <a:ext uri="{FF2B5EF4-FFF2-40B4-BE49-F238E27FC236}">
              <a16:creationId xmlns:a16="http://schemas.microsoft.com/office/drawing/2014/main" id="{2A82A6E2-5DC3-48E1-8EEE-8E3F399279E1}"/>
            </a:ext>
          </a:extLst>
        </xdr:cNvPr>
        <xdr:cNvSpPr/>
      </xdr:nvSpPr>
      <xdr:spPr>
        <a:xfrm>
          <a:off x="5887315" y="6717196"/>
          <a:ext cx="923689" cy="0"/>
        </a:xfrm>
        <a:prstGeom prst="rect">
          <a:avLst/>
        </a:prstGeom>
        <a:solidFill>
          <a:schemeClr val="bg1"/>
        </a:solidFill>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en-GB" sz="900">
              <a:solidFill>
                <a:sysClr val="windowText" lastClr="000000"/>
              </a:solidFill>
              <a:effectLst/>
              <a:latin typeface="+mn-lt"/>
              <a:ea typeface="+mn-ea"/>
              <a:cs typeface="+mn-cs"/>
            </a:rPr>
            <a:t>-</a:t>
          </a:r>
          <a:endParaRPr lang="en-GB" sz="900">
            <a:solidFill>
              <a:sysClr val="windowText" lastClr="000000"/>
            </a:solidFill>
            <a:effectLst/>
          </a:endParaRPr>
        </a:p>
      </xdr:txBody>
    </xdr:sp>
    <xdr:clientData/>
  </xdr:twoCellAnchor>
  <xdr:twoCellAnchor>
    <xdr:from>
      <xdr:col>4</xdr:col>
      <xdr:colOff>218836</xdr:colOff>
      <xdr:row>41</xdr:row>
      <xdr:rowOff>0</xdr:rowOff>
    </xdr:from>
    <xdr:to>
      <xdr:col>4</xdr:col>
      <xdr:colOff>1145700</xdr:colOff>
      <xdr:row>41</xdr:row>
      <xdr:rowOff>0</xdr:rowOff>
    </xdr:to>
    <xdr:sp macro="" textlink="">
      <xdr:nvSpPr>
        <xdr:cNvPr id="30" name="Rechteck 29">
          <a:extLst>
            <a:ext uri="{FF2B5EF4-FFF2-40B4-BE49-F238E27FC236}">
              <a16:creationId xmlns:a16="http://schemas.microsoft.com/office/drawing/2014/main" id="{31361857-B0CE-445A-A18D-9293A72C99A6}"/>
            </a:ext>
          </a:extLst>
        </xdr:cNvPr>
        <xdr:cNvSpPr/>
      </xdr:nvSpPr>
      <xdr:spPr>
        <a:xfrm>
          <a:off x="5887315" y="6717196"/>
          <a:ext cx="923689" cy="0"/>
        </a:xfrm>
        <a:prstGeom prst="rect">
          <a:avLst/>
        </a:prstGeom>
        <a:solidFill>
          <a:schemeClr val="bg1"/>
        </a:solidFill>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en-GB" sz="900">
              <a:solidFill>
                <a:sysClr val="windowText" lastClr="000000"/>
              </a:solidFill>
              <a:effectLst/>
              <a:latin typeface="+mn-lt"/>
              <a:ea typeface="+mn-ea"/>
              <a:cs typeface="+mn-cs"/>
            </a:rPr>
            <a:t>-</a:t>
          </a:r>
          <a:endParaRPr lang="en-GB" sz="900">
            <a:solidFill>
              <a:sysClr val="windowText" lastClr="000000"/>
            </a:solidFill>
            <a:effectLst/>
          </a:endParaRPr>
        </a:p>
      </xdr:txBody>
    </xdr:sp>
    <xdr:clientData/>
  </xdr:twoCellAnchor>
  <xdr:twoCellAnchor>
    <xdr:from>
      <xdr:col>4</xdr:col>
      <xdr:colOff>218836</xdr:colOff>
      <xdr:row>42</xdr:row>
      <xdr:rowOff>138044</xdr:rowOff>
    </xdr:from>
    <xdr:to>
      <xdr:col>4</xdr:col>
      <xdr:colOff>1145700</xdr:colOff>
      <xdr:row>42</xdr:row>
      <xdr:rowOff>138044</xdr:rowOff>
    </xdr:to>
    <xdr:sp macro="" textlink="">
      <xdr:nvSpPr>
        <xdr:cNvPr id="31" name="Rechteck 30">
          <a:extLst>
            <a:ext uri="{FF2B5EF4-FFF2-40B4-BE49-F238E27FC236}">
              <a16:creationId xmlns:a16="http://schemas.microsoft.com/office/drawing/2014/main" id="{6B0DA463-1E71-43C1-904A-AFA553C5D50E}"/>
            </a:ext>
          </a:extLst>
        </xdr:cNvPr>
        <xdr:cNvSpPr/>
      </xdr:nvSpPr>
      <xdr:spPr>
        <a:xfrm>
          <a:off x="5889662" y="7962348"/>
          <a:ext cx="926864" cy="0"/>
        </a:xfrm>
        <a:prstGeom prst="rect">
          <a:avLst/>
        </a:prstGeom>
        <a:solidFill>
          <a:schemeClr val="bg1"/>
        </a:solidFill>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en-GB" sz="900">
              <a:solidFill>
                <a:sysClr val="windowText" lastClr="000000"/>
              </a:solidFill>
              <a:effectLst/>
              <a:latin typeface="+mn-lt"/>
              <a:ea typeface="+mn-ea"/>
              <a:cs typeface="+mn-cs"/>
            </a:rPr>
            <a:t>-</a:t>
          </a:r>
          <a:endParaRPr lang="en-GB" sz="900">
            <a:solidFill>
              <a:sysClr val="windowText" lastClr="000000"/>
            </a:solidFill>
            <a:effectLst/>
          </a:endParaRPr>
        </a:p>
      </xdr:txBody>
    </xdr:sp>
    <xdr:clientData/>
  </xdr:twoCellAnchor>
  <xdr:twoCellAnchor>
    <xdr:from>
      <xdr:col>4</xdr:col>
      <xdr:colOff>218836</xdr:colOff>
      <xdr:row>73</xdr:row>
      <xdr:rowOff>0</xdr:rowOff>
    </xdr:from>
    <xdr:to>
      <xdr:col>4</xdr:col>
      <xdr:colOff>1145700</xdr:colOff>
      <xdr:row>73</xdr:row>
      <xdr:rowOff>0</xdr:rowOff>
    </xdr:to>
    <xdr:sp macro="" textlink="">
      <xdr:nvSpPr>
        <xdr:cNvPr id="32" name="Rechteck 31">
          <a:extLst>
            <a:ext uri="{FF2B5EF4-FFF2-40B4-BE49-F238E27FC236}">
              <a16:creationId xmlns:a16="http://schemas.microsoft.com/office/drawing/2014/main" id="{F85D1180-E001-4603-AC17-6C602EE85774}"/>
            </a:ext>
          </a:extLst>
        </xdr:cNvPr>
        <xdr:cNvSpPr/>
      </xdr:nvSpPr>
      <xdr:spPr>
        <a:xfrm>
          <a:off x="4860686" y="3857625"/>
          <a:ext cx="818914" cy="0"/>
        </a:xfrm>
        <a:prstGeom prst="rect">
          <a:avLst/>
        </a:prstGeom>
        <a:solidFill>
          <a:schemeClr val="bg1"/>
        </a:solidFill>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en-GB" sz="900">
              <a:solidFill>
                <a:sysClr val="windowText" lastClr="000000"/>
              </a:solidFill>
              <a:effectLst/>
              <a:latin typeface="+mn-lt"/>
              <a:ea typeface="+mn-ea"/>
              <a:cs typeface="+mn-cs"/>
            </a:rPr>
            <a:t>-</a:t>
          </a:r>
          <a:endParaRPr lang="en-GB" sz="900">
            <a:solidFill>
              <a:sysClr val="windowText" lastClr="000000"/>
            </a:solidFill>
            <a:effectLst/>
          </a:endParaRPr>
        </a:p>
      </xdr:txBody>
    </xdr:sp>
    <xdr:clientData/>
  </xdr:twoCellAnchor>
  <xdr:twoCellAnchor>
    <xdr:from>
      <xdr:col>4</xdr:col>
      <xdr:colOff>0</xdr:colOff>
      <xdr:row>62</xdr:row>
      <xdr:rowOff>0</xdr:rowOff>
    </xdr:from>
    <xdr:to>
      <xdr:col>4</xdr:col>
      <xdr:colOff>2654</xdr:colOff>
      <xdr:row>62</xdr:row>
      <xdr:rowOff>0</xdr:rowOff>
    </xdr:to>
    <xdr:sp macro="" textlink="">
      <xdr:nvSpPr>
        <xdr:cNvPr id="33" name="Rechteck 32">
          <a:extLst>
            <a:ext uri="{FF2B5EF4-FFF2-40B4-BE49-F238E27FC236}">
              <a16:creationId xmlns:a16="http://schemas.microsoft.com/office/drawing/2014/main" id="{84222C96-E1F0-43E0-8A6F-BC3DF71F7EF7}"/>
            </a:ext>
          </a:extLst>
        </xdr:cNvPr>
        <xdr:cNvSpPr/>
      </xdr:nvSpPr>
      <xdr:spPr>
        <a:xfrm>
          <a:off x="4638675" y="2181225"/>
          <a:ext cx="2654" cy="0"/>
        </a:xfrm>
        <a:prstGeom prst="rect">
          <a:avLst/>
        </a:prstGeom>
        <a:solidFill>
          <a:schemeClr val="bg1"/>
        </a:solidFill>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marL="0" indent="0" algn="ctr"/>
          <a:r>
            <a:rPr lang="en-GB" sz="900">
              <a:solidFill>
                <a:sysClr val="windowText" lastClr="000000"/>
              </a:solidFill>
              <a:effectLst/>
              <a:latin typeface="+mn-lt"/>
              <a:ea typeface="+mn-ea"/>
              <a:cs typeface="+mn-cs"/>
            </a:rPr>
            <a:t>-</a:t>
          </a:r>
        </a:p>
      </xdr:txBody>
    </xdr:sp>
    <xdr:clientData/>
  </xdr:twoCellAnchor>
  <xdr:twoCellAnchor>
    <xdr:from>
      <xdr:col>4</xdr:col>
      <xdr:colOff>0</xdr:colOff>
      <xdr:row>62</xdr:row>
      <xdr:rowOff>0</xdr:rowOff>
    </xdr:from>
    <xdr:to>
      <xdr:col>4</xdr:col>
      <xdr:colOff>2654</xdr:colOff>
      <xdr:row>62</xdr:row>
      <xdr:rowOff>0</xdr:rowOff>
    </xdr:to>
    <xdr:sp macro="" textlink="">
      <xdr:nvSpPr>
        <xdr:cNvPr id="34" name="Rechteck 33">
          <a:extLst>
            <a:ext uri="{FF2B5EF4-FFF2-40B4-BE49-F238E27FC236}">
              <a16:creationId xmlns:a16="http://schemas.microsoft.com/office/drawing/2014/main" id="{0C297205-3F8A-4049-99DE-43D5CE4116D5}"/>
            </a:ext>
          </a:extLst>
        </xdr:cNvPr>
        <xdr:cNvSpPr/>
      </xdr:nvSpPr>
      <xdr:spPr>
        <a:xfrm>
          <a:off x="4638675" y="2181225"/>
          <a:ext cx="2654" cy="0"/>
        </a:xfrm>
        <a:prstGeom prst="rect">
          <a:avLst/>
        </a:prstGeom>
        <a:solidFill>
          <a:schemeClr val="bg1"/>
        </a:solidFill>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marL="0" indent="0" algn="ctr"/>
          <a:r>
            <a:rPr lang="en-GB" sz="900">
              <a:solidFill>
                <a:sysClr val="windowText" lastClr="000000"/>
              </a:solidFill>
              <a:effectLst/>
              <a:latin typeface="+mn-lt"/>
              <a:ea typeface="+mn-ea"/>
              <a:cs typeface="+mn-cs"/>
            </a:rPr>
            <a:t>-</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327958</xdr:colOff>
      <xdr:row>4</xdr:row>
      <xdr:rowOff>4669</xdr:rowOff>
    </xdr:from>
    <xdr:to>
      <xdr:col>15</xdr:col>
      <xdr:colOff>112057</xdr:colOff>
      <xdr:row>12</xdr:row>
      <xdr:rowOff>36419</xdr:rowOff>
    </xdr:to>
    <xdr:pic>
      <xdr:nvPicPr>
        <xdr:cNvPr id="2" name="Grafik 1">
          <a:extLst>
            <a:ext uri="{FF2B5EF4-FFF2-40B4-BE49-F238E27FC236}">
              <a16:creationId xmlns:a16="http://schemas.microsoft.com/office/drawing/2014/main" id="{3AF2300E-9D9B-4A62-B545-924DDE66CD8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285134" y="1214904"/>
          <a:ext cx="859865" cy="86098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311477</xdr:colOff>
      <xdr:row>12</xdr:row>
      <xdr:rowOff>84230</xdr:rowOff>
    </xdr:from>
    <xdr:to>
      <xdr:col>15</xdr:col>
      <xdr:colOff>141715</xdr:colOff>
      <xdr:row>14</xdr:row>
      <xdr:rowOff>265205</xdr:rowOff>
    </xdr:to>
    <xdr:pic>
      <xdr:nvPicPr>
        <xdr:cNvPr id="3" name="Grafik 2">
          <a:extLst>
            <a:ext uri="{FF2B5EF4-FFF2-40B4-BE49-F238E27FC236}">
              <a16:creationId xmlns:a16="http://schemas.microsoft.com/office/drawing/2014/main" id="{E58E4AEA-A068-48FB-95E5-E380AC4557F2}"/>
            </a:ext>
          </a:extLst>
        </xdr:cNvPr>
        <xdr:cNvPicPr>
          <a:picLocks noChangeAspect="1"/>
        </xdr:cNvPicPr>
      </xdr:nvPicPr>
      <xdr:blipFill>
        <a:blip xmlns:r="http://schemas.openxmlformats.org/officeDocument/2006/relationships" r:embed="rId2"/>
        <a:stretch>
          <a:fillRect/>
        </a:stretch>
      </xdr:blipFill>
      <xdr:spPr>
        <a:xfrm>
          <a:off x="16268653" y="2347818"/>
          <a:ext cx="904734" cy="874619"/>
        </a:xfrm>
        <a:prstGeom prst="rect">
          <a:avLst/>
        </a:prstGeom>
      </xdr:spPr>
    </xdr:pic>
    <xdr:clientData/>
  </xdr:twoCellAnchor>
  <xdr:twoCellAnchor editAs="oneCell">
    <xdr:from>
      <xdr:col>13</xdr:col>
      <xdr:colOff>259044</xdr:colOff>
      <xdr:row>18</xdr:row>
      <xdr:rowOff>266192</xdr:rowOff>
    </xdr:from>
    <xdr:to>
      <xdr:col>15</xdr:col>
      <xdr:colOff>150158</xdr:colOff>
      <xdr:row>21</xdr:row>
      <xdr:rowOff>8275</xdr:rowOff>
    </xdr:to>
    <xdr:pic>
      <xdr:nvPicPr>
        <xdr:cNvPr id="4" name="Grafik 3">
          <a:extLst>
            <a:ext uri="{FF2B5EF4-FFF2-40B4-BE49-F238E27FC236}">
              <a16:creationId xmlns:a16="http://schemas.microsoft.com/office/drawing/2014/main" id="{935201CB-16C5-46CA-9254-24E9300E3651}"/>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7451669" y="5181092"/>
          <a:ext cx="957915" cy="9435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254561</xdr:colOff>
      <xdr:row>16</xdr:row>
      <xdr:rowOff>85725</xdr:rowOff>
    </xdr:from>
    <xdr:to>
      <xdr:col>15</xdr:col>
      <xdr:colOff>161962</xdr:colOff>
      <xdr:row>17</xdr:row>
      <xdr:rowOff>407312</xdr:rowOff>
    </xdr:to>
    <xdr:pic>
      <xdr:nvPicPr>
        <xdr:cNvPr id="5" name="Grafik 4">
          <a:extLst>
            <a:ext uri="{FF2B5EF4-FFF2-40B4-BE49-F238E27FC236}">
              <a16:creationId xmlns:a16="http://schemas.microsoft.com/office/drawing/2014/main" id="{F4FEDA7A-F137-40BA-B569-F521C8174D5D}"/>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7447186" y="3705225"/>
          <a:ext cx="975472" cy="96801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281250</xdr:colOff>
      <xdr:row>22</xdr:row>
      <xdr:rowOff>6536</xdr:rowOff>
    </xdr:from>
    <xdr:to>
      <xdr:col>15</xdr:col>
      <xdr:colOff>191059</xdr:colOff>
      <xdr:row>25</xdr:row>
      <xdr:rowOff>58719</xdr:rowOff>
    </xdr:to>
    <xdr:pic>
      <xdr:nvPicPr>
        <xdr:cNvPr id="7" name="Grafik 6">
          <a:extLst>
            <a:ext uri="{FF2B5EF4-FFF2-40B4-BE49-F238E27FC236}">
              <a16:creationId xmlns:a16="http://schemas.microsoft.com/office/drawing/2014/main" id="{A9015049-8456-403F-A721-CA6321864977}"/>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7473875" y="6531161"/>
          <a:ext cx="976610" cy="9627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293034</xdr:colOff>
      <xdr:row>41</xdr:row>
      <xdr:rowOff>0</xdr:rowOff>
    </xdr:from>
    <xdr:to>
      <xdr:col>15</xdr:col>
      <xdr:colOff>215861</xdr:colOff>
      <xdr:row>49</xdr:row>
      <xdr:rowOff>504374</xdr:rowOff>
    </xdr:to>
    <xdr:pic>
      <xdr:nvPicPr>
        <xdr:cNvPr id="8" name="Grafik 7">
          <a:extLst>
            <a:ext uri="{FF2B5EF4-FFF2-40B4-BE49-F238E27FC236}">
              <a16:creationId xmlns:a16="http://schemas.microsoft.com/office/drawing/2014/main" id="{319E7850-6302-4573-A812-C85B26BFCEC8}"/>
            </a:ext>
          </a:extLst>
        </xdr:cNvPr>
        <xdr:cNvPicPr>
          <a:picLocks noChangeAspect="1"/>
        </xdr:cNvPicPr>
      </xdr:nvPicPr>
      <xdr:blipFill>
        <a:blip xmlns:r="http://schemas.openxmlformats.org/officeDocument/2006/relationships" r:embed="rId6"/>
        <a:stretch>
          <a:fillRect/>
        </a:stretch>
      </xdr:blipFill>
      <xdr:spPr>
        <a:xfrm>
          <a:off x="16250210" y="8896691"/>
          <a:ext cx="1003673" cy="100580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Karzel, Tobias (T.K.)" id="{377F4377-9EE6-4F7C-A46A-ABA2E4D38427}" userId="S::TKARZEL@volvocars.com::0dd332d1-8743-4e50-92c3-edc89493c0eb" providerId="AD"/>
  <person displayName="Koersgen, Max" id="{805871EC-8BEF-4516-83FB-BB1BF494EFA6}" userId="S::MKOERSGE@volvocars.com::1d89fa4e-084e-49ca-ac6b-fce959e0992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1179" dT="2021-11-24T18:04:29.12" personId="{805871EC-8BEF-4516-83FB-BB1BF494EFA6}" id="{4CEA403F-5DB1-4D1E-87E9-6D2BB219A07B}">
    <text>TBD- Status nicht final</text>
  </threadedComment>
  <threadedComment ref="C1180" dT="2021-11-24T18:09:13.87" personId="{805871EC-8BEF-4516-83FB-BB1BF494EFA6}" id="{31864067-F8B8-4082-8AE1-4DCA0020F909}">
    <text>TBD- Status nicht final</text>
  </threadedComment>
</ThreadedComments>
</file>

<file path=xl/threadedComments/threadedComment2.xml><?xml version="1.0" encoding="utf-8"?>
<ThreadedComments xmlns="http://schemas.microsoft.com/office/spreadsheetml/2018/threadedcomments" xmlns:x="http://schemas.openxmlformats.org/spreadsheetml/2006/main">
  <threadedComment ref="B48" dT="2021-11-24T18:13:32.49" personId="{805871EC-8BEF-4516-83FB-BB1BF494EFA6}" id="{90D80702-D551-40E8-98F7-F8F7D987C6DB}">
    <text>TBD - Status nicht final</text>
  </threadedComment>
</ThreadedComments>
</file>

<file path=xl/threadedComments/threadedComment3.xml><?xml version="1.0" encoding="utf-8"?>
<ThreadedComments xmlns="http://schemas.microsoft.com/office/spreadsheetml/2018/threadedcomments" xmlns:x="http://schemas.openxmlformats.org/spreadsheetml/2006/main">
  <threadedComment ref="B53" dT="2021-11-25T11:27:54.86" personId="{805871EC-8BEF-4516-83FB-BB1BF494EFA6}" id="{E6111811-F2FC-4FF5-B200-AD84567F15DD}">
    <text>TBD - Status nicht final</text>
  </threadedComment>
  <threadedComment ref="B54" dT="2021-11-24T18:09:13.87" personId="{805871EC-8BEF-4516-83FB-BB1BF494EFA6}" id="{B57B52C3-11B7-47E8-A2F0-715FA392D6D0}">
    <text>TBD- Status nicht final</text>
  </threadedComment>
  <threadedComment ref="B73" dT="2021-02-04T08:43:46.08" personId="{377F4377-9EE6-4F7C-A46A-ABA2E4D38427}" id="{77FF06D1-9726-4CAC-817C-A857CFBFFEDD}">
    <text>TBD - Status nicht final</text>
  </threadedComment>
  <threadedComment ref="B144" dT="2022-02-16T10:33:03.16" personId="{805871EC-8BEF-4516-83FB-BB1BF494EFA6}" id="{6B1150D9-2FAC-4F21-A8C8-8630508D8399}">
    <text>Finaler Status - TBC</text>
  </threadedComment>
</ThreadedComments>
</file>

<file path=xl/threadedComments/threadedComment4.xml><?xml version="1.0" encoding="utf-8"?>
<ThreadedComments xmlns="http://schemas.microsoft.com/office/spreadsheetml/2018/threadedcomments" xmlns:x="http://schemas.openxmlformats.org/spreadsheetml/2006/main">
  <threadedComment ref="B15" dT="2021-11-24T18:13:02.77" personId="{805871EC-8BEF-4516-83FB-BB1BF494EFA6}" id="{57FE37FB-A297-46D4-ADDE-493D51C60DD1}">
    <text>TBD - Status nicht final</text>
  </threadedComment>
  <threadedComment ref="B33" dT="2021-02-04T09:24:05.06" personId="{377F4377-9EE6-4F7C-A46A-ABA2E4D38427}" id="{368232CB-2FA1-453B-BC70-DB782A118B13}">
    <text>TBD - Status nicht final</text>
  </threadedComment>
</ThreadedComments>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printerSettings" Target="../printerSettings/printerSettings7.bin"/><Relationship Id="rId1" Type="http://schemas.openxmlformats.org/officeDocument/2006/relationships/printerSettings" Target="../printerSettings/printerSettings6.bin"/><Relationship Id="rId6" Type="http://schemas.microsoft.com/office/2017/10/relationships/threadedComment" Target="../threadedComments/threadedComment3.xm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9.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0.bin"/><Relationship Id="rId4" Type="http://schemas.microsoft.com/office/2017/10/relationships/threadedComment" Target="../threadedComments/threadedComment4.x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11.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2.xml"/><Relationship Id="rId1" Type="http://schemas.openxmlformats.org/officeDocument/2006/relationships/printerSettings" Target="../printerSettings/printerSettings12.bin"/><Relationship Id="rId4"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tabColor rgb="FF00B050"/>
  </sheetPr>
  <dimension ref="A1:E1537"/>
  <sheetViews>
    <sheetView zoomScaleNormal="100" workbookViewId="0">
      <pane ySplit="3" topLeftCell="A1315" activePane="bottomLeft" state="frozen"/>
      <selection sqref="A1:B1"/>
      <selection pane="bottomLeft" activeCell="A1294" sqref="A1294"/>
    </sheetView>
  </sheetViews>
  <sheetFormatPr defaultColWidth="9.33203125" defaultRowHeight="10"/>
  <cols>
    <col min="1" max="1" width="18.33203125" customWidth="1"/>
    <col min="2" max="2" width="33.109375" style="3" customWidth="1"/>
    <col min="3" max="3" width="87.44140625" customWidth="1"/>
    <col min="4" max="4" width="122.6640625" customWidth="1"/>
    <col min="5" max="5" width="65.6640625" customWidth="1"/>
  </cols>
  <sheetData>
    <row r="1" spans="1:4" ht="39.75" customHeight="1">
      <c r="A1" s="453" t="s">
        <v>0</v>
      </c>
      <c r="B1" s="454"/>
      <c r="C1" s="455"/>
      <c r="D1" s="456"/>
    </row>
    <row r="2" spans="1:4" ht="10.5" thickBot="1"/>
    <row r="3" spans="1:4" ht="16" thickBot="1">
      <c r="A3" s="1" t="s">
        <v>1</v>
      </c>
      <c r="B3" s="4" t="s">
        <v>2</v>
      </c>
      <c r="C3" s="2" t="s">
        <v>3</v>
      </c>
      <c r="D3" s="2" t="s">
        <v>4</v>
      </c>
    </row>
    <row r="4" spans="1:4" ht="12.5" hidden="1">
      <c r="A4" s="8"/>
      <c r="B4" s="28"/>
      <c r="C4" s="19"/>
      <c r="D4" s="20"/>
    </row>
    <row r="5" spans="1:4" ht="12.5" hidden="1">
      <c r="A5" s="8">
        <v>42768</v>
      </c>
      <c r="B5" s="5" t="s">
        <v>5</v>
      </c>
      <c r="C5" s="15" t="s">
        <v>6</v>
      </c>
      <c r="D5" s="15" t="s">
        <v>7</v>
      </c>
    </row>
    <row r="6" spans="1:4" ht="12.5" hidden="1">
      <c r="A6" s="9"/>
      <c r="B6" s="5"/>
      <c r="C6" s="15"/>
      <c r="D6" s="15"/>
    </row>
    <row r="7" spans="1:4" ht="12.5" hidden="1">
      <c r="A7" s="8">
        <v>42776</v>
      </c>
      <c r="B7" s="5">
        <v>424</v>
      </c>
      <c r="C7" s="9" t="s">
        <v>8</v>
      </c>
      <c r="D7" s="16" t="s">
        <v>9</v>
      </c>
    </row>
    <row r="8" spans="1:4" ht="12.5" hidden="1">
      <c r="A8" s="9"/>
      <c r="B8" s="5">
        <v>1064</v>
      </c>
      <c r="C8" s="6" t="s">
        <v>10</v>
      </c>
      <c r="D8" s="15" t="s">
        <v>11</v>
      </c>
    </row>
    <row r="9" spans="1:4" ht="12.5" hidden="1">
      <c r="A9" s="10"/>
      <c r="B9" s="5">
        <v>11</v>
      </c>
      <c r="C9" s="7" t="s">
        <v>12</v>
      </c>
      <c r="D9" s="21" t="s">
        <v>13</v>
      </c>
    </row>
    <row r="10" spans="1:4" ht="12.5" hidden="1">
      <c r="A10" s="10"/>
      <c r="B10" s="5">
        <v>63</v>
      </c>
      <c r="C10" s="7" t="s">
        <v>14</v>
      </c>
      <c r="D10" s="21" t="s">
        <v>13</v>
      </c>
    </row>
    <row r="11" spans="1:4" ht="38.5" hidden="1">
      <c r="B11" s="5">
        <v>553</v>
      </c>
      <c r="C11" s="5" t="s">
        <v>15</v>
      </c>
      <c r="D11" s="18" t="s">
        <v>16</v>
      </c>
    </row>
    <row r="12" spans="1:4" ht="25" hidden="1">
      <c r="A12" s="10">
        <v>42779</v>
      </c>
      <c r="B12" s="5">
        <v>259</v>
      </c>
      <c r="C12" s="14" t="s">
        <v>17</v>
      </c>
      <c r="D12" s="16" t="s">
        <v>18</v>
      </c>
    </row>
    <row r="13" spans="1:4" ht="212.5" hidden="1">
      <c r="A13" s="9"/>
      <c r="B13" s="5">
        <v>553</v>
      </c>
      <c r="C13" s="13" t="s">
        <v>19</v>
      </c>
      <c r="D13" s="15" t="s">
        <v>20</v>
      </c>
    </row>
    <row r="14" spans="1:4" ht="25" hidden="1">
      <c r="A14" s="8"/>
      <c r="B14" s="5" t="s">
        <v>21</v>
      </c>
      <c r="C14" s="13" t="s">
        <v>22</v>
      </c>
      <c r="D14" s="15" t="s">
        <v>23</v>
      </c>
    </row>
    <row r="15" spans="1:4" ht="12.5" hidden="1">
      <c r="A15" s="8"/>
      <c r="B15" s="5" t="s">
        <v>24</v>
      </c>
      <c r="C15" s="9" t="s">
        <v>25</v>
      </c>
      <c r="D15" s="17" t="s">
        <v>26</v>
      </c>
    </row>
    <row r="16" spans="1:4" ht="12.5" hidden="1">
      <c r="A16" s="9"/>
      <c r="B16" s="5"/>
      <c r="C16" s="9"/>
      <c r="D16" s="15"/>
    </row>
    <row r="17" spans="1:4" ht="12.5" hidden="1">
      <c r="A17" s="8">
        <v>42780</v>
      </c>
      <c r="B17" s="5"/>
      <c r="C17" s="9" t="s">
        <v>27</v>
      </c>
      <c r="D17" s="15" t="s">
        <v>28</v>
      </c>
    </row>
    <row r="18" spans="1:4" ht="12.5" hidden="1">
      <c r="A18" s="9"/>
      <c r="B18" s="5">
        <v>900213</v>
      </c>
      <c r="C18" s="9" t="s">
        <v>29</v>
      </c>
      <c r="D18" s="15" t="s">
        <v>30</v>
      </c>
    </row>
    <row r="19" spans="1:4" ht="12.5" hidden="1">
      <c r="A19" s="9"/>
      <c r="B19" s="5"/>
      <c r="C19" s="9"/>
      <c r="D19" s="15"/>
    </row>
    <row r="20" spans="1:4" ht="12.5" hidden="1">
      <c r="A20" s="8">
        <v>42783</v>
      </c>
      <c r="B20" s="5"/>
      <c r="C20" s="9" t="s">
        <v>27</v>
      </c>
      <c r="D20" s="15" t="s">
        <v>31</v>
      </c>
    </row>
    <row r="21" spans="1:4" ht="12.5" hidden="1">
      <c r="A21" s="9"/>
      <c r="B21" s="5">
        <v>900213</v>
      </c>
      <c r="C21" s="9" t="s">
        <v>32</v>
      </c>
      <c r="D21" s="15" t="s">
        <v>33</v>
      </c>
    </row>
    <row r="22" spans="1:4" s="11" customFormat="1" ht="12.5" hidden="1">
      <c r="A22" s="10"/>
      <c r="B22" s="5">
        <v>1000</v>
      </c>
      <c r="C22" s="6" t="s">
        <v>34</v>
      </c>
      <c r="D22" s="17" t="s">
        <v>35</v>
      </c>
    </row>
    <row r="23" spans="1:4" s="11" customFormat="1" ht="50" hidden="1">
      <c r="B23" s="5" t="s">
        <v>36</v>
      </c>
      <c r="C23" s="22" t="s">
        <v>37</v>
      </c>
      <c r="D23" s="17" t="s">
        <v>38</v>
      </c>
    </row>
    <row r="24" spans="1:4" s="11" customFormat="1" ht="50" hidden="1">
      <c r="B24" s="5" t="s">
        <v>39</v>
      </c>
      <c r="C24" s="23" t="s">
        <v>37</v>
      </c>
      <c r="D24" s="17" t="s">
        <v>38</v>
      </c>
    </row>
    <row r="25" spans="1:4" s="11" customFormat="1" ht="12.5" hidden="1">
      <c r="B25" s="5"/>
      <c r="C25" s="6"/>
      <c r="D25" s="17"/>
    </row>
    <row r="26" spans="1:4" s="11" customFormat="1" ht="12.5" hidden="1">
      <c r="A26" s="24">
        <v>42786</v>
      </c>
      <c r="B26" s="5"/>
      <c r="C26" s="12" t="s">
        <v>40</v>
      </c>
      <c r="D26" s="18" t="s">
        <v>41</v>
      </c>
    </row>
    <row r="27" spans="1:4" s="11" customFormat="1" ht="12.5" hidden="1">
      <c r="B27" s="5"/>
      <c r="C27" s="9"/>
      <c r="D27" s="18"/>
    </row>
    <row r="28" spans="1:4" s="27" customFormat="1" ht="12.5" hidden="1">
      <c r="A28" s="25">
        <v>42788</v>
      </c>
      <c r="B28" s="36"/>
      <c r="C28" s="26"/>
      <c r="D28" s="26" t="s">
        <v>42</v>
      </c>
    </row>
    <row r="29" spans="1:4" ht="12.5" hidden="1">
      <c r="A29" s="9"/>
      <c r="B29" s="5"/>
      <c r="C29" s="9"/>
      <c r="D29" s="15"/>
    </row>
    <row r="30" spans="1:4" ht="12.5" hidden="1">
      <c r="A30" s="24"/>
      <c r="B30" s="5">
        <v>492</v>
      </c>
      <c r="C30" s="9" t="s">
        <v>43</v>
      </c>
      <c r="D30" s="15" t="s">
        <v>44</v>
      </c>
    </row>
    <row r="31" spans="1:4" ht="12.5" hidden="1">
      <c r="A31" s="24"/>
      <c r="B31" s="5">
        <v>900213</v>
      </c>
      <c r="C31" s="9" t="s">
        <v>32</v>
      </c>
      <c r="D31" s="15" t="s">
        <v>45</v>
      </c>
    </row>
    <row r="32" spans="1:4" ht="12.5" hidden="1">
      <c r="A32" s="24"/>
      <c r="B32" s="5"/>
      <c r="C32" s="9"/>
      <c r="D32" s="15"/>
    </row>
    <row r="33" spans="1:4" ht="12.5" hidden="1">
      <c r="A33" s="24">
        <v>42794</v>
      </c>
      <c r="B33" s="5">
        <v>1000</v>
      </c>
      <c r="C33" s="5" t="s">
        <v>34</v>
      </c>
      <c r="D33" s="29" t="s">
        <v>46</v>
      </c>
    </row>
    <row r="34" spans="1:4" ht="12.5" hidden="1">
      <c r="A34" s="24"/>
      <c r="B34" s="5">
        <v>900213</v>
      </c>
      <c r="C34" s="5" t="s">
        <v>32</v>
      </c>
      <c r="D34" s="30" t="s">
        <v>47</v>
      </c>
    </row>
    <row r="35" spans="1:4" ht="12.5" hidden="1">
      <c r="A35" s="24"/>
      <c r="B35" s="5"/>
      <c r="C35" s="5"/>
      <c r="D35" s="30"/>
    </row>
    <row r="36" spans="1:4" ht="12.5" hidden="1">
      <c r="A36" s="24">
        <v>42796</v>
      </c>
      <c r="B36" s="5" t="s">
        <v>48</v>
      </c>
      <c r="C36" s="5" t="s">
        <v>49</v>
      </c>
      <c r="D36" s="30" t="s">
        <v>50</v>
      </c>
    </row>
    <row r="37" spans="1:4" ht="12.5" hidden="1">
      <c r="A37" s="24"/>
      <c r="B37" s="5"/>
      <c r="C37" s="5"/>
      <c r="D37" s="30"/>
    </row>
    <row r="38" spans="1:4" ht="12.5" hidden="1">
      <c r="A38" s="24"/>
      <c r="B38" s="5"/>
      <c r="C38" s="5" t="s">
        <v>51</v>
      </c>
      <c r="D38" s="5" t="s">
        <v>52</v>
      </c>
    </row>
    <row r="39" spans="1:4" ht="25" hidden="1">
      <c r="A39" s="24"/>
      <c r="B39" s="5"/>
      <c r="C39" s="28" t="s">
        <v>53</v>
      </c>
      <c r="D39" s="14" t="s">
        <v>54</v>
      </c>
    </row>
    <row r="40" spans="1:4" ht="12.5" hidden="1">
      <c r="A40" s="24"/>
      <c r="B40" s="5">
        <v>167</v>
      </c>
      <c r="C40" s="5" t="s">
        <v>55</v>
      </c>
      <c r="D40" s="30" t="s">
        <v>56</v>
      </c>
    </row>
    <row r="41" spans="1:4" ht="25" hidden="1">
      <c r="A41" s="24"/>
      <c r="B41" s="5">
        <v>259</v>
      </c>
      <c r="C41" s="14" t="s">
        <v>17</v>
      </c>
      <c r="D41" s="5" t="s">
        <v>57</v>
      </c>
    </row>
    <row r="42" spans="1:4" ht="12.5" hidden="1">
      <c r="A42" s="24"/>
      <c r="B42" s="5"/>
      <c r="C42" s="5"/>
      <c r="D42" s="6"/>
    </row>
    <row r="43" spans="1:4" ht="12.5" hidden="1">
      <c r="A43" s="24">
        <v>42800</v>
      </c>
      <c r="B43" s="5">
        <v>1000</v>
      </c>
      <c r="C43" s="5" t="s">
        <v>34</v>
      </c>
      <c r="D43" s="6" t="s">
        <v>58</v>
      </c>
    </row>
    <row r="44" spans="1:4" ht="37.5" hidden="1">
      <c r="A44" s="24"/>
      <c r="B44" s="5">
        <v>273</v>
      </c>
      <c r="C44" s="14" t="s">
        <v>59</v>
      </c>
      <c r="D44" s="23" t="s">
        <v>44</v>
      </c>
    </row>
    <row r="45" spans="1:4" ht="12.5" hidden="1">
      <c r="A45" s="24"/>
      <c r="B45" s="5"/>
      <c r="C45" s="5"/>
      <c r="D45" s="23"/>
    </row>
    <row r="46" spans="1:4" ht="12.5" hidden="1">
      <c r="A46" s="24"/>
      <c r="B46" s="5">
        <v>262</v>
      </c>
      <c r="C46" s="5" t="s">
        <v>60</v>
      </c>
      <c r="D46" s="6" t="s">
        <v>61</v>
      </c>
    </row>
    <row r="47" spans="1:4" s="11" customFormat="1" ht="12.5" hidden="1">
      <c r="A47" s="24"/>
      <c r="B47" s="5"/>
      <c r="C47" s="5"/>
      <c r="D47" s="6"/>
    </row>
    <row r="48" spans="1:4" s="27" customFormat="1" ht="12.5" hidden="1">
      <c r="A48" s="25">
        <v>42800</v>
      </c>
      <c r="B48" s="36"/>
      <c r="C48" s="26"/>
      <c r="D48" s="26" t="s">
        <v>42</v>
      </c>
    </row>
    <row r="49" spans="1:4" ht="12.5" hidden="1">
      <c r="A49" s="24"/>
      <c r="B49" s="5"/>
      <c r="C49" s="5"/>
      <c r="D49" s="5"/>
    </row>
    <row r="50" spans="1:4" ht="12.5" hidden="1">
      <c r="A50" s="9"/>
      <c r="B50" s="5">
        <v>1075</v>
      </c>
      <c r="C50" s="5" t="s">
        <v>62</v>
      </c>
      <c r="D50" s="5" t="s">
        <v>44</v>
      </c>
    </row>
    <row r="51" spans="1:4" ht="12.5" hidden="1">
      <c r="A51" s="9"/>
      <c r="B51" s="5">
        <v>169</v>
      </c>
      <c r="C51" s="5" t="e">
        <f>Optionen!#REF!</f>
        <v>#REF!</v>
      </c>
      <c r="D51" s="5" t="s">
        <v>63</v>
      </c>
    </row>
    <row r="52" spans="1:4" ht="12.5" hidden="1">
      <c r="A52" s="7"/>
      <c r="B52" s="5">
        <v>139</v>
      </c>
      <c r="C52" s="5" t="str">
        <f>Optionen!B17</f>
        <v>Parkkamera mit 360° Surround View
inkl. Einparkhilfe vorn, seitlich und hinten mit automatischem Bremseingriff (hinten)</v>
      </c>
      <c r="D52" s="5" t="s">
        <v>64</v>
      </c>
    </row>
    <row r="53" spans="1:4" ht="100" hidden="1">
      <c r="A53" s="7"/>
      <c r="B53" s="5">
        <v>399</v>
      </c>
      <c r="C53" s="14" t="s">
        <v>65</v>
      </c>
      <c r="D53" s="14" t="s">
        <v>44</v>
      </c>
    </row>
    <row r="54" spans="1:4" ht="12.5" hidden="1">
      <c r="A54" s="10">
        <v>42803</v>
      </c>
      <c r="B54" s="14" t="s">
        <v>66</v>
      </c>
      <c r="C54" s="5" t="s">
        <v>62</v>
      </c>
      <c r="D54" s="5" t="s">
        <v>44</v>
      </c>
    </row>
    <row r="55" spans="1:4" ht="50" hidden="1">
      <c r="A55" s="32">
        <v>42809</v>
      </c>
      <c r="B55" s="5">
        <v>1000</v>
      </c>
      <c r="C55" s="31" t="s">
        <v>67</v>
      </c>
      <c r="D55" s="5" t="s">
        <v>68</v>
      </c>
    </row>
    <row r="56" spans="1:4" s="26" customFormat="1" ht="12.5" hidden="1">
      <c r="A56" s="25">
        <v>42810</v>
      </c>
      <c r="B56" s="36"/>
      <c r="D56" s="26" t="s">
        <v>42</v>
      </c>
    </row>
    <row r="57" spans="1:4" hidden="1"/>
    <row r="58" spans="1:4" ht="12.5" hidden="1">
      <c r="A58" s="10">
        <v>42814</v>
      </c>
      <c r="B58" s="5" t="s">
        <v>69</v>
      </c>
      <c r="C58" s="7" t="s">
        <v>70</v>
      </c>
      <c r="D58" s="7" t="s">
        <v>71</v>
      </c>
    </row>
    <row r="59" spans="1:4" ht="12.5" hidden="1">
      <c r="A59" s="7"/>
      <c r="B59" s="5"/>
      <c r="C59" s="7"/>
      <c r="D59" s="7"/>
    </row>
    <row r="60" spans="1:4" ht="12.5" hidden="1">
      <c r="A60" s="10">
        <v>42843</v>
      </c>
      <c r="B60" s="5" t="s">
        <v>72</v>
      </c>
      <c r="C60" s="7" t="s">
        <v>73</v>
      </c>
      <c r="D60" s="7" t="s">
        <v>74</v>
      </c>
    </row>
    <row r="61" spans="1:4" ht="12.5" hidden="1">
      <c r="A61" s="7"/>
      <c r="B61" s="5"/>
      <c r="C61" s="7" t="s">
        <v>75</v>
      </c>
      <c r="D61" s="7" t="s">
        <v>76</v>
      </c>
    </row>
    <row r="62" spans="1:4" ht="12.5" hidden="1">
      <c r="A62" s="7"/>
      <c r="B62" s="5">
        <v>1058</v>
      </c>
      <c r="C62" s="7" t="s">
        <v>77</v>
      </c>
      <c r="D62" s="7" t="s">
        <v>78</v>
      </c>
    </row>
    <row r="63" spans="1:4" ht="12.5" hidden="1">
      <c r="A63" s="10">
        <v>42851</v>
      </c>
      <c r="B63" s="5">
        <v>169</v>
      </c>
      <c r="C63" s="7" t="s">
        <v>79</v>
      </c>
      <c r="D63" s="7" t="s">
        <v>80</v>
      </c>
    </row>
    <row r="64" spans="1:4" ht="12.5" hidden="1">
      <c r="A64" s="7"/>
      <c r="B64" s="5">
        <v>139</v>
      </c>
      <c r="C64" s="7" t="s">
        <v>81</v>
      </c>
      <c r="D64" s="7" t="s">
        <v>82</v>
      </c>
    </row>
    <row r="65" spans="1:4" ht="12.5" hidden="1">
      <c r="A65" s="7"/>
      <c r="B65" s="5">
        <v>1000</v>
      </c>
      <c r="C65" s="7" t="s">
        <v>83</v>
      </c>
      <c r="D65" s="7" t="s">
        <v>84</v>
      </c>
    </row>
    <row r="66" spans="1:4" ht="12.5" hidden="1">
      <c r="A66" s="25">
        <v>42853</v>
      </c>
      <c r="B66" s="36"/>
      <c r="C66" s="26"/>
      <c r="D66" s="26" t="s">
        <v>42</v>
      </c>
    </row>
    <row r="67" spans="1:4" ht="12.5" hidden="1">
      <c r="A67" s="7"/>
      <c r="B67" s="5"/>
      <c r="C67" s="7"/>
      <c r="D67" s="7"/>
    </row>
    <row r="68" spans="1:4" ht="12.5" hidden="1">
      <c r="A68" s="10">
        <v>42874</v>
      </c>
      <c r="B68" s="5">
        <v>169</v>
      </c>
      <c r="C68" s="7" t="e">
        <f>Optionen!#REF!</f>
        <v>#REF!</v>
      </c>
      <c r="D68" s="7" t="s">
        <v>85</v>
      </c>
    </row>
    <row r="69" spans="1:4" ht="12.5" hidden="1">
      <c r="A69" s="7"/>
      <c r="B69" s="5">
        <v>139</v>
      </c>
      <c r="C69" s="7" t="str">
        <f>Optionen!B17</f>
        <v>Parkkamera mit 360° Surround View
inkl. Einparkhilfe vorn, seitlich und hinten mit automatischem Bremseingriff (hinten)</v>
      </c>
      <c r="D69" s="7" t="s">
        <v>85</v>
      </c>
    </row>
    <row r="70" spans="1:4" ht="12.5" hidden="1">
      <c r="A70" s="25">
        <v>42874</v>
      </c>
      <c r="B70" s="36"/>
      <c r="C70" s="26"/>
      <c r="D70" s="26" t="s">
        <v>42</v>
      </c>
    </row>
    <row r="71" spans="1:4" ht="12.5" hidden="1">
      <c r="A71" s="7"/>
      <c r="B71" s="5"/>
      <c r="C71" s="7"/>
      <c r="D71" s="7"/>
    </row>
    <row r="72" spans="1:4" ht="12.5" hidden="1">
      <c r="A72" s="10">
        <v>42893</v>
      </c>
      <c r="B72" s="5">
        <v>900375</v>
      </c>
      <c r="C72" s="7" t="str">
        <f>Optionen!B89</f>
        <v>Bedienungsanleitung (Deutsch) inkl. Garantieheft, Service directory</v>
      </c>
      <c r="D72" s="7" t="s">
        <v>86</v>
      </c>
    </row>
    <row r="73" spans="1:4" ht="12.5" hidden="1">
      <c r="A73" s="7"/>
      <c r="B73" s="5"/>
      <c r="C73" s="7"/>
      <c r="D73" s="7"/>
    </row>
    <row r="74" spans="1:4" ht="50" hidden="1">
      <c r="A74" s="10">
        <v>42908</v>
      </c>
      <c r="B74" s="5" t="s">
        <v>36</v>
      </c>
      <c r="C74" s="22" t="s">
        <v>37</v>
      </c>
      <c r="D74" s="7" t="s">
        <v>87</v>
      </c>
    </row>
    <row r="75" spans="1:4" ht="50" hidden="1">
      <c r="A75" s="7"/>
      <c r="B75" s="5" t="s">
        <v>39</v>
      </c>
      <c r="C75" s="23" t="s">
        <v>37</v>
      </c>
      <c r="D75" s="7" t="s">
        <v>87</v>
      </c>
    </row>
    <row r="76" spans="1:4" ht="12.5" hidden="1">
      <c r="A76" s="7"/>
      <c r="B76" s="5"/>
      <c r="C76" s="7"/>
      <c r="D76" s="7"/>
    </row>
    <row r="77" spans="1:4" ht="12.5" hidden="1">
      <c r="A77" s="25">
        <v>42908</v>
      </c>
      <c r="B77" s="36"/>
      <c r="C77" s="26"/>
      <c r="D77" s="26" t="s">
        <v>42</v>
      </c>
    </row>
    <row r="78" spans="1:4" ht="12.5" hidden="1">
      <c r="A78" s="7"/>
      <c r="B78" s="5"/>
      <c r="C78" s="7"/>
      <c r="D78" s="7"/>
    </row>
    <row r="79" spans="1:4" ht="20" hidden="1">
      <c r="A79" s="35" t="s">
        <v>88</v>
      </c>
      <c r="B79" s="34"/>
      <c r="C79" s="33"/>
      <c r="D79" s="33"/>
    </row>
    <row r="80" spans="1:4" ht="12.5" hidden="1">
      <c r="A80" s="7"/>
      <c r="B80" s="5"/>
      <c r="C80" s="7"/>
      <c r="D80" s="7"/>
    </row>
    <row r="81" spans="1:5" ht="12.5" hidden="1">
      <c r="A81" s="10">
        <v>42912</v>
      </c>
      <c r="B81" s="5">
        <v>424</v>
      </c>
      <c r="C81" s="7" t="s">
        <v>8</v>
      </c>
      <c r="D81" s="7" t="s">
        <v>89</v>
      </c>
    </row>
    <row r="82" spans="1:5" ht="12.5" hidden="1">
      <c r="A82" s="7"/>
      <c r="B82" s="5">
        <v>1000</v>
      </c>
      <c r="C82" s="31" t="s">
        <v>34</v>
      </c>
      <c r="D82" s="7" t="s">
        <v>89</v>
      </c>
    </row>
    <row r="83" spans="1:5" ht="12.5" hidden="1">
      <c r="A83" s="7"/>
      <c r="B83" s="5"/>
      <c r="C83" s="31" t="s">
        <v>90</v>
      </c>
      <c r="D83" s="7" t="s">
        <v>91</v>
      </c>
    </row>
    <row r="84" spans="1:5" ht="12.5" hidden="1">
      <c r="A84" s="7"/>
      <c r="B84" s="5"/>
      <c r="C84" s="31" t="s">
        <v>92</v>
      </c>
      <c r="D84" s="7" t="s">
        <v>93</v>
      </c>
    </row>
    <row r="85" spans="1:5" ht="12.5" hidden="1">
      <c r="C85" s="7" t="s">
        <v>94</v>
      </c>
      <c r="D85" s="7" t="s">
        <v>95</v>
      </c>
    </row>
    <row r="86" spans="1:5" ht="12.5" hidden="1">
      <c r="A86" s="7"/>
      <c r="B86" s="5"/>
      <c r="C86" s="5" t="s">
        <v>96</v>
      </c>
      <c r="D86" s="7" t="s">
        <v>97</v>
      </c>
    </row>
    <row r="87" spans="1:5" ht="12.5" hidden="1">
      <c r="A87" s="7"/>
      <c r="B87" s="5"/>
      <c r="C87" s="5" t="s">
        <v>96</v>
      </c>
      <c r="D87" s="7" t="s">
        <v>98</v>
      </c>
    </row>
    <row r="88" spans="1:5" ht="12.5" hidden="1">
      <c r="A88" s="7"/>
      <c r="B88" s="5"/>
      <c r="C88" s="5" t="s">
        <v>99</v>
      </c>
      <c r="D88" s="7" t="s">
        <v>100</v>
      </c>
    </row>
    <row r="89" spans="1:5" ht="12.5" hidden="1">
      <c r="A89" s="7"/>
      <c r="B89" s="5"/>
      <c r="C89" s="5"/>
      <c r="D89" s="7"/>
    </row>
    <row r="90" spans="1:5" ht="12.5" hidden="1">
      <c r="A90" s="7"/>
      <c r="B90" s="5">
        <v>800142</v>
      </c>
      <c r="C90" s="7" t="s">
        <v>101</v>
      </c>
      <c r="D90" s="7" t="s">
        <v>102</v>
      </c>
      <c r="E90" s="683"/>
    </row>
    <row r="91" spans="1:5" ht="12.5" hidden="1">
      <c r="A91" s="7"/>
      <c r="B91" s="5">
        <v>800143</v>
      </c>
      <c r="C91" s="31" t="s">
        <v>103</v>
      </c>
      <c r="D91" s="7" t="s">
        <v>102</v>
      </c>
      <c r="E91" s="683"/>
    </row>
    <row r="92" spans="1:5" ht="12.5" hidden="1">
      <c r="A92" s="7"/>
      <c r="B92" s="5">
        <v>800142</v>
      </c>
      <c r="C92" s="7" t="s">
        <v>101</v>
      </c>
      <c r="D92" s="7" t="s">
        <v>104</v>
      </c>
      <c r="E92" s="683"/>
    </row>
    <row r="93" spans="1:5" ht="12.5" hidden="1">
      <c r="A93" s="7"/>
      <c r="B93" s="5">
        <v>800143</v>
      </c>
      <c r="C93" s="31" t="s">
        <v>103</v>
      </c>
      <c r="D93" s="7" t="s">
        <v>104</v>
      </c>
      <c r="E93" s="683"/>
    </row>
    <row r="94" spans="1:5" ht="12.5" hidden="1">
      <c r="A94" s="7"/>
      <c r="B94" s="5"/>
      <c r="C94" s="7"/>
      <c r="D94" s="7"/>
      <c r="E94" s="683"/>
    </row>
    <row r="95" spans="1:5" ht="37.5" hidden="1">
      <c r="A95" s="7"/>
      <c r="B95" s="5">
        <v>132</v>
      </c>
      <c r="C95" s="31" t="s">
        <v>105</v>
      </c>
      <c r="D95" s="6" t="s">
        <v>106</v>
      </c>
    </row>
    <row r="96" spans="1:5" ht="12.5" hidden="1">
      <c r="A96" s="7"/>
      <c r="B96" s="5"/>
      <c r="C96" s="7"/>
      <c r="D96" s="7"/>
    </row>
    <row r="97" spans="1:4" ht="12.5" hidden="1">
      <c r="A97" s="10">
        <v>42940</v>
      </c>
      <c r="B97" s="5">
        <v>900215</v>
      </c>
      <c r="C97" s="7" t="s">
        <v>107</v>
      </c>
      <c r="D97" s="7" t="s">
        <v>108</v>
      </c>
    </row>
    <row r="98" spans="1:4" ht="12.5" hidden="1">
      <c r="A98" s="7"/>
      <c r="B98" s="5">
        <v>900214</v>
      </c>
      <c r="C98" s="7" t="s">
        <v>109</v>
      </c>
      <c r="D98" s="7" t="s">
        <v>108</v>
      </c>
    </row>
    <row r="99" spans="1:4" ht="12.5" hidden="1">
      <c r="A99" s="7"/>
      <c r="B99" s="5">
        <v>900209</v>
      </c>
      <c r="C99" s="7" t="s">
        <v>110</v>
      </c>
      <c r="D99" s="7" t="s">
        <v>108</v>
      </c>
    </row>
    <row r="100" spans="1:4" ht="12.5" hidden="1">
      <c r="A100" s="7"/>
      <c r="B100" s="5">
        <v>900208</v>
      </c>
      <c r="C100" s="7" t="s">
        <v>73</v>
      </c>
      <c r="D100" s="7" t="s">
        <v>108</v>
      </c>
    </row>
    <row r="101" spans="1:4" ht="12.5" hidden="1">
      <c r="A101" s="7"/>
      <c r="B101" s="5"/>
      <c r="C101" s="7"/>
      <c r="D101" s="7"/>
    </row>
    <row r="102" spans="1:4" ht="37.5" hidden="1">
      <c r="A102" s="10">
        <v>42942</v>
      </c>
      <c r="B102" s="5">
        <v>19</v>
      </c>
      <c r="C102" s="31" t="s">
        <v>111</v>
      </c>
      <c r="D102" s="7" t="s">
        <v>112</v>
      </c>
    </row>
    <row r="103" spans="1:4" ht="25" hidden="1">
      <c r="A103" s="7"/>
      <c r="B103" s="5" t="s">
        <v>113</v>
      </c>
      <c r="C103" s="31" t="s">
        <v>114</v>
      </c>
      <c r="D103" s="7" t="s">
        <v>112</v>
      </c>
    </row>
    <row r="104" spans="1:4" ht="170" hidden="1">
      <c r="B104" s="5">
        <v>553</v>
      </c>
      <c r="C104" s="307" t="s">
        <v>115</v>
      </c>
      <c r="D104" s="5" t="s">
        <v>112</v>
      </c>
    </row>
    <row r="105" spans="1:4" ht="12.5" hidden="1">
      <c r="B105" s="5"/>
    </row>
    <row r="106" spans="1:4" ht="12.5" hidden="1">
      <c r="A106" s="10"/>
      <c r="B106" s="5">
        <v>990</v>
      </c>
      <c r="C106" s="7" t="s">
        <v>116</v>
      </c>
      <c r="D106" s="5" t="s">
        <v>117</v>
      </c>
    </row>
    <row r="107" spans="1:4" ht="12.5" hidden="1">
      <c r="A107" s="10"/>
      <c r="B107" s="5"/>
      <c r="C107" s="7"/>
    </row>
    <row r="108" spans="1:4" ht="25" hidden="1">
      <c r="A108" s="10">
        <v>42963</v>
      </c>
      <c r="B108" s="5" t="s">
        <v>118</v>
      </c>
      <c r="C108" s="7" t="s">
        <v>32</v>
      </c>
      <c r="D108" s="14" t="s">
        <v>119</v>
      </c>
    </row>
    <row r="109" spans="1:4" ht="12.5" hidden="1">
      <c r="A109" s="10"/>
      <c r="B109" s="5" t="s">
        <v>120</v>
      </c>
      <c r="C109" s="7" t="s">
        <v>27</v>
      </c>
      <c r="D109" s="14" t="s">
        <v>121</v>
      </c>
    </row>
    <row r="110" spans="1:4" ht="12.5" hidden="1">
      <c r="A110" s="10"/>
      <c r="B110" s="5"/>
      <c r="C110" s="7"/>
    </row>
    <row r="111" spans="1:4" ht="12.5" hidden="1">
      <c r="A111" s="10">
        <v>42964</v>
      </c>
      <c r="B111" s="5" t="s">
        <v>122</v>
      </c>
      <c r="C111" s="7" t="s">
        <v>123</v>
      </c>
      <c r="D111" s="14" t="s">
        <v>124</v>
      </c>
    </row>
    <row r="112" spans="1:4" ht="12.5" hidden="1">
      <c r="A112" s="10"/>
      <c r="B112" s="5">
        <v>68</v>
      </c>
      <c r="C112" s="7" t="s">
        <v>125</v>
      </c>
      <c r="D112" s="14" t="s">
        <v>124</v>
      </c>
    </row>
    <row r="113" spans="1:4" ht="12.5" hidden="1">
      <c r="A113" s="10"/>
      <c r="C113" s="7"/>
    </row>
    <row r="114" spans="1:4" ht="12.5" hidden="1">
      <c r="A114" s="25">
        <v>42972</v>
      </c>
      <c r="B114" s="36"/>
      <c r="C114" s="26"/>
      <c r="D114" s="26" t="s">
        <v>42</v>
      </c>
    </row>
    <row r="115" spans="1:4" ht="12.5" hidden="1">
      <c r="A115" s="10"/>
      <c r="C115" s="7"/>
    </row>
    <row r="116" spans="1:4" ht="12.5" hidden="1">
      <c r="A116" s="10">
        <v>42990</v>
      </c>
      <c r="B116" s="5">
        <v>873</v>
      </c>
      <c r="C116" s="7" t="e">
        <f>Optionen!#REF!</f>
        <v>#REF!</v>
      </c>
      <c r="D116" s="14" t="s">
        <v>126</v>
      </c>
    </row>
    <row r="117" spans="1:4" ht="12.5" hidden="1">
      <c r="A117" s="7"/>
      <c r="B117" s="5" t="s">
        <v>122</v>
      </c>
      <c r="C117" s="5" t="s">
        <v>127</v>
      </c>
      <c r="D117" s="7" t="s">
        <v>128</v>
      </c>
    </row>
    <row r="118" spans="1:4" ht="12.5" hidden="1">
      <c r="A118" s="7"/>
      <c r="B118" s="5">
        <v>25</v>
      </c>
      <c r="C118" s="5" t="s">
        <v>129</v>
      </c>
      <c r="D118" s="7" t="s">
        <v>130</v>
      </c>
    </row>
    <row r="119" spans="1:4" ht="12.5" hidden="1">
      <c r="A119" s="7"/>
      <c r="B119" s="5" t="s">
        <v>131</v>
      </c>
      <c r="C119" s="5" t="s">
        <v>132</v>
      </c>
      <c r="D119" s="7" t="s">
        <v>133</v>
      </c>
    </row>
    <row r="120" spans="1:4" hidden="1"/>
    <row r="121" spans="1:4" ht="12.5" hidden="1">
      <c r="A121" s="25">
        <v>42990</v>
      </c>
      <c r="B121" s="36"/>
      <c r="C121" s="26"/>
      <c r="D121" s="26" t="s">
        <v>42</v>
      </c>
    </row>
    <row r="122" spans="1:4" hidden="1"/>
    <row r="123" spans="1:4" ht="25" hidden="1">
      <c r="A123" s="10">
        <v>43007</v>
      </c>
      <c r="B123" s="5">
        <v>1129</v>
      </c>
      <c r="C123" s="31" t="s">
        <v>134</v>
      </c>
      <c r="D123" s="14" t="s">
        <v>135</v>
      </c>
    </row>
    <row r="124" spans="1:4" ht="12.5" hidden="1">
      <c r="A124" s="10"/>
      <c r="B124" s="5"/>
      <c r="C124" s="7"/>
      <c r="D124" s="14"/>
    </row>
    <row r="125" spans="1:4" ht="40.5" hidden="1" customHeight="1">
      <c r="A125" s="707" t="s">
        <v>136</v>
      </c>
      <c r="B125" s="707"/>
      <c r="C125" s="707"/>
      <c r="D125" s="707"/>
    </row>
    <row r="126" spans="1:4" ht="12.5" hidden="1">
      <c r="A126" s="10"/>
      <c r="B126" s="5"/>
      <c r="C126" s="7"/>
      <c r="D126" s="14"/>
    </row>
    <row r="127" spans="1:4" ht="12.5" hidden="1">
      <c r="A127" s="10">
        <v>43103</v>
      </c>
      <c r="B127" s="5" t="s">
        <v>122</v>
      </c>
      <c r="C127" s="7" t="s">
        <v>137</v>
      </c>
      <c r="D127" s="7" t="s">
        <v>138</v>
      </c>
    </row>
    <row r="128" spans="1:4" ht="12.5" hidden="1">
      <c r="A128" s="10"/>
      <c r="B128" s="5" t="s">
        <v>122</v>
      </c>
      <c r="C128" s="7" t="s">
        <v>139</v>
      </c>
      <c r="D128" s="7" t="s">
        <v>140</v>
      </c>
    </row>
    <row r="129" spans="1:4" ht="12.5" hidden="1">
      <c r="A129" s="10"/>
      <c r="B129" s="5" t="s">
        <v>141</v>
      </c>
      <c r="C129" s="7" t="s">
        <v>142</v>
      </c>
      <c r="D129" s="7" t="s">
        <v>143</v>
      </c>
    </row>
    <row r="130" spans="1:4" ht="12.5" hidden="1">
      <c r="A130" s="10"/>
      <c r="B130" s="5" t="s">
        <v>144</v>
      </c>
      <c r="C130" s="7" t="s">
        <v>145</v>
      </c>
      <c r="D130" s="14" t="s">
        <v>146</v>
      </c>
    </row>
    <row r="131" spans="1:4" ht="12.5" hidden="1">
      <c r="A131" s="10"/>
      <c r="B131" s="5" t="s">
        <v>144</v>
      </c>
      <c r="C131" s="7" t="s">
        <v>147</v>
      </c>
      <c r="D131" s="14" t="s">
        <v>148</v>
      </c>
    </row>
    <row r="132" spans="1:4" ht="12.5" hidden="1">
      <c r="A132" s="10"/>
      <c r="B132" s="5">
        <v>980</v>
      </c>
      <c r="C132" s="5" t="s">
        <v>149</v>
      </c>
      <c r="D132" s="14" t="s">
        <v>150</v>
      </c>
    </row>
    <row r="133" spans="1:4" ht="37.5" hidden="1">
      <c r="A133" s="10"/>
      <c r="B133" s="5">
        <v>132</v>
      </c>
      <c r="C133" s="31" t="s">
        <v>105</v>
      </c>
      <c r="D133" s="14" t="s">
        <v>151</v>
      </c>
    </row>
    <row r="134" spans="1:4" ht="12.5" hidden="1">
      <c r="A134" s="10"/>
      <c r="B134" s="5">
        <v>262</v>
      </c>
      <c r="C134" s="7" t="s">
        <v>60</v>
      </c>
      <c r="D134" s="14" t="s">
        <v>152</v>
      </c>
    </row>
    <row r="135" spans="1:4" ht="25" hidden="1">
      <c r="A135" s="10"/>
      <c r="B135" s="5">
        <v>1033</v>
      </c>
      <c r="C135" s="31" t="s">
        <v>153</v>
      </c>
      <c r="D135" s="14" t="s">
        <v>18</v>
      </c>
    </row>
    <row r="136" spans="1:4" ht="12.5" hidden="1">
      <c r="A136" s="10"/>
      <c r="B136" s="5">
        <v>399</v>
      </c>
      <c r="C136" s="7" t="s">
        <v>154</v>
      </c>
      <c r="D136" s="14" t="s">
        <v>155</v>
      </c>
    </row>
    <row r="137" spans="1:4" ht="12.5" hidden="1">
      <c r="A137" s="10"/>
      <c r="B137" s="5">
        <v>399</v>
      </c>
      <c r="C137" s="7" t="s">
        <v>154</v>
      </c>
      <c r="D137" s="14" t="s">
        <v>156</v>
      </c>
    </row>
    <row r="138" spans="1:4" ht="12.5" hidden="1">
      <c r="A138" s="10"/>
      <c r="B138" s="5">
        <v>167</v>
      </c>
      <c r="C138" s="7" t="s">
        <v>55</v>
      </c>
      <c r="D138" s="14" t="s">
        <v>157</v>
      </c>
    </row>
    <row r="139" spans="1:4" ht="37.5" hidden="1">
      <c r="A139" s="10"/>
      <c r="B139" s="5">
        <v>47</v>
      </c>
      <c r="C139" s="31" t="s">
        <v>158</v>
      </c>
      <c r="D139" s="14" t="s">
        <v>159</v>
      </c>
    </row>
    <row r="140" spans="1:4" ht="37.5" hidden="1">
      <c r="A140" s="10"/>
      <c r="B140" s="5" t="s">
        <v>24</v>
      </c>
      <c r="C140" s="31" t="s">
        <v>160</v>
      </c>
      <c r="D140" s="14" t="s">
        <v>159</v>
      </c>
    </row>
    <row r="141" spans="1:4" ht="12.5" hidden="1">
      <c r="A141" s="10"/>
      <c r="B141" s="5">
        <v>139</v>
      </c>
      <c r="C141" s="31" t="s">
        <v>81</v>
      </c>
      <c r="D141" s="14" t="s">
        <v>159</v>
      </c>
    </row>
    <row r="142" spans="1:4" ht="12.5" hidden="1">
      <c r="A142" s="10"/>
      <c r="B142" s="5">
        <v>169</v>
      </c>
      <c r="C142" s="31" t="s">
        <v>79</v>
      </c>
      <c r="D142" s="14" t="s">
        <v>159</v>
      </c>
    </row>
    <row r="143" spans="1:4" ht="12.5" hidden="1">
      <c r="A143" s="10"/>
      <c r="B143" s="5">
        <v>603</v>
      </c>
      <c r="C143" s="31" t="s">
        <v>161</v>
      </c>
      <c r="D143" s="14" t="s">
        <v>159</v>
      </c>
    </row>
    <row r="144" spans="1:4" ht="25" hidden="1">
      <c r="A144" s="10"/>
      <c r="B144" s="5">
        <v>1045</v>
      </c>
      <c r="C144" s="31" t="s">
        <v>162</v>
      </c>
      <c r="D144" s="14" t="s">
        <v>152</v>
      </c>
    </row>
    <row r="145" spans="1:4" ht="12.5" hidden="1">
      <c r="A145" s="10"/>
      <c r="B145" s="5">
        <v>385</v>
      </c>
      <c r="C145" s="7" t="s">
        <v>163</v>
      </c>
      <c r="D145" s="14" t="s">
        <v>18</v>
      </c>
    </row>
    <row r="146" spans="1:4" ht="12.5" hidden="1">
      <c r="A146" s="10"/>
      <c r="B146" s="5">
        <v>1075</v>
      </c>
      <c r="C146" s="7" t="s">
        <v>164</v>
      </c>
      <c r="D146" s="14" t="s">
        <v>165</v>
      </c>
    </row>
    <row r="147" spans="1:4" ht="12.5" hidden="1">
      <c r="A147" s="10"/>
      <c r="B147" s="5">
        <v>1075</v>
      </c>
      <c r="C147" s="7" t="s">
        <v>164</v>
      </c>
      <c r="D147" s="14" t="s">
        <v>166</v>
      </c>
    </row>
    <row r="148" spans="1:4" ht="12.5" hidden="1">
      <c r="B148" s="5">
        <v>1075</v>
      </c>
      <c r="C148" s="7" t="s">
        <v>164</v>
      </c>
      <c r="D148" s="14" t="s">
        <v>167</v>
      </c>
    </row>
    <row r="149" spans="1:4" ht="12.5" hidden="1">
      <c r="B149" s="5">
        <v>1046</v>
      </c>
      <c r="C149" s="7" t="s">
        <v>168</v>
      </c>
      <c r="D149" s="14" t="s">
        <v>152</v>
      </c>
    </row>
    <row r="150" spans="1:4" ht="12.5" hidden="1">
      <c r="B150" s="5">
        <v>1046</v>
      </c>
      <c r="C150" s="7" t="s">
        <v>168</v>
      </c>
      <c r="D150" s="14" t="s">
        <v>169</v>
      </c>
    </row>
    <row r="151" spans="1:4" ht="12.5" hidden="1">
      <c r="B151" s="5">
        <v>212</v>
      </c>
      <c r="C151" s="7" t="s">
        <v>170</v>
      </c>
      <c r="D151" s="14" t="s">
        <v>171</v>
      </c>
    </row>
    <row r="152" spans="1:4" ht="12.5" hidden="1">
      <c r="B152" s="5">
        <v>212</v>
      </c>
      <c r="C152" s="7" t="s">
        <v>170</v>
      </c>
      <c r="D152" s="14" t="s">
        <v>172</v>
      </c>
    </row>
    <row r="153" spans="1:4" ht="12.5" hidden="1">
      <c r="B153" s="5"/>
      <c r="C153" s="7" t="s">
        <v>173</v>
      </c>
      <c r="D153" s="14" t="s">
        <v>174</v>
      </c>
    </row>
    <row r="154" spans="1:4" ht="12.5" hidden="1">
      <c r="B154" s="5">
        <v>1101</v>
      </c>
      <c r="C154" s="7" t="s">
        <v>175</v>
      </c>
      <c r="D154" s="14" t="s">
        <v>18</v>
      </c>
    </row>
    <row r="155" spans="1:4" ht="12.5" hidden="1">
      <c r="B155" s="5">
        <v>1101</v>
      </c>
      <c r="C155" s="7" t="s">
        <v>175</v>
      </c>
      <c r="D155" s="14" t="s">
        <v>176</v>
      </c>
    </row>
    <row r="156" spans="1:4" ht="12.5" hidden="1">
      <c r="B156" s="5">
        <v>209</v>
      </c>
      <c r="C156" s="7" t="s">
        <v>177</v>
      </c>
      <c r="D156" s="14" t="s">
        <v>18</v>
      </c>
    </row>
    <row r="157" spans="1:4" ht="12.5" hidden="1">
      <c r="B157" s="5">
        <v>1058</v>
      </c>
      <c r="C157" s="7" t="s">
        <v>77</v>
      </c>
      <c r="D157" s="14" t="s">
        <v>18</v>
      </c>
    </row>
    <row r="158" spans="1:4" ht="12.5" hidden="1">
      <c r="B158" s="5">
        <v>322</v>
      </c>
      <c r="C158" s="7" t="s">
        <v>178</v>
      </c>
      <c r="D158" s="14" t="s">
        <v>18</v>
      </c>
    </row>
    <row r="159" spans="1:4" ht="12.5" hidden="1">
      <c r="A159" s="10">
        <v>43104</v>
      </c>
      <c r="B159" s="14" t="s">
        <v>179</v>
      </c>
      <c r="C159" s="5" t="s">
        <v>180</v>
      </c>
      <c r="D159" s="14" t="s">
        <v>28</v>
      </c>
    </row>
    <row r="160" spans="1:4" ht="12.5" hidden="1">
      <c r="B160" s="14" t="s">
        <v>181</v>
      </c>
      <c r="C160" s="5" t="s">
        <v>182</v>
      </c>
      <c r="D160" s="14" t="s">
        <v>28</v>
      </c>
    </row>
    <row r="161" spans="2:4" ht="12.5" hidden="1">
      <c r="B161" s="5" t="s">
        <v>183</v>
      </c>
      <c r="C161" s="7" t="s">
        <v>184</v>
      </c>
      <c r="D161" s="14" t="s">
        <v>28</v>
      </c>
    </row>
    <row r="162" spans="2:4" ht="50" hidden="1">
      <c r="B162" s="14" t="s">
        <v>185</v>
      </c>
      <c r="C162" s="5" t="s">
        <v>186</v>
      </c>
      <c r="D162" s="14" t="s">
        <v>187</v>
      </c>
    </row>
    <row r="163" spans="2:4" ht="50" hidden="1">
      <c r="B163" s="14" t="s">
        <v>185</v>
      </c>
      <c r="C163" s="5" t="s">
        <v>186</v>
      </c>
      <c r="D163" s="14" t="s">
        <v>188</v>
      </c>
    </row>
    <row r="164" spans="2:4" ht="50" hidden="1">
      <c r="B164" s="14" t="s">
        <v>185</v>
      </c>
      <c r="C164" s="5" t="s">
        <v>186</v>
      </c>
      <c r="D164" s="14" t="s">
        <v>31</v>
      </c>
    </row>
    <row r="165" spans="2:4" ht="37.5" hidden="1">
      <c r="B165" s="14" t="s">
        <v>189</v>
      </c>
      <c r="C165" s="14" t="s">
        <v>73</v>
      </c>
      <c r="D165" s="14" t="s">
        <v>190</v>
      </c>
    </row>
    <row r="166" spans="2:4" ht="37.5" hidden="1">
      <c r="B166" s="14" t="s">
        <v>189</v>
      </c>
      <c r="C166" s="14" t="s">
        <v>73</v>
      </c>
      <c r="D166" s="14" t="s">
        <v>191</v>
      </c>
    </row>
    <row r="167" spans="2:4" ht="37.5" hidden="1">
      <c r="B167" s="14" t="s">
        <v>189</v>
      </c>
      <c r="C167" s="14" t="s">
        <v>73</v>
      </c>
      <c r="D167" s="14" t="s">
        <v>192</v>
      </c>
    </row>
    <row r="168" spans="2:4" ht="37.5" hidden="1">
      <c r="B168" s="14" t="s">
        <v>189</v>
      </c>
      <c r="C168" s="14" t="s">
        <v>73</v>
      </c>
      <c r="D168" s="14" t="s">
        <v>193</v>
      </c>
    </row>
    <row r="169" spans="2:4" ht="37.5" hidden="1">
      <c r="B169" s="14" t="s">
        <v>189</v>
      </c>
      <c r="C169" s="14" t="s">
        <v>73</v>
      </c>
      <c r="D169" s="14" t="s">
        <v>194</v>
      </c>
    </row>
    <row r="170" spans="2:4" ht="37.5" hidden="1">
      <c r="B170" s="14" t="s">
        <v>189</v>
      </c>
      <c r="C170" s="14" t="s">
        <v>73</v>
      </c>
      <c r="D170" s="14" t="s">
        <v>31</v>
      </c>
    </row>
    <row r="171" spans="2:4" ht="25" hidden="1">
      <c r="B171" s="14" t="s">
        <v>195</v>
      </c>
      <c r="C171" s="14" t="s">
        <v>32</v>
      </c>
      <c r="D171" s="14" t="s">
        <v>196</v>
      </c>
    </row>
    <row r="172" spans="2:4" ht="25" hidden="1">
      <c r="B172" s="14" t="s">
        <v>195</v>
      </c>
      <c r="C172" s="14" t="s">
        <v>32</v>
      </c>
      <c r="D172" s="14" t="s">
        <v>31</v>
      </c>
    </row>
    <row r="173" spans="2:4" ht="12.5" hidden="1">
      <c r="B173" s="14" t="s">
        <v>197</v>
      </c>
      <c r="C173" s="14" t="s">
        <v>198</v>
      </c>
      <c r="D173" s="14" t="s">
        <v>199</v>
      </c>
    </row>
    <row r="174" spans="2:4" ht="25" hidden="1">
      <c r="B174" s="14" t="s">
        <v>200</v>
      </c>
      <c r="C174" s="14" t="s">
        <v>201</v>
      </c>
      <c r="D174" s="14" t="s">
        <v>202</v>
      </c>
    </row>
    <row r="175" spans="2:4" ht="25" hidden="1">
      <c r="B175" s="14" t="s">
        <v>200</v>
      </c>
      <c r="C175" s="14" t="s">
        <v>201</v>
      </c>
      <c r="D175" s="14" t="s">
        <v>203</v>
      </c>
    </row>
    <row r="176" spans="2:4" ht="25" hidden="1">
      <c r="B176" s="14" t="s">
        <v>200</v>
      </c>
      <c r="C176" s="14" t="s">
        <v>201</v>
      </c>
      <c r="D176" s="14" t="s">
        <v>31</v>
      </c>
    </row>
    <row r="177" spans="2:4" ht="25" hidden="1">
      <c r="B177" s="14" t="s">
        <v>204</v>
      </c>
      <c r="C177" s="14" t="s">
        <v>66</v>
      </c>
      <c r="D177" s="14" t="s">
        <v>205</v>
      </c>
    </row>
    <row r="178" spans="2:4" ht="25" hidden="1">
      <c r="B178" s="14" t="s">
        <v>204</v>
      </c>
      <c r="C178" s="14" t="s">
        <v>66</v>
      </c>
      <c r="D178" s="14" t="s">
        <v>206</v>
      </c>
    </row>
    <row r="179" spans="2:4" ht="25" hidden="1">
      <c r="B179" s="14" t="s">
        <v>204</v>
      </c>
      <c r="C179" s="14" t="s">
        <v>66</v>
      </c>
      <c r="D179" s="14" t="s">
        <v>31</v>
      </c>
    </row>
    <row r="180" spans="2:4" ht="25" hidden="1">
      <c r="B180" s="14" t="s">
        <v>207</v>
      </c>
      <c r="C180" s="14" t="s">
        <v>208</v>
      </c>
      <c r="D180" s="14" t="s">
        <v>205</v>
      </c>
    </row>
    <row r="181" spans="2:4" ht="25" hidden="1">
      <c r="B181" s="14" t="s">
        <v>207</v>
      </c>
      <c r="C181" s="14" t="s">
        <v>208</v>
      </c>
      <c r="D181" s="14" t="s">
        <v>206</v>
      </c>
    </row>
    <row r="182" spans="2:4" ht="25" hidden="1">
      <c r="B182" s="14" t="s">
        <v>207</v>
      </c>
      <c r="C182" s="14" t="s">
        <v>208</v>
      </c>
      <c r="D182" s="14" t="s">
        <v>31</v>
      </c>
    </row>
    <row r="183" spans="2:4" ht="12.5" hidden="1">
      <c r="B183" s="5" t="s">
        <v>209</v>
      </c>
      <c r="C183" s="14" t="s">
        <v>110</v>
      </c>
      <c r="D183" s="14" t="s">
        <v>210</v>
      </c>
    </row>
    <row r="184" spans="2:4" ht="12.5" hidden="1">
      <c r="B184" s="5"/>
      <c r="C184" s="31"/>
      <c r="D184" s="14"/>
    </row>
    <row r="185" spans="2:4" ht="12.5" hidden="1">
      <c r="B185" s="14" t="s">
        <v>211</v>
      </c>
      <c r="C185" s="31" t="s">
        <v>212</v>
      </c>
      <c r="D185" s="14" t="s">
        <v>213</v>
      </c>
    </row>
    <row r="186" spans="2:4" ht="12.5" hidden="1">
      <c r="B186" s="14" t="s">
        <v>214</v>
      </c>
      <c r="C186" s="31" t="s">
        <v>215</v>
      </c>
      <c r="D186" s="14" t="s">
        <v>216</v>
      </c>
    </row>
    <row r="187" spans="2:4" ht="12.5" hidden="1">
      <c r="B187" s="14" t="s">
        <v>214</v>
      </c>
      <c r="C187" s="31" t="s">
        <v>215</v>
      </c>
      <c r="D187" s="14" t="s">
        <v>217</v>
      </c>
    </row>
    <row r="188" spans="2:4" ht="12.5" hidden="1">
      <c r="B188" s="5" t="s">
        <v>144</v>
      </c>
      <c r="C188" s="31" t="s">
        <v>218</v>
      </c>
      <c r="D188" s="14" t="s">
        <v>219</v>
      </c>
    </row>
    <row r="189" spans="2:4" ht="12.5" hidden="1">
      <c r="B189" s="5" t="s">
        <v>144</v>
      </c>
      <c r="C189" s="31" t="s">
        <v>218</v>
      </c>
      <c r="D189" s="14" t="s">
        <v>220</v>
      </c>
    </row>
    <row r="190" spans="2:4" ht="12.5" hidden="1">
      <c r="C190" s="31"/>
      <c r="D190" s="14"/>
    </row>
    <row r="191" spans="2:4" ht="12.5" hidden="1">
      <c r="B191" s="5"/>
      <c r="C191" s="31" t="s">
        <v>221</v>
      </c>
      <c r="D191" s="14" t="s">
        <v>222</v>
      </c>
    </row>
    <row r="192" spans="2:4" ht="12.5" hidden="1">
      <c r="B192" s="5"/>
    </row>
    <row r="193" spans="1:4" ht="12.5" hidden="1">
      <c r="B193" s="5">
        <v>10</v>
      </c>
      <c r="C193" s="31" t="s">
        <v>223</v>
      </c>
      <c r="D193" s="14" t="s">
        <v>224</v>
      </c>
    </row>
    <row r="194" spans="1:4" ht="50" hidden="1">
      <c r="B194" s="5" t="s">
        <v>225</v>
      </c>
      <c r="C194" s="31" t="s">
        <v>226</v>
      </c>
      <c r="D194" s="14" t="s">
        <v>227</v>
      </c>
    </row>
    <row r="195" spans="1:4" ht="25" hidden="1">
      <c r="B195" s="5" t="s">
        <v>21</v>
      </c>
      <c r="C195" s="31" t="s">
        <v>22</v>
      </c>
      <c r="D195" s="14" t="s">
        <v>228</v>
      </c>
    </row>
    <row r="196" spans="1:4" ht="12.5" hidden="1">
      <c r="B196" s="5"/>
      <c r="C196" s="31"/>
    </row>
    <row r="197" spans="1:4" ht="25" hidden="1">
      <c r="B197" s="5">
        <v>800142</v>
      </c>
      <c r="C197" s="31" t="s">
        <v>229</v>
      </c>
      <c r="D197" s="14" t="s">
        <v>230</v>
      </c>
    </row>
    <row r="198" spans="1:4" ht="25" hidden="1">
      <c r="B198" s="5">
        <v>800143</v>
      </c>
      <c r="C198" s="31" t="s">
        <v>231</v>
      </c>
      <c r="D198" s="14" t="s">
        <v>230</v>
      </c>
    </row>
    <row r="199" spans="1:4" ht="12.5" hidden="1">
      <c r="B199" s="5"/>
      <c r="C199" s="31"/>
      <c r="D199" s="14"/>
    </row>
    <row r="200" spans="1:4" ht="12.5" hidden="1">
      <c r="A200" s="25">
        <v>43108</v>
      </c>
      <c r="B200" s="36"/>
      <c r="C200" s="26"/>
      <c r="D200" s="26" t="s">
        <v>232</v>
      </c>
    </row>
    <row r="201" spans="1:4" ht="12.5" hidden="1">
      <c r="B201" s="5"/>
      <c r="C201" s="31"/>
    </row>
    <row r="202" spans="1:4" ht="12.5" hidden="1">
      <c r="A202" s="10">
        <v>43109</v>
      </c>
      <c r="B202" s="5">
        <v>1075</v>
      </c>
      <c r="C202" s="7" t="s">
        <v>164</v>
      </c>
      <c r="D202" s="14" t="s">
        <v>233</v>
      </c>
    </row>
    <row r="203" spans="1:4" ht="25" hidden="1">
      <c r="A203" s="10"/>
      <c r="B203" s="14" t="s">
        <v>207</v>
      </c>
      <c r="C203" s="14" t="s">
        <v>234</v>
      </c>
      <c r="D203" s="14" t="s">
        <v>235</v>
      </c>
    </row>
    <row r="204" spans="1:4" ht="12.5" hidden="1">
      <c r="A204" s="10"/>
      <c r="B204" s="5"/>
      <c r="C204" s="31"/>
      <c r="D204" s="14"/>
    </row>
    <row r="205" spans="1:4" ht="100.5" hidden="1">
      <c r="A205" s="10">
        <v>43110</v>
      </c>
      <c r="B205" s="14" t="s">
        <v>185</v>
      </c>
      <c r="C205" s="14" t="s">
        <v>236</v>
      </c>
      <c r="D205" s="14" t="s">
        <v>237</v>
      </c>
    </row>
    <row r="206" spans="1:4" ht="100.5" hidden="1">
      <c r="A206" s="10"/>
      <c r="B206" s="14" t="s">
        <v>238</v>
      </c>
      <c r="C206" s="14" t="s">
        <v>239</v>
      </c>
      <c r="D206" s="14" t="s">
        <v>240</v>
      </c>
    </row>
    <row r="207" spans="1:4" ht="25.5" hidden="1">
      <c r="A207" s="10"/>
      <c r="B207" s="5">
        <v>1033</v>
      </c>
      <c r="C207" s="14" t="s">
        <v>153</v>
      </c>
      <c r="D207" s="14" t="s">
        <v>241</v>
      </c>
    </row>
    <row r="208" spans="1:4" ht="12.5" hidden="1">
      <c r="A208" s="10"/>
      <c r="B208" s="5"/>
      <c r="C208" s="14"/>
      <c r="D208" s="14"/>
    </row>
    <row r="209" spans="1:4" ht="25" hidden="1">
      <c r="A209" s="10">
        <v>43111</v>
      </c>
      <c r="B209" s="5">
        <v>1033</v>
      </c>
      <c r="C209" s="14" t="s">
        <v>153</v>
      </c>
      <c r="D209" s="14" t="s">
        <v>242</v>
      </c>
    </row>
    <row r="210" spans="1:4" ht="25" hidden="1">
      <c r="A210" s="10"/>
      <c r="B210" s="5">
        <v>553</v>
      </c>
      <c r="C210" s="14" t="s">
        <v>243</v>
      </c>
      <c r="D210" s="14" t="s">
        <v>242</v>
      </c>
    </row>
    <row r="211" spans="1:4" ht="37.5" hidden="1">
      <c r="A211" s="10"/>
      <c r="B211" s="5">
        <v>140</v>
      </c>
      <c r="C211" s="14" t="s">
        <v>244</v>
      </c>
      <c r="D211" s="14" t="s">
        <v>245</v>
      </c>
    </row>
    <row r="212" spans="1:4" ht="12.5" hidden="1">
      <c r="A212" s="10"/>
      <c r="B212" s="5"/>
      <c r="C212" s="14"/>
      <c r="D212" s="14"/>
    </row>
    <row r="213" spans="1:4" ht="25" hidden="1">
      <c r="A213" s="10">
        <v>43112</v>
      </c>
      <c r="B213" s="5">
        <v>1009</v>
      </c>
      <c r="C213" s="14" t="s">
        <v>246</v>
      </c>
      <c r="D213" s="14" t="s">
        <v>247</v>
      </c>
    </row>
    <row r="214" spans="1:4" ht="25" hidden="1">
      <c r="A214" s="10"/>
      <c r="B214" s="5"/>
      <c r="C214" s="14" t="s">
        <v>248</v>
      </c>
      <c r="D214" s="14" t="s">
        <v>247</v>
      </c>
    </row>
    <row r="215" spans="1:4" ht="25" hidden="1">
      <c r="A215" s="10"/>
      <c r="B215" s="5"/>
      <c r="C215" s="14" t="s">
        <v>249</v>
      </c>
      <c r="D215" s="14" t="s">
        <v>247</v>
      </c>
    </row>
    <row r="216" spans="1:4" ht="25" hidden="1">
      <c r="A216" s="10"/>
      <c r="B216" s="5">
        <v>800143</v>
      </c>
      <c r="C216" s="14" t="s">
        <v>231</v>
      </c>
      <c r="D216" s="14" t="s">
        <v>247</v>
      </c>
    </row>
    <row r="217" spans="1:4" ht="25" hidden="1">
      <c r="A217" s="10"/>
      <c r="B217" s="5">
        <v>800142</v>
      </c>
      <c r="C217" s="14" t="s">
        <v>229</v>
      </c>
      <c r="D217" s="14" t="s">
        <v>247</v>
      </c>
    </row>
    <row r="218" spans="1:4" ht="25" hidden="1">
      <c r="A218" s="10"/>
      <c r="B218" s="5">
        <v>148</v>
      </c>
      <c r="C218" s="14" t="s">
        <v>250</v>
      </c>
      <c r="D218" s="14" t="s">
        <v>247</v>
      </c>
    </row>
    <row r="219" spans="1:4" ht="25" hidden="1">
      <c r="A219" s="10"/>
      <c r="B219" s="5">
        <v>224</v>
      </c>
      <c r="C219" s="14" t="s">
        <v>251</v>
      </c>
      <c r="D219" s="14" t="s">
        <v>247</v>
      </c>
    </row>
    <row r="220" spans="1:4" ht="25" hidden="1">
      <c r="A220" s="10"/>
      <c r="B220" s="5">
        <v>1013</v>
      </c>
      <c r="C220" s="14" t="s">
        <v>252</v>
      </c>
      <c r="D220" s="14" t="s">
        <v>247</v>
      </c>
    </row>
    <row r="221" spans="1:4" ht="25" hidden="1">
      <c r="A221" s="10"/>
      <c r="B221" s="5">
        <v>1011</v>
      </c>
      <c r="C221" s="14" t="s">
        <v>253</v>
      </c>
      <c r="D221" s="14" t="s">
        <v>247</v>
      </c>
    </row>
    <row r="222" spans="1:4" ht="25" hidden="1">
      <c r="A222" s="10"/>
      <c r="B222" s="5">
        <v>1012</v>
      </c>
      <c r="C222" s="14" t="s">
        <v>254</v>
      </c>
      <c r="D222" s="14" t="s">
        <v>247</v>
      </c>
    </row>
    <row r="223" spans="1:4" ht="12.5" hidden="1">
      <c r="A223" s="10"/>
      <c r="B223" s="5"/>
      <c r="C223" s="14"/>
      <c r="D223" s="14"/>
    </row>
    <row r="224" spans="1:4" ht="12.5" hidden="1">
      <c r="A224" s="10">
        <v>43115</v>
      </c>
      <c r="B224" s="5" t="s">
        <v>255</v>
      </c>
      <c r="C224" s="14" t="s">
        <v>109</v>
      </c>
      <c r="D224" s="14" t="s">
        <v>256</v>
      </c>
    </row>
    <row r="225" spans="1:5" ht="37.5" hidden="1">
      <c r="A225" s="10"/>
      <c r="B225" s="14" t="s">
        <v>189</v>
      </c>
      <c r="C225" s="14" t="s">
        <v>73</v>
      </c>
      <c r="D225" s="14" t="s">
        <v>257</v>
      </c>
    </row>
    <row r="226" spans="1:5" ht="12.5" hidden="1">
      <c r="A226" s="10"/>
      <c r="B226" s="5"/>
      <c r="C226" s="14"/>
      <c r="D226" s="14"/>
    </row>
    <row r="227" spans="1:5" ht="50.5" hidden="1">
      <c r="A227" s="10">
        <v>43119</v>
      </c>
      <c r="B227" s="14" t="s">
        <v>258</v>
      </c>
      <c r="C227" s="14" t="s">
        <v>259</v>
      </c>
      <c r="D227" s="14" t="s">
        <v>260</v>
      </c>
    </row>
    <row r="228" spans="1:5" ht="50.5" hidden="1">
      <c r="A228" s="10"/>
      <c r="B228" s="14" t="s">
        <v>258</v>
      </c>
      <c r="C228" s="14" t="s">
        <v>261</v>
      </c>
      <c r="D228" s="14" t="s">
        <v>262</v>
      </c>
    </row>
    <row r="229" spans="1:5" ht="12.5" hidden="1">
      <c r="A229" s="10"/>
      <c r="B229" s="5"/>
      <c r="C229" s="14"/>
    </row>
    <row r="230" spans="1:5" ht="37.5" hidden="1">
      <c r="A230" s="10">
        <v>43132</v>
      </c>
      <c r="B230" s="14" t="s">
        <v>263</v>
      </c>
      <c r="C230" s="14" t="s">
        <v>264</v>
      </c>
      <c r="D230" s="14" t="s">
        <v>265</v>
      </c>
    </row>
    <row r="231" spans="1:5" ht="37.5" hidden="1">
      <c r="A231" s="10"/>
      <c r="B231" s="14" t="s">
        <v>266</v>
      </c>
      <c r="C231" s="14" t="s">
        <v>267</v>
      </c>
      <c r="D231" s="14" t="s">
        <v>265</v>
      </c>
    </row>
    <row r="232" spans="1:5" ht="37.5" hidden="1">
      <c r="A232" s="10"/>
      <c r="B232" s="14" t="s">
        <v>268</v>
      </c>
      <c r="C232" s="14" t="s">
        <v>264</v>
      </c>
      <c r="D232" s="14" t="s">
        <v>265</v>
      </c>
    </row>
    <row r="233" spans="1:5" ht="37.5" hidden="1">
      <c r="A233" s="10"/>
      <c r="B233" s="14" t="s">
        <v>269</v>
      </c>
      <c r="C233" s="14" t="s">
        <v>267</v>
      </c>
      <c r="D233" s="14" t="s">
        <v>265</v>
      </c>
    </row>
    <row r="234" spans="1:5" ht="12.5" hidden="1">
      <c r="A234" s="10"/>
      <c r="B234" s="14">
        <v>723</v>
      </c>
      <c r="C234" s="14" t="s">
        <v>270</v>
      </c>
      <c r="D234" s="14" t="s">
        <v>271</v>
      </c>
    </row>
    <row r="235" spans="1:5" ht="12.5" hidden="1">
      <c r="A235" s="10"/>
      <c r="B235" s="14">
        <v>725</v>
      </c>
      <c r="C235" s="14" t="s">
        <v>272</v>
      </c>
      <c r="D235" s="14" t="s">
        <v>271</v>
      </c>
    </row>
    <row r="236" spans="1:5" ht="12.5" hidden="1">
      <c r="A236" s="10"/>
      <c r="B236" s="14"/>
    </row>
    <row r="237" spans="1:5" ht="12.5" hidden="1">
      <c r="A237" s="10">
        <v>43136</v>
      </c>
      <c r="B237" s="14">
        <v>874</v>
      </c>
      <c r="C237" s="14" t="s">
        <v>273</v>
      </c>
      <c r="D237" s="14" t="s">
        <v>18</v>
      </c>
    </row>
    <row r="238" spans="1:5" ht="12.5" hidden="1">
      <c r="A238" s="10"/>
      <c r="B238" s="14"/>
    </row>
    <row r="239" spans="1:5" ht="12.5" hidden="1">
      <c r="A239" s="25">
        <v>43137</v>
      </c>
      <c r="B239" s="36"/>
      <c r="C239" s="26"/>
      <c r="D239" s="26" t="s">
        <v>42</v>
      </c>
    </row>
    <row r="240" spans="1:5" ht="25" hidden="1">
      <c r="A240" s="10">
        <v>43138</v>
      </c>
      <c r="B240" s="14">
        <v>16</v>
      </c>
      <c r="C240" s="14" t="s">
        <v>274</v>
      </c>
      <c r="D240" s="14" t="s">
        <v>275</v>
      </c>
      <c r="E240" s="247" t="s">
        <v>276</v>
      </c>
    </row>
    <row r="241" spans="1:5" ht="25" hidden="1">
      <c r="A241" s="10"/>
      <c r="B241" s="14">
        <v>165</v>
      </c>
      <c r="C241" s="14" t="s">
        <v>277</v>
      </c>
      <c r="D241" s="14" t="s">
        <v>278</v>
      </c>
      <c r="E241" s="247" t="s">
        <v>276</v>
      </c>
    </row>
    <row r="242" spans="1:5" ht="25" hidden="1">
      <c r="A242" s="10"/>
      <c r="B242" s="14">
        <v>553</v>
      </c>
      <c r="C242" s="14" t="s">
        <v>243</v>
      </c>
      <c r="D242" s="14" t="s">
        <v>279</v>
      </c>
      <c r="E242" s="247" t="s">
        <v>276</v>
      </c>
    </row>
    <row r="243" spans="1:5" ht="12.5" hidden="1">
      <c r="A243" s="10"/>
      <c r="B243" s="14">
        <v>857</v>
      </c>
      <c r="C243" s="14" t="s">
        <v>280</v>
      </c>
      <c r="D243" s="14" t="s">
        <v>281</v>
      </c>
      <c r="E243" s="247" t="s">
        <v>276</v>
      </c>
    </row>
    <row r="244" spans="1:5" ht="12.5" hidden="1">
      <c r="A244" s="10"/>
      <c r="B244" s="14">
        <v>874</v>
      </c>
      <c r="C244" s="14" t="s">
        <v>273</v>
      </c>
      <c r="D244" s="14" t="s">
        <v>282</v>
      </c>
      <c r="E244" s="247" t="s">
        <v>276</v>
      </c>
    </row>
    <row r="245" spans="1:5" ht="12.5" hidden="1">
      <c r="B245" s="14">
        <v>879</v>
      </c>
      <c r="C245" s="14" t="s">
        <v>283</v>
      </c>
      <c r="D245" s="14" t="s">
        <v>284</v>
      </c>
      <c r="E245" s="247" t="s">
        <v>276</v>
      </c>
    </row>
    <row r="246" spans="1:5" ht="12.5" hidden="1">
      <c r="B246" s="14"/>
      <c r="C246" s="14"/>
      <c r="D246" s="14"/>
      <c r="E246" s="247"/>
    </row>
    <row r="247" spans="1:5" ht="12.5" hidden="1">
      <c r="B247" s="14">
        <v>1000</v>
      </c>
      <c r="C247" s="14" t="s">
        <v>34</v>
      </c>
      <c r="D247" s="14" t="s">
        <v>285</v>
      </c>
    </row>
    <row r="248" spans="1:5" ht="25.5" hidden="1">
      <c r="B248" s="14">
        <v>16</v>
      </c>
      <c r="C248" s="14" t="s">
        <v>274</v>
      </c>
      <c r="D248" s="14" t="s">
        <v>286</v>
      </c>
    </row>
    <row r="249" spans="1:5" ht="12.5" hidden="1">
      <c r="A249" s="10">
        <v>43146</v>
      </c>
      <c r="B249" s="14" t="s">
        <v>287</v>
      </c>
      <c r="C249" s="14" t="s">
        <v>27</v>
      </c>
      <c r="D249" s="14" t="s">
        <v>288</v>
      </c>
      <c r="E249" s="247" t="s">
        <v>276</v>
      </c>
    </row>
    <row r="250" spans="1:5" hidden="1"/>
    <row r="251" spans="1:5" ht="12.5" hidden="1">
      <c r="A251" s="25">
        <v>43146</v>
      </c>
      <c r="B251" s="36"/>
      <c r="C251" s="26"/>
      <c r="D251" s="26" t="s">
        <v>42</v>
      </c>
    </row>
    <row r="252" spans="1:5" hidden="1"/>
    <row r="253" spans="1:5" ht="13" hidden="1">
      <c r="A253" s="10">
        <v>43147</v>
      </c>
      <c r="B253" s="14">
        <v>384</v>
      </c>
      <c r="C253" s="14" t="s">
        <v>289</v>
      </c>
      <c r="D253" s="14" t="s">
        <v>290</v>
      </c>
    </row>
    <row r="254" spans="1:5" ht="13" hidden="1">
      <c r="B254" s="14" t="s">
        <v>291</v>
      </c>
      <c r="C254" s="14" t="s">
        <v>292</v>
      </c>
      <c r="D254" s="14" t="s">
        <v>293</v>
      </c>
    </row>
    <row r="255" spans="1:5" ht="13" hidden="1">
      <c r="B255" s="14" t="s">
        <v>291</v>
      </c>
      <c r="C255" s="14" t="s">
        <v>292</v>
      </c>
      <c r="D255" s="14" t="s">
        <v>294</v>
      </c>
    </row>
    <row r="256" spans="1:5" ht="13" hidden="1">
      <c r="B256" s="14" t="s">
        <v>295</v>
      </c>
      <c r="C256" s="14" t="s">
        <v>296</v>
      </c>
      <c r="D256" s="14" t="s">
        <v>294</v>
      </c>
    </row>
    <row r="257" spans="1:5" ht="12.5" hidden="1">
      <c r="B257" s="14"/>
      <c r="C257" s="14"/>
    </row>
    <row r="258" spans="1:5" ht="12.5" hidden="1">
      <c r="A258" s="25">
        <v>43151</v>
      </c>
      <c r="B258" s="36"/>
      <c r="C258" s="26"/>
      <c r="D258" s="26" t="s">
        <v>42</v>
      </c>
    </row>
    <row r="259" spans="1:5" ht="12.5" hidden="1">
      <c r="B259" s="14"/>
      <c r="C259" s="14"/>
    </row>
    <row r="260" spans="1:5" ht="25.5" hidden="1">
      <c r="A260" s="32">
        <v>43160</v>
      </c>
      <c r="B260" s="14">
        <v>16</v>
      </c>
      <c r="C260" s="14" t="s">
        <v>297</v>
      </c>
      <c r="D260" s="14" t="s">
        <v>298</v>
      </c>
    </row>
    <row r="261" spans="1:5" ht="50" hidden="1">
      <c r="A261" s="32">
        <v>43161</v>
      </c>
      <c r="B261" s="14" t="s">
        <v>258</v>
      </c>
      <c r="C261" s="14" t="s">
        <v>299</v>
      </c>
      <c r="D261" s="14" t="s">
        <v>300</v>
      </c>
    </row>
    <row r="262" spans="1:5" ht="12.5" hidden="1">
      <c r="B262" s="14"/>
      <c r="C262" s="14"/>
    </row>
    <row r="263" spans="1:5" ht="12.5" hidden="1">
      <c r="A263" s="25">
        <v>43161</v>
      </c>
      <c r="B263" s="36"/>
      <c r="C263" s="26"/>
      <c r="D263" s="26" t="s">
        <v>42</v>
      </c>
    </row>
    <row r="264" spans="1:5" ht="12.5" hidden="1">
      <c r="A264" s="32"/>
      <c r="B264" s="14"/>
      <c r="C264" s="14"/>
    </row>
    <row r="265" spans="1:5" ht="12.5" hidden="1">
      <c r="A265" s="32">
        <v>43178</v>
      </c>
      <c r="B265" s="14">
        <v>294</v>
      </c>
      <c r="C265" s="14" t="s">
        <v>301</v>
      </c>
      <c r="D265" s="14" t="s">
        <v>302</v>
      </c>
      <c r="E265" s="247" t="s">
        <v>303</v>
      </c>
    </row>
    <row r="266" spans="1:5" ht="26" hidden="1">
      <c r="A266" s="32">
        <v>43180</v>
      </c>
      <c r="B266" s="14">
        <v>255</v>
      </c>
      <c r="C266" s="14" t="s">
        <v>304</v>
      </c>
      <c r="D266" s="14" t="s">
        <v>305</v>
      </c>
      <c r="E266" s="247" t="s">
        <v>306</v>
      </c>
    </row>
    <row r="267" spans="1:5" ht="12.5" hidden="1">
      <c r="A267" s="32"/>
      <c r="B267" s="14"/>
    </row>
    <row r="268" spans="1:5" ht="12.5" hidden="1">
      <c r="A268" s="25">
        <v>43180</v>
      </c>
      <c r="B268" s="36"/>
      <c r="C268" s="26"/>
      <c r="D268" s="26" t="s">
        <v>42</v>
      </c>
    </row>
    <row r="269" spans="1:5" ht="12.5" hidden="1">
      <c r="A269" s="32"/>
      <c r="B269" s="14"/>
    </row>
    <row r="270" spans="1:5" ht="25" hidden="1">
      <c r="A270" s="32">
        <v>43180</v>
      </c>
      <c r="B270" s="14">
        <v>19</v>
      </c>
      <c r="C270" s="14" t="s">
        <v>307</v>
      </c>
      <c r="D270" s="14" t="s">
        <v>308</v>
      </c>
    </row>
    <row r="271" spans="1:5" ht="12.5" hidden="1">
      <c r="A271" s="32"/>
      <c r="B271" s="14"/>
      <c r="C271" s="14"/>
      <c r="D271" s="14"/>
    </row>
    <row r="272" spans="1:5" ht="12.5" hidden="1">
      <c r="A272" s="25">
        <v>43180</v>
      </c>
      <c r="B272" s="36"/>
      <c r="C272" s="26"/>
      <c r="D272" s="26" t="s">
        <v>309</v>
      </c>
    </row>
    <row r="273" spans="1:4" ht="12.5" hidden="1">
      <c r="A273" s="32"/>
      <c r="B273" s="14"/>
      <c r="C273" s="14"/>
    </row>
    <row r="274" spans="1:4" ht="50.5" hidden="1">
      <c r="A274" s="32">
        <v>43193</v>
      </c>
      <c r="B274" s="14">
        <v>224</v>
      </c>
      <c r="C274" s="14" t="s">
        <v>251</v>
      </c>
      <c r="D274" s="14" t="s">
        <v>310</v>
      </c>
    </row>
    <row r="275" spans="1:4" ht="37.5" hidden="1">
      <c r="A275" s="32">
        <v>43213</v>
      </c>
      <c r="B275" s="14" t="s">
        <v>263</v>
      </c>
      <c r="C275" s="14" t="s">
        <v>264</v>
      </c>
      <c r="D275" s="14" t="s">
        <v>311</v>
      </c>
    </row>
    <row r="276" spans="1:4" ht="37.5" hidden="1">
      <c r="A276" s="32"/>
      <c r="B276" s="14" t="s">
        <v>266</v>
      </c>
      <c r="C276" s="14" t="s">
        <v>267</v>
      </c>
      <c r="D276" s="14" t="s">
        <v>311</v>
      </c>
    </row>
    <row r="277" spans="1:4" ht="37.5" hidden="1">
      <c r="A277" s="32"/>
      <c r="B277" s="14" t="s">
        <v>268</v>
      </c>
      <c r="C277" s="14" t="s">
        <v>264</v>
      </c>
      <c r="D277" s="14" t="s">
        <v>311</v>
      </c>
    </row>
    <row r="278" spans="1:4" ht="37.5" hidden="1">
      <c r="A278" s="32"/>
      <c r="B278" s="14" t="s">
        <v>269</v>
      </c>
      <c r="C278" s="14" t="s">
        <v>267</v>
      </c>
      <c r="D278" s="14" t="s">
        <v>311</v>
      </c>
    </row>
    <row r="279" spans="1:4" ht="12.5" hidden="1">
      <c r="A279" s="32"/>
      <c r="B279" s="14">
        <v>723</v>
      </c>
      <c r="C279" s="14" t="s">
        <v>270</v>
      </c>
      <c r="D279" s="14" t="s">
        <v>312</v>
      </c>
    </row>
    <row r="280" spans="1:4" ht="12.5" hidden="1">
      <c r="A280" s="32"/>
      <c r="B280" s="14">
        <v>725</v>
      </c>
      <c r="C280" s="14" t="s">
        <v>272</v>
      </c>
      <c r="D280" s="14" t="s">
        <v>312</v>
      </c>
    </row>
    <row r="281" spans="1:4" ht="12.5" hidden="1">
      <c r="A281" s="32"/>
    </row>
    <row r="282" spans="1:4" ht="12.5" hidden="1">
      <c r="A282" s="25">
        <v>43236</v>
      </c>
      <c r="B282" s="36"/>
      <c r="C282" s="26"/>
      <c r="D282" s="26" t="s">
        <v>42</v>
      </c>
    </row>
    <row r="283" spans="1:4" ht="12.5" hidden="1">
      <c r="A283" s="32"/>
    </row>
    <row r="284" spans="1:4" ht="12.5" hidden="1">
      <c r="A284" s="32">
        <v>43248</v>
      </c>
      <c r="B284" s="14">
        <v>553</v>
      </c>
      <c r="C284" s="14" t="s">
        <v>313</v>
      </c>
      <c r="D284" s="14" t="s">
        <v>314</v>
      </c>
    </row>
    <row r="285" spans="1:4" ht="71.5" hidden="1">
      <c r="A285" s="32">
        <v>43286</v>
      </c>
      <c r="B285" s="14">
        <v>10</v>
      </c>
      <c r="C285" s="14" t="s">
        <v>223</v>
      </c>
      <c r="D285" s="307" t="s">
        <v>315</v>
      </c>
    </row>
    <row r="286" spans="1:4" ht="12.5" hidden="1">
      <c r="A286" s="32"/>
      <c r="B286" s="14"/>
      <c r="C286" s="14"/>
      <c r="D286" s="14"/>
    </row>
    <row r="287" spans="1:4" ht="40.5" hidden="1" customHeight="1">
      <c r="A287" s="707" t="s">
        <v>316</v>
      </c>
      <c r="B287" s="707"/>
      <c r="C287" s="707"/>
      <c r="D287" s="707"/>
    </row>
    <row r="288" spans="1:4" ht="12.5" hidden="1">
      <c r="A288" s="32">
        <v>43259</v>
      </c>
      <c r="B288" s="14" t="s">
        <v>317</v>
      </c>
      <c r="C288" s="14" t="s">
        <v>318</v>
      </c>
      <c r="D288" s="14" t="s">
        <v>319</v>
      </c>
    </row>
    <row r="289" spans="1:4" ht="25" hidden="1">
      <c r="A289" s="32">
        <v>43297</v>
      </c>
      <c r="B289" s="14">
        <v>800142</v>
      </c>
      <c r="C289" s="14" t="str">
        <f>Räder!B42</f>
        <v>22"-10-Speichen-Design Diamantschnitt/Hochglanzschwarz
mit Bereifung 265/35 R22</v>
      </c>
      <c r="D289" s="14" t="s">
        <v>320</v>
      </c>
    </row>
    <row r="290" spans="1:4" ht="50" hidden="1">
      <c r="A290" s="32">
        <v>43297</v>
      </c>
      <c r="B290" s="14">
        <v>800143</v>
      </c>
      <c r="C290" s="14" t="str">
        <f>Räder!B47</f>
        <v>22"-5-Doppelspeichen-Design Diamantschnitt/Hochglanzschwarz
mit Bereifung 265/35 R22
Größe: 9,0 x 22"
Reifenkategorie: B</v>
      </c>
      <c r="D290" s="14" t="s">
        <v>320</v>
      </c>
    </row>
    <row r="291" spans="1:4" ht="12.5" hidden="1">
      <c r="A291" s="32">
        <v>43360</v>
      </c>
      <c r="B291" s="14" t="s">
        <v>144</v>
      </c>
      <c r="C291" s="14" t="s">
        <v>218</v>
      </c>
      <c r="D291" s="14" t="s">
        <v>321</v>
      </c>
    </row>
    <row r="292" spans="1:4" ht="12.5" hidden="1">
      <c r="A292" s="32"/>
      <c r="B292" s="14" t="s">
        <v>322</v>
      </c>
      <c r="C292" s="14" t="s">
        <v>323</v>
      </c>
      <c r="D292" s="14" t="s">
        <v>324</v>
      </c>
    </row>
    <row r="293" spans="1:4" ht="12.5" hidden="1">
      <c r="A293" s="32"/>
      <c r="B293" s="14" t="s">
        <v>325</v>
      </c>
      <c r="C293" s="14" t="s">
        <v>239</v>
      </c>
      <c r="D293" s="14" t="s">
        <v>324</v>
      </c>
    </row>
    <row r="294" spans="1:4" ht="12.5" hidden="1">
      <c r="A294" s="32"/>
      <c r="B294" s="14" t="s">
        <v>326</v>
      </c>
      <c r="C294" s="14" t="s">
        <v>236</v>
      </c>
      <c r="D294" s="14" t="s">
        <v>324</v>
      </c>
    </row>
    <row r="295" spans="1:4" ht="12.5" hidden="1">
      <c r="A295" s="32"/>
      <c r="B295" s="14" t="s">
        <v>327</v>
      </c>
      <c r="C295" s="14" t="s">
        <v>201</v>
      </c>
      <c r="D295" s="14" t="s">
        <v>324</v>
      </c>
    </row>
    <row r="296" spans="1:4" ht="12.5" hidden="1">
      <c r="A296" s="32"/>
      <c r="B296" s="14" t="s">
        <v>328</v>
      </c>
      <c r="C296" s="14" t="s">
        <v>66</v>
      </c>
      <c r="D296" s="14" t="s">
        <v>324</v>
      </c>
    </row>
    <row r="297" spans="1:4" ht="25" hidden="1">
      <c r="A297" s="32"/>
      <c r="B297" s="14">
        <v>19</v>
      </c>
      <c r="C297" s="14" t="s">
        <v>329</v>
      </c>
      <c r="D297" s="14" t="s">
        <v>324</v>
      </c>
    </row>
    <row r="298" spans="1:4" ht="12.5" hidden="1">
      <c r="A298" s="32"/>
      <c r="B298" s="14">
        <v>30</v>
      </c>
      <c r="C298" s="14" t="s">
        <v>330</v>
      </c>
      <c r="D298" s="14" t="s">
        <v>324</v>
      </c>
    </row>
    <row r="299" spans="1:4" ht="12.5" hidden="1">
      <c r="A299" s="32"/>
      <c r="B299" s="14">
        <v>510</v>
      </c>
      <c r="C299" s="14" t="s">
        <v>331</v>
      </c>
      <c r="D299" s="14" t="s">
        <v>324</v>
      </c>
    </row>
    <row r="300" spans="1:4" ht="12.5" hidden="1">
      <c r="A300" s="32"/>
      <c r="B300" s="14">
        <v>990</v>
      </c>
      <c r="C300" s="14" t="s">
        <v>116</v>
      </c>
      <c r="D300" s="14" t="s">
        <v>324</v>
      </c>
    </row>
    <row r="301" spans="1:4" ht="25" hidden="1">
      <c r="A301" s="32"/>
      <c r="B301" s="14">
        <v>996</v>
      </c>
      <c r="C301" s="14" t="s">
        <v>332</v>
      </c>
      <c r="D301" s="14" t="s">
        <v>324</v>
      </c>
    </row>
    <row r="302" spans="1:4" ht="25" hidden="1">
      <c r="A302" s="32"/>
      <c r="B302" s="14">
        <v>1129</v>
      </c>
      <c r="C302" s="14" t="s">
        <v>134</v>
      </c>
      <c r="D302" s="14" t="s">
        <v>324</v>
      </c>
    </row>
    <row r="303" spans="1:4" ht="25" hidden="1">
      <c r="A303" s="32"/>
      <c r="B303" s="14">
        <v>224</v>
      </c>
      <c r="C303" s="14" t="s">
        <v>251</v>
      </c>
      <c r="D303" s="14" t="s">
        <v>324</v>
      </c>
    </row>
    <row r="304" spans="1:4" ht="25" hidden="1">
      <c r="A304" s="32"/>
      <c r="B304" s="14">
        <v>1009</v>
      </c>
      <c r="C304" s="14" t="s">
        <v>246</v>
      </c>
      <c r="D304" s="14" t="s">
        <v>324</v>
      </c>
    </row>
    <row r="305" spans="1:4" ht="12.5" hidden="1">
      <c r="A305" s="32"/>
      <c r="B305" s="14" t="s">
        <v>333</v>
      </c>
      <c r="C305" s="14" t="s">
        <v>334</v>
      </c>
      <c r="D305" s="14" t="s">
        <v>335</v>
      </c>
    </row>
    <row r="306" spans="1:4" ht="12.5" hidden="1">
      <c r="A306" s="32"/>
      <c r="B306" s="14" t="s">
        <v>291</v>
      </c>
      <c r="C306" s="14" t="s">
        <v>292</v>
      </c>
      <c r="D306" s="14" t="s">
        <v>336</v>
      </c>
    </row>
    <row r="307" spans="1:4" ht="25" hidden="1">
      <c r="A307" s="32"/>
      <c r="B307" s="14">
        <v>19</v>
      </c>
      <c r="C307" s="14" t="s">
        <v>329</v>
      </c>
      <c r="D307" s="14" t="s">
        <v>337</v>
      </c>
    </row>
    <row r="308" spans="1:4" ht="12.5" hidden="1">
      <c r="A308" s="32"/>
      <c r="B308" s="14">
        <v>510</v>
      </c>
      <c r="C308" s="14" t="s">
        <v>331</v>
      </c>
      <c r="D308" s="14" t="s">
        <v>337</v>
      </c>
    </row>
    <row r="309" spans="1:4" ht="12.5" hidden="1">
      <c r="A309" s="25">
        <v>43360</v>
      </c>
      <c r="B309" s="36"/>
      <c r="C309" s="26"/>
      <c r="D309" s="26" t="s">
        <v>42</v>
      </c>
    </row>
    <row r="310" spans="1:4" ht="12.5" hidden="1">
      <c r="A310" s="32"/>
    </row>
    <row r="311" spans="1:4" ht="12.5" hidden="1">
      <c r="A311" s="32">
        <v>43396</v>
      </c>
      <c r="B311" s="14" t="s">
        <v>317</v>
      </c>
      <c r="C311" s="14" t="s">
        <v>338</v>
      </c>
      <c r="D311" s="14" t="s">
        <v>339</v>
      </c>
    </row>
    <row r="312" spans="1:4" ht="12.5" hidden="1">
      <c r="A312" s="32"/>
      <c r="B312" s="14">
        <v>25</v>
      </c>
      <c r="C312" s="14" t="s">
        <v>129</v>
      </c>
      <c r="D312" s="14" t="s">
        <v>339</v>
      </c>
    </row>
    <row r="313" spans="1:4" ht="12.5" hidden="1">
      <c r="A313" s="32"/>
      <c r="B313" s="14" t="s">
        <v>131</v>
      </c>
      <c r="C313" s="14" t="s">
        <v>132</v>
      </c>
      <c r="D313" s="14" t="s">
        <v>339</v>
      </c>
    </row>
    <row r="314" spans="1:4" ht="12.5" hidden="1">
      <c r="A314" s="32"/>
      <c r="B314" s="14" t="s">
        <v>144</v>
      </c>
      <c r="C314" s="14" t="s">
        <v>340</v>
      </c>
      <c r="D314" s="14" t="s">
        <v>339</v>
      </c>
    </row>
    <row r="315" spans="1:4" ht="12.5" hidden="1">
      <c r="A315" s="32"/>
      <c r="B315" s="14" t="s">
        <v>141</v>
      </c>
      <c r="C315" s="14" t="s">
        <v>341</v>
      </c>
      <c r="D315" s="14" t="s">
        <v>339</v>
      </c>
    </row>
    <row r="316" spans="1:4" ht="12.5" hidden="1">
      <c r="A316" s="32"/>
      <c r="B316" s="14" t="s">
        <v>122</v>
      </c>
      <c r="C316" s="14" t="s">
        <v>123</v>
      </c>
      <c r="D316" s="14" t="s">
        <v>339</v>
      </c>
    </row>
    <row r="317" spans="1:4" ht="12.5" hidden="1">
      <c r="A317" s="32"/>
      <c r="B317" s="14">
        <v>68</v>
      </c>
      <c r="C317" s="14" t="s">
        <v>125</v>
      </c>
      <c r="D317" s="14" t="s">
        <v>339</v>
      </c>
    </row>
    <row r="318" spans="1:4" ht="12.5" hidden="1">
      <c r="A318" s="25">
        <v>43397</v>
      </c>
      <c r="B318" s="36"/>
      <c r="C318" s="26"/>
      <c r="D318" s="26" t="s">
        <v>42</v>
      </c>
    </row>
    <row r="319" spans="1:4" ht="12.5" hidden="1">
      <c r="A319" s="32"/>
    </row>
    <row r="320" spans="1:4" ht="44.25" hidden="1" customHeight="1">
      <c r="A320" s="707" t="s">
        <v>342</v>
      </c>
      <c r="B320" s="707"/>
      <c r="C320" s="707"/>
      <c r="D320" s="707"/>
    </row>
    <row r="321" spans="1:4" ht="12.5" hidden="1">
      <c r="A321" s="32"/>
      <c r="B321" s="14"/>
    </row>
    <row r="322" spans="1:4" ht="12.5" hidden="1">
      <c r="A322" s="32"/>
      <c r="B322" s="14"/>
      <c r="C322" s="7" t="s">
        <v>343</v>
      </c>
      <c r="D322" s="7"/>
    </row>
    <row r="323" spans="1:4" ht="12.5" hidden="1">
      <c r="A323" s="32"/>
      <c r="B323" s="14"/>
    </row>
    <row r="324" spans="1:4" ht="170.5" hidden="1">
      <c r="A324" s="32">
        <v>43514</v>
      </c>
      <c r="B324" s="14">
        <v>553</v>
      </c>
      <c r="C324" s="307" t="s">
        <v>344</v>
      </c>
      <c r="D324" s="14" t="s">
        <v>20</v>
      </c>
    </row>
    <row r="325" spans="1:4" ht="12.5" hidden="1">
      <c r="A325" s="32"/>
      <c r="B325" s="14">
        <v>489</v>
      </c>
      <c r="C325" s="14" t="s">
        <v>345</v>
      </c>
      <c r="D325" s="14" t="s">
        <v>20</v>
      </c>
    </row>
    <row r="326" spans="1:4" ht="150.5" hidden="1">
      <c r="A326" s="32"/>
      <c r="B326" s="14">
        <v>552</v>
      </c>
      <c r="C326" s="14" t="s">
        <v>346</v>
      </c>
      <c r="D326" s="14" t="s">
        <v>347</v>
      </c>
    </row>
    <row r="327" spans="1:4" ht="225.5" hidden="1">
      <c r="A327" s="32"/>
      <c r="B327" s="14">
        <v>553</v>
      </c>
      <c r="C327" s="14" t="s">
        <v>348</v>
      </c>
      <c r="D327" s="14" t="s">
        <v>349</v>
      </c>
    </row>
    <row r="328" spans="1:4" ht="175.5" hidden="1">
      <c r="A328" s="32"/>
      <c r="B328" s="14">
        <v>1033</v>
      </c>
      <c r="C328" s="14" t="s">
        <v>350</v>
      </c>
      <c r="D328" s="14" t="s">
        <v>349</v>
      </c>
    </row>
    <row r="329" spans="1:4" ht="62.5" hidden="1">
      <c r="A329" s="32"/>
      <c r="B329" s="14">
        <v>882</v>
      </c>
      <c r="C329" s="14" t="s">
        <v>351</v>
      </c>
      <c r="D329" s="14" t="s">
        <v>20</v>
      </c>
    </row>
    <row r="330" spans="1:4" ht="12.5" hidden="1">
      <c r="B330" s="14" t="s">
        <v>352</v>
      </c>
      <c r="C330" s="14" t="s">
        <v>353</v>
      </c>
      <c r="D330" s="14" t="s">
        <v>354</v>
      </c>
    </row>
    <row r="331" spans="1:4" ht="37.5" hidden="1">
      <c r="B331" s="14">
        <v>47</v>
      </c>
      <c r="C331" s="14" t="s">
        <v>158</v>
      </c>
      <c r="D331" s="14" t="s">
        <v>355</v>
      </c>
    </row>
    <row r="332" spans="1:4" ht="12.5" hidden="1">
      <c r="A332" s="32"/>
      <c r="B332" s="14">
        <v>169</v>
      </c>
      <c r="C332" s="14" t="s">
        <v>79</v>
      </c>
      <c r="D332" s="14" t="s">
        <v>355</v>
      </c>
    </row>
    <row r="333" spans="1:4" ht="112.5" hidden="1">
      <c r="A333" s="32"/>
      <c r="B333" s="14">
        <v>879</v>
      </c>
      <c r="C333" s="14" t="s">
        <v>356</v>
      </c>
      <c r="D333" s="14" t="s">
        <v>355</v>
      </c>
    </row>
    <row r="334" spans="1:4" ht="12.5" hidden="1">
      <c r="A334" s="32"/>
      <c r="B334" s="14">
        <v>115</v>
      </c>
      <c r="C334" s="14" t="s">
        <v>357</v>
      </c>
      <c r="D334" s="14" t="s">
        <v>355</v>
      </c>
    </row>
    <row r="335" spans="1:4" ht="12.5" hidden="1">
      <c r="A335" s="32"/>
      <c r="B335" s="14">
        <v>41</v>
      </c>
      <c r="C335" s="14" t="s">
        <v>358</v>
      </c>
      <c r="D335" s="14" t="s">
        <v>355</v>
      </c>
    </row>
    <row r="336" spans="1:4" ht="12.5" hidden="1">
      <c r="B336" s="14">
        <v>424</v>
      </c>
      <c r="C336" s="14" t="s">
        <v>8</v>
      </c>
      <c r="D336" s="14" t="s">
        <v>355</v>
      </c>
    </row>
    <row r="337" spans="2:4" ht="100" hidden="1">
      <c r="B337" s="14">
        <v>255</v>
      </c>
      <c r="C337" s="14" t="s">
        <v>359</v>
      </c>
      <c r="D337" s="14" t="s">
        <v>355</v>
      </c>
    </row>
    <row r="338" spans="2:4" ht="62.5" hidden="1">
      <c r="B338" s="14">
        <v>882</v>
      </c>
      <c r="C338" s="14" t="s">
        <v>360</v>
      </c>
      <c r="D338" s="14" t="s">
        <v>355</v>
      </c>
    </row>
    <row r="339" spans="2:4" ht="12.5" hidden="1">
      <c r="B339" s="14">
        <v>424</v>
      </c>
      <c r="C339" s="14" t="s">
        <v>8</v>
      </c>
      <c r="D339" s="14" t="s">
        <v>361</v>
      </c>
    </row>
    <row r="340" spans="2:4" ht="12.5" hidden="1">
      <c r="B340" s="14">
        <v>169</v>
      </c>
      <c r="C340" s="14" t="s">
        <v>79</v>
      </c>
      <c r="D340" s="14" t="s">
        <v>361</v>
      </c>
    </row>
    <row r="341" spans="2:4" ht="12.5" hidden="1">
      <c r="B341" s="14">
        <v>115</v>
      </c>
      <c r="C341" s="14" t="s">
        <v>357</v>
      </c>
      <c r="D341" s="14" t="s">
        <v>361</v>
      </c>
    </row>
    <row r="342" spans="2:4" ht="12.5" hidden="1">
      <c r="B342" s="14">
        <v>41</v>
      </c>
      <c r="C342" s="14" t="s">
        <v>358</v>
      </c>
      <c r="D342" s="14" t="s">
        <v>361</v>
      </c>
    </row>
    <row r="343" spans="2:4" ht="100" hidden="1">
      <c r="B343" s="14">
        <v>255</v>
      </c>
      <c r="C343" s="14" t="s">
        <v>359</v>
      </c>
      <c r="D343" s="14" t="s">
        <v>361</v>
      </c>
    </row>
    <row r="344" spans="2:4" ht="62.5" hidden="1">
      <c r="B344" s="14">
        <v>882</v>
      </c>
      <c r="C344" s="14" t="s">
        <v>360</v>
      </c>
      <c r="D344" s="14" t="s">
        <v>361</v>
      </c>
    </row>
    <row r="345" spans="2:4" ht="37.5" hidden="1">
      <c r="B345" s="40">
        <v>19</v>
      </c>
      <c r="C345" s="40" t="s">
        <v>362</v>
      </c>
      <c r="D345" s="40" t="s">
        <v>363</v>
      </c>
    </row>
    <row r="346" spans="2:4" ht="12.5" hidden="1">
      <c r="B346" s="14">
        <v>65</v>
      </c>
      <c r="C346" s="14" t="s">
        <v>364</v>
      </c>
      <c r="D346" s="14" t="s">
        <v>365</v>
      </c>
    </row>
    <row r="347" spans="2:4" ht="12.5" hidden="1">
      <c r="B347" s="14">
        <v>115</v>
      </c>
      <c r="C347" s="14" t="s">
        <v>357</v>
      </c>
      <c r="D347" s="14" t="s">
        <v>365</v>
      </c>
    </row>
    <row r="348" spans="2:4" ht="25" hidden="1">
      <c r="B348" s="14">
        <v>117</v>
      </c>
      <c r="C348" s="14" t="s">
        <v>366</v>
      </c>
      <c r="D348" s="14" t="s">
        <v>367</v>
      </c>
    </row>
    <row r="349" spans="2:4" ht="37.5" hidden="1">
      <c r="B349" s="14">
        <v>132</v>
      </c>
      <c r="C349" s="14" t="s">
        <v>368</v>
      </c>
      <c r="D349" s="14" t="s">
        <v>365</v>
      </c>
    </row>
    <row r="350" spans="2:4" ht="12.5" hidden="1">
      <c r="B350" s="14">
        <v>168</v>
      </c>
      <c r="C350" s="14" t="s">
        <v>369</v>
      </c>
      <c r="D350" s="14" t="s">
        <v>152</v>
      </c>
    </row>
    <row r="351" spans="2:4" ht="12.5" hidden="1">
      <c r="B351" s="40">
        <v>169</v>
      </c>
      <c r="C351" s="40" t="s">
        <v>79</v>
      </c>
      <c r="D351" s="40" t="s">
        <v>363</v>
      </c>
    </row>
    <row r="352" spans="2:4" ht="12.5" hidden="1">
      <c r="B352" s="14">
        <v>209</v>
      </c>
      <c r="C352" s="14" t="s">
        <v>177</v>
      </c>
      <c r="D352" s="14" t="s">
        <v>367</v>
      </c>
    </row>
    <row r="353" spans="2:4" ht="100" hidden="1">
      <c r="B353" s="14">
        <v>255</v>
      </c>
      <c r="C353" s="14" t="s">
        <v>359</v>
      </c>
      <c r="D353" s="14" t="s">
        <v>367</v>
      </c>
    </row>
    <row r="354" spans="2:4" ht="25" hidden="1">
      <c r="B354" s="14">
        <v>273</v>
      </c>
      <c r="C354" s="14" t="s">
        <v>370</v>
      </c>
      <c r="D354" s="14" t="s">
        <v>365</v>
      </c>
    </row>
    <row r="355" spans="2:4" ht="12.5" hidden="1">
      <c r="B355" s="14">
        <v>294</v>
      </c>
      <c r="C355" s="14" t="s">
        <v>301</v>
      </c>
      <c r="D355" s="14" t="s">
        <v>371</v>
      </c>
    </row>
    <row r="356" spans="2:4" ht="12.5" hidden="1">
      <c r="B356" s="14">
        <v>384</v>
      </c>
      <c r="C356" s="14" t="s">
        <v>289</v>
      </c>
      <c r="D356" s="14" t="s">
        <v>367</v>
      </c>
    </row>
    <row r="357" spans="2:4" ht="12.5" hidden="1">
      <c r="B357" s="14">
        <v>424</v>
      </c>
      <c r="C357" s="14" t="s">
        <v>8</v>
      </c>
      <c r="D357" s="14" t="s">
        <v>363</v>
      </c>
    </row>
    <row r="358" spans="2:4" ht="12.5" hidden="1">
      <c r="B358" s="14">
        <v>492</v>
      </c>
      <c r="C358" s="14" t="s">
        <v>372</v>
      </c>
      <c r="D358" s="14" t="s">
        <v>152</v>
      </c>
    </row>
    <row r="359" spans="2:4" ht="12.5" hidden="1">
      <c r="B359" s="40">
        <v>510</v>
      </c>
      <c r="C359" s="40" t="s">
        <v>331</v>
      </c>
      <c r="D359" s="40" t="s">
        <v>363</v>
      </c>
    </row>
    <row r="360" spans="2:4" ht="25" hidden="1">
      <c r="B360" s="14">
        <v>553</v>
      </c>
      <c r="C360" s="14" t="s">
        <v>243</v>
      </c>
      <c r="D360" s="14" t="s">
        <v>367</v>
      </c>
    </row>
    <row r="361" spans="2:4" ht="37.5" hidden="1">
      <c r="B361" s="14">
        <v>645</v>
      </c>
      <c r="C361" s="14" t="s">
        <v>373</v>
      </c>
      <c r="D361" s="14" t="s">
        <v>365</v>
      </c>
    </row>
    <row r="362" spans="2:4" ht="12.5" hidden="1">
      <c r="B362" s="14">
        <v>691</v>
      </c>
      <c r="C362" s="14" t="s">
        <v>374</v>
      </c>
      <c r="D362" s="14" t="s">
        <v>365</v>
      </c>
    </row>
    <row r="363" spans="2:4" ht="12.5" hidden="1">
      <c r="B363" s="14">
        <v>857</v>
      </c>
      <c r="C363" s="14" t="s">
        <v>280</v>
      </c>
      <c r="D363" s="14" t="s">
        <v>365</v>
      </c>
    </row>
    <row r="364" spans="2:4" ht="12.5" hidden="1">
      <c r="B364" s="14">
        <v>869</v>
      </c>
      <c r="C364" s="14" t="s">
        <v>375</v>
      </c>
      <c r="D364" s="14" t="s">
        <v>365</v>
      </c>
    </row>
    <row r="365" spans="2:4" ht="112.5" hidden="1">
      <c r="B365" s="14">
        <v>879</v>
      </c>
      <c r="C365" s="14" t="s">
        <v>376</v>
      </c>
      <c r="D365" s="14" t="s">
        <v>365</v>
      </c>
    </row>
    <row r="366" spans="2:4" ht="50" hidden="1">
      <c r="B366" s="14">
        <v>882</v>
      </c>
      <c r="C366" s="14" t="s">
        <v>377</v>
      </c>
      <c r="D366" s="14" t="s">
        <v>367</v>
      </c>
    </row>
    <row r="367" spans="2:4" ht="37.5" hidden="1">
      <c r="B367" s="14">
        <v>896</v>
      </c>
      <c r="C367" s="14" t="s">
        <v>378</v>
      </c>
      <c r="D367" s="14" t="s">
        <v>365</v>
      </c>
    </row>
    <row r="368" spans="2:4" ht="12.5" hidden="1">
      <c r="B368" s="14">
        <v>1058</v>
      </c>
      <c r="C368" s="14" t="s">
        <v>77</v>
      </c>
      <c r="D368" s="14" t="s">
        <v>363</v>
      </c>
    </row>
    <row r="369" spans="1:4" ht="37.5" hidden="1">
      <c r="B369" s="14">
        <v>5</v>
      </c>
      <c r="C369" s="14" t="s">
        <v>379</v>
      </c>
      <c r="D369" s="14" t="s">
        <v>380</v>
      </c>
    </row>
    <row r="370" spans="1:4" ht="12.5" hidden="1">
      <c r="B370" s="14">
        <v>65</v>
      </c>
      <c r="C370" s="14" t="s">
        <v>364</v>
      </c>
      <c r="D370" s="14" t="s">
        <v>380</v>
      </c>
    </row>
    <row r="371" spans="1:4" ht="25" hidden="1">
      <c r="B371" s="14">
        <v>117</v>
      </c>
      <c r="C371" s="14" t="s">
        <v>366</v>
      </c>
      <c r="D371" s="14" t="s">
        <v>380</v>
      </c>
    </row>
    <row r="372" spans="1:4" ht="37.5" hidden="1">
      <c r="B372" s="14">
        <v>132</v>
      </c>
      <c r="C372" s="14" t="s">
        <v>368</v>
      </c>
      <c r="D372" s="14" t="s">
        <v>380</v>
      </c>
    </row>
    <row r="373" spans="1:4" ht="12.5" hidden="1">
      <c r="B373" s="14">
        <v>209</v>
      </c>
      <c r="C373" s="14" t="s">
        <v>177</v>
      </c>
      <c r="D373" s="14" t="s">
        <v>380</v>
      </c>
    </row>
    <row r="374" spans="1:4" ht="25" hidden="1">
      <c r="B374" s="14">
        <v>273</v>
      </c>
      <c r="C374" s="14" t="s">
        <v>370</v>
      </c>
      <c r="D374" s="14" t="s">
        <v>380</v>
      </c>
    </row>
    <row r="375" spans="1:4" ht="12.5" hidden="1">
      <c r="B375" s="14">
        <v>384</v>
      </c>
      <c r="C375" s="14" t="s">
        <v>289</v>
      </c>
      <c r="D375" s="14" t="s">
        <v>380</v>
      </c>
    </row>
    <row r="376" spans="1:4" ht="37.5" hidden="1">
      <c r="B376" s="14">
        <v>645</v>
      </c>
      <c r="C376" s="14" t="s">
        <v>373</v>
      </c>
      <c r="D376" s="14" t="s">
        <v>380</v>
      </c>
    </row>
    <row r="377" spans="1:4" ht="12.5" hidden="1">
      <c r="B377" s="14">
        <v>691</v>
      </c>
      <c r="C377" s="14" t="s">
        <v>374</v>
      </c>
      <c r="D377" s="14" t="s">
        <v>380</v>
      </c>
    </row>
    <row r="378" spans="1:4" ht="12.5" hidden="1">
      <c r="B378" s="14">
        <v>869</v>
      </c>
      <c r="C378" s="14" t="s">
        <v>375</v>
      </c>
      <c r="D378" s="14" t="s">
        <v>380</v>
      </c>
    </row>
    <row r="379" spans="1:4" ht="37.5" hidden="1">
      <c r="A379" s="32"/>
      <c r="B379" s="14">
        <v>896</v>
      </c>
      <c r="C379" s="14" t="s">
        <v>378</v>
      </c>
      <c r="D379" s="14" t="s">
        <v>380</v>
      </c>
    </row>
    <row r="380" spans="1:4" ht="37.5" hidden="1">
      <c r="A380" s="32"/>
      <c r="B380" s="14">
        <v>5</v>
      </c>
      <c r="C380" s="14" t="s">
        <v>379</v>
      </c>
      <c r="D380" s="14" t="s">
        <v>381</v>
      </c>
    </row>
    <row r="381" spans="1:4" ht="12.5" hidden="1">
      <c r="A381" s="32"/>
      <c r="B381" s="14">
        <v>65</v>
      </c>
      <c r="C381" s="14" t="s">
        <v>364</v>
      </c>
      <c r="D381" s="14" t="s">
        <v>381</v>
      </c>
    </row>
    <row r="382" spans="1:4" ht="25" hidden="1">
      <c r="A382" s="32">
        <v>43516</v>
      </c>
      <c r="B382" s="14">
        <v>117</v>
      </c>
      <c r="C382" s="14" t="s">
        <v>366</v>
      </c>
      <c r="D382" s="14" t="s">
        <v>381</v>
      </c>
    </row>
    <row r="383" spans="1:4" ht="37.5" hidden="1">
      <c r="A383" s="32"/>
      <c r="B383" s="14">
        <v>132</v>
      </c>
      <c r="C383" s="14" t="s">
        <v>368</v>
      </c>
      <c r="D383" s="14" t="s">
        <v>381</v>
      </c>
    </row>
    <row r="384" spans="1:4" ht="12.5" hidden="1">
      <c r="A384" s="32"/>
      <c r="B384" s="14">
        <v>209</v>
      </c>
      <c r="C384" s="14" t="s">
        <v>177</v>
      </c>
      <c r="D384" s="14" t="s">
        <v>381</v>
      </c>
    </row>
    <row r="385" spans="1:4" ht="12.5" hidden="1">
      <c r="A385" s="32"/>
      <c r="B385" s="14">
        <v>384</v>
      </c>
      <c r="C385" s="14" t="s">
        <v>289</v>
      </c>
      <c r="D385" s="14" t="s">
        <v>381</v>
      </c>
    </row>
    <row r="386" spans="1:4" ht="37.5" hidden="1">
      <c r="A386" s="32"/>
      <c r="B386" s="14">
        <v>645</v>
      </c>
      <c r="C386" s="14" t="s">
        <v>373</v>
      </c>
      <c r="D386" s="14" t="s">
        <v>381</v>
      </c>
    </row>
    <row r="387" spans="1:4" ht="12.5" hidden="1">
      <c r="A387" s="32"/>
      <c r="B387" s="14">
        <v>691</v>
      </c>
      <c r="C387" s="14" t="s">
        <v>374</v>
      </c>
      <c r="D387" s="14" t="s">
        <v>381</v>
      </c>
    </row>
    <row r="388" spans="1:4" ht="12.5" hidden="1">
      <c r="A388" s="32"/>
      <c r="B388" s="14">
        <v>869</v>
      </c>
      <c r="C388" s="14" t="s">
        <v>375</v>
      </c>
      <c r="D388" s="14" t="s">
        <v>381</v>
      </c>
    </row>
    <row r="389" spans="1:4" ht="37.5" hidden="1">
      <c r="A389" s="32"/>
      <c r="B389" s="14">
        <v>896</v>
      </c>
      <c r="C389" s="14" t="s">
        <v>378</v>
      </c>
      <c r="D389" s="14" t="s">
        <v>381</v>
      </c>
    </row>
    <row r="390" spans="1:4" ht="12.5" hidden="1">
      <c r="A390" s="32"/>
      <c r="B390" s="14"/>
      <c r="C390" s="14"/>
      <c r="D390" s="14"/>
    </row>
    <row r="391" spans="1:4" ht="12.5" hidden="1">
      <c r="A391" s="32"/>
      <c r="B391" s="14" t="s">
        <v>382</v>
      </c>
      <c r="C391" s="14" t="s">
        <v>383</v>
      </c>
      <c r="D391" s="14" t="s">
        <v>384</v>
      </c>
    </row>
    <row r="392" spans="1:4" ht="25" hidden="1">
      <c r="A392" s="32"/>
      <c r="B392" s="14" t="s">
        <v>122</v>
      </c>
      <c r="C392" s="14" t="s">
        <v>385</v>
      </c>
      <c r="D392" s="14" t="s">
        <v>386</v>
      </c>
    </row>
    <row r="393" spans="1:4" ht="12.5" hidden="1">
      <c r="A393" s="32"/>
      <c r="B393" s="14" t="s">
        <v>387</v>
      </c>
      <c r="C393" s="14" t="s">
        <v>383</v>
      </c>
      <c r="D393" s="14" t="s">
        <v>388</v>
      </c>
    </row>
    <row r="394" spans="1:4" ht="25" hidden="1">
      <c r="A394" s="32"/>
      <c r="B394" s="14">
        <v>68</v>
      </c>
      <c r="C394" s="14" t="s">
        <v>389</v>
      </c>
      <c r="D394" s="14" t="s">
        <v>390</v>
      </c>
    </row>
    <row r="395" spans="1:4" ht="12.5" hidden="1">
      <c r="A395" s="32"/>
      <c r="B395" s="14" t="s">
        <v>141</v>
      </c>
      <c r="C395" s="7" t="s">
        <v>143</v>
      </c>
      <c r="D395" s="14" t="s">
        <v>391</v>
      </c>
    </row>
    <row r="396" spans="1:4" ht="12.5" hidden="1">
      <c r="A396" s="32"/>
      <c r="B396" s="14" t="s">
        <v>141</v>
      </c>
      <c r="C396" s="7" t="s">
        <v>143</v>
      </c>
      <c r="D396" s="14" t="s">
        <v>392</v>
      </c>
    </row>
    <row r="397" spans="1:4" ht="12.5" hidden="1">
      <c r="A397" s="32"/>
      <c r="B397" s="14" t="s">
        <v>122</v>
      </c>
      <c r="C397" s="14" t="s">
        <v>393</v>
      </c>
      <c r="D397" s="14" t="s">
        <v>391</v>
      </c>
    </row>
    <row r="398" spans="1:4" ht="12.5" hidden="1">
      <c r="A398" s="32"/>
      <c r="B398" s="14" t="s">
        <v>122</v>
      </c>
      <c r="C398" s="14" t="s">
        <v>393</v>
      </c>
      <c r="D398" s="14" t="s">
        <v>392</v>
      </c>
    </row>
    <row r="399" spans="1:4" ht="12.5" hidden="1">
      <c r="A399" s="32"/>
      <c r="B399" s="14" t="s">
        <v>122</v>
      </c>
      <c r="C399" s="14" t="s">
        <v>138</v>
      </c>
      <c r="D399" s="14" t="s">
        <v>391</v>
      </c>
    </row>
    <row r="400" spans="1:4" ht="12.5" hidden="1">
      <c r="A400" s="32"/>
      <c r="B400" s="14" t="s">
        <v>122</v>
      </c>
      <c r="C400" s="14" t="s">
        <v>138</v>
      </c>
      <c r="D400" s="14" t="s">
        <v>392</v>
      </c>
    </row>
    <row r="401" spans="1:4" ht="12.5" hidden="1">
      <c r="A401" s="32"/>
      <c r="B401" s="14" t="s">
        <v>131</v>
      </c>
      <c r="C401" s="14" t="s">
        <v>394</v>
      </c>
      <c r="D401" s="14" t="s">
        <v>395</v>
      </c>
    </row>
    <row r="402" spans="1:4" ht="12.5" hidden="1">
      <c r="A402" s="32"/>
      <c r="B402" s="14"/>
    </row>
    <row r="403" spans="1:4" ht="25" hidden="1">
      <c r="A403" s="32"/>
      <c r="B403" s="14">
        <v>148</v>
      </c>
      <c r="C403" s="14" t="s">
        <v>250</v>
      </c>
      <c r="D403" s="14" t="s">
        <v>152</v>
      </c>
    </row>
    <row r="404" spans="1:4" ht="25" hidden="1">
      <c r="A404" s="32"/>
      <c r="B404" s="14">
        <v>1098</v>
      </c>
      <c r="C404" s="14" t="s">
        <v>396</v>
      </c>
      <c r="D404" s="14" t="s">
        <v>18</v>
      </c>
    </row>
    <row r="405" spans="1:4" ht="50.5" hidden="1">
      <c r="A405" s="32"/>
      <c r="B405" s="14">
        <v>1009</v>
      </c>
      <c r="C405" s="14" t="s">
        <v>246</v>
      </c>
      <c r="D405" s="14" t="s">
        <v>397</v>
      </c>
    </row>
    <row r="406" spans="1:4" ht="76.5" hidden="1">
      <c r="A406" s="32"/>
      <c r="B406" s="14">
        <v>224</v>
      </c>
      <c r="C406" s="14" t="s">
        <v>251</v>
      </c>
      <c r="D406" s="14" t="s">
        <v>398</v>
      </c>
    </row>
    <row r="407" spans="1:4" ht="12.5" hidden="1">
      <c r="A407" s="32"/>
      <c r="B407" s="14"/>
      <c r="C407" s="14"/>
    </row>
    <row r="408" spans="1:4" ht="12.5" hidden="1">
      <c r="A408" s="32"/>
      <c r="B408" s="14" t="s">
        <v>69</v>
      </c>
      <c r="C408" s="14" t="s">
        <v>70</v>
      </c>
      <c r="D408" s="14" t="s">
        <v>399</v>
      </c>
    </row>
    <row r="409" spans="1:4" ht="25" hidden="1">
      <c r="B409" s="14" t="s">
        <v>291</v>
      </c>
      <c r="C409" s="14" t="s">
        <v>400</v>
      </c>
      <c r="D409" s="14" t="s">
        <v>401</v>
      </c>
    </row>
    <row r="410" spans="1:4" ht="12.5" hidden="1">
      <c r="B410" s="14" t="s">
        <v>402</v>
      </c>
      <c r="C410" s="14" t="s">
        <v>403</v>
      </c>
      <c r="D410" s="14" t="s">
        <v>404</v>
      </c>
    </row>
    <row r="411" spans="1:4" ht="75" hidden="1">
      <c r="B411" s="14" t="s">
        <v>405</v>
      </c>
      <c r="C411" s="14" t="s">
        <v>406</v>
      </c>
      <c r="D411" s="14" t="s">
        <v>407</v>
      </c>
    </row>
    <row r="412" spans="1:4" ht="75" hidden="1">
      <c r="B412" s="14" t="s">
        <v>408</v>
      </c>
      <c r="C412" s="14" t="s">
        <v>409</v>
      </c>
      <c r="D412" s="14" t="s">
        <v>407</v>
      </c>
    </row>
    <row r="413" spans="1:4" ht="12.5" hidden="1">
      <c r="B413" s="14"/>
      <c r="C413" s="14"/>
      <c r="D413" s="14"/>
    </row>
    <row r="414" spans="1:4" ht="12.5" hidden="1">
      <c r="B414" s="14">
        <v>612</v>
      </c>
      <c r="C414" s="14" t="s">
        <v>410</v>
      </c>
      <c r="D414" s="14" t="s">
        <v>411</v>
      </c>
    </row>
    <row r="415" spans="1:4" ht="12.5" hidden="1">
      <c r="B415" s="14">
        <v>477</v>
      </c>
      <c r="C415" s="14" t="s">
        <v>412</v>
      </c>
      <c r="D415" s="14" t="s">
        <v>411</v>
      </c>
    </row>
    <row r="416" spans="1:4" ht="12.5" hidden="1">
      <c r="B416" s="14">
        <v>721</v>
      </c>
      <c r="C416" s="14" t="s">
        <v>413</v>
      </c>
      <c r="D416" s="14" t="s">
        <v>414</v>
      </c>
    </row>
    <row r="417" spans="2:4" ht="12.5" hidden="1">
      <c r="B417" s="14">
        <v>19</v>
      </c>
      <c r="C417" s="14" t="s">
        <v>415</v>
      </c>
      <c r="D417" s="14" t="s">
        <v>414</v>
      </c>
    </row>
    <row r="418" spans="2:4" ht="12.5" hidden="1">
      <c r="B418" s="14">
        <v>724</v>
      </c>
      <c r="C418" s="14" t="s">
        <v>416</v>
      </c>
      <c r="D418" s="14" t="s">
        <v>417</v>
      </c>
    </row>
    <row r="419" spans="2:4" ht="12.5" hidden="1">
      <c r="B419" s="14"/>
      <c r="C419" s="14"/>
      <c r="D419" s="14"/>
    </row>
    <row r="420" spans="2:4" ht="140" hidden="1">
      <c r="B420" s="14">
        <v>603</v>
      </c>
      <c r="C420" s="14" t="s">
        <v>418</v>
      </c>
      <c r="D420" s="14" t="s">
        <v>349</v>
      </c>
    </row>
    <row r="421" spans="2:4" ht="12.5" hidden="1">
      <c r="B421" s="14"/>
    </row>
    <row r="422" spans="2:4" ht="12.5" hidden="1">
      <c r="B422" s="14"/>
      <c r="C422" s="684" t="s">
        <v>419</v>
      </c>
      <c r="D422" s="14" t="s">
        <v>420</v>
      </c>
    </row>
    <row r="423" spans="2:4" ht="12.5" hidden="1">
      <c r="B423" s="14" t="s">
        <v>421</v>
      </c>
      <c r="C423" s="14" t="s">
        <v>422</v>
      </c>
      <c r="D423" s="14" t="s">
        <v>423</v>
      </c>
    </row>
    <row r="424" spans="2:4" ht="12.5" hidden="1">
      <c r="B424" s="14" t="s">
        <v>424</v>
      </c>
      <c r="C424" s="14" t="s">
        <v>425</v>
      </c>
      <c r="D424" s="14" t="s">
        <v>423</v>
      </c>
    </row>
    <row r="425" spans="2:4" ht="12.5" hidden="1">
      <c r="B425" s="14"/>
      <c r="C425" s="684" t="s">
        <v>426</v>
      </c>
      <c r="D425" s="14" t="s">
        <v>420</v>
      </c>
    </row>
    <row r="426" spans="2:4" ht="12.5" hidden="1">
      <c r="B426" s="14" t="s">
        <v>427</v>
      </c>
      <c r="C426" s="14" t="s">
        <v>428</v>
      </c>
      <c r="D426" s="14" t="s">
        <v>423</v>
      </c>
    </row>
    <row r="427" spans="2:4" ht="12.5" hidden="1">
      <c r="B427" s="14">
        <v>168</v>
      </c>
      <c r="C427" s="684" t="s">
        <v>369</v>
      </c>
      <c r="D427" s="14" t="s">
        <v>420</v>
      </c>
    </row>
    <row r="428" spans="2:4" ht="13" hidden="1">
      <c r="B428" s="14"/>
      <c r="C428" s="14" t="s">
        <v>429</v>
      </c>
      <c r="D428" s="14" t="s">
        <v>430</v>
      </c>
    </row>
    <row r="429" spans="2:4" ht="12.5" hidden="1">
      <c r="B429" s="14" t="s">
        <v>402</v>
      </c>
      <c r="C429" s="684" t="s">
        <v>403</v>
      </c>
      <c r="D429" s="14" t="s">
        <v>420</v>
      </c>
    </row>
    <row r="430" spans="2:4" ht="12.5" hidden="1">
      <c r="B430" s="14" t="s">
        <v>405</v>
      </c>
      <c r="C430" s="14" t="s">
        <v>431</v>
      </c>
      <c r="D430" s="14" t="s">
        <v>423</v>
      </c>
    </row>
    <row r="431" spans="2:4" ht="12.5" hidden="1">
      <c r="B431" s="14" t="s">
        <v>432</v>
      </c>
      <c r="C431" s="684" t="s">
        <v>433</v>
      </c>
      <c r="D431" s="14" t="s">
        <v>430</v>
      </c>
    </row>
    <row r="432" spans="2:4" ht="12.5" hidden="1">
      <c r="B432" s="14">
        <v>1058</v>
      </c>
      <c r="C432" s="684" t="s">
        <v>77</v>
      </c>
      <c r="D432" s="14" t="s">
        <v>420</v>
      </c>
    </row>
    <row r="433" spans="1:4" ht="25" hidden="1">
      <c r="B433" s="14" t="s">
        <v>113</v>
      </c>
      <c r="C433" s="684" t="s">
        <v>434</v>
      </c>
      <c r="D433" s="14" t="s">
        <v>435</v>
      </c>
    </row>
    <row r="434" spans="1:4" ht="37.5" hidden="1">
      <c r="A434" s="32"/>
      <c r="B434" s="14">
        <v>19</v>
      </c>
      <c r="C434" s="14" t="s">
        <v>436</v>
      </c>
      <c r="D434" s="14" t="s">
        <v>437</v>
      </c>
    </row>
    <row r="435" spans="1:4" ht="12.5" hidden="1">
      <c r="A435" s="32"/>
      <c r="B435" s="14">
        <v>169</v>
      </c>
      <c r="C435" s="14" t="s">
        <v>79</v>
      </c>
      <c r="D435" s="14" t="s">
        <v>437</v>
      </c>
    </row>
    <row r="436" spans="1:4" ht="12.5" hidden="1">
      <c r="A436" s="32"/>
      <c r="B436" s="14">
        <v>424</v>
      </c>
      <c r="C436" s="14" t="s">
        <v>8</v>
      </c>
      <c r="D436" s="14" t="s">
        <v>437</v>
      </c>
    </row>
    <row r="437" spans="1:4" ht="37.5" hidden="1">
      <c r="A437" s="32"/>
      <c r="B437" s="14">
        <v>510</v>
      </c>
      <c r="C437" s="14" t="s">
        <v>438</v>
      </c>
      <c r="D437" s="14" t="s">
        <v>437</v>
      </c>
    </row>
    <row r="438" spans="1:4" ht="12.5" hidden="1">
      <c r="A438" s="32"/>
      <c r="B438" s="14">
        <v>1058</v>
      </c>
      <c r="C438" s="14" t="s">
        <v>77</v>
      </c>
      <c r="D438" s="14" t="s">
        <v>437</v>
      </c>
    </row>
    <row r="439" spans="1:4" ht="12.5" hidden="1">
      <c r="A439" s="32"/>
      <c r="B439" s="14">
        <v>168</v>
      </c>
      <c r="C439" s="684" t="s">
        <v>369</v>
      </c>
      <c r="D439" s="14" t="s">
        <v>439</v>
      </c>
    </row>
    <row r="440" spans="1:4" ht="12.5" hidden="1">
      <c r="A440" s="32"/>
      <c r="B440" s="14">
        <v>1058</v>
      </c>
      <c r="C440" s="684" t="s">
        <v>77</v>
      </c>
      <c r="D440" s="14" t="s">
        <v>439</v>
      </c>
    </row>
    <row r="441" spans="1:4" ht="25" hidden="1">
      <c r="A441" s="32"/>
      <c r="B441" s="14"/>
      <c r="C441" s="684" t="s">
        <v>51</v>
      </c>
      <c r="D441" s="14" t="s">
        <v>440</v>
      </c>
    </row>
    <row r="442" spans="1:4" ht="13" hidden="1">
      <c r="A442" s="32"/>
      <c r="B442" s="14" t="s">
        <v>441</v>
      </c>
      <c r="C442" s="14" t="s">
        <v>442</v>
      </c>
      <c r="D442" s="14" t="s">
        <v>443</v>
      </c>
    </row>
    <row r="443" spans="1:4" ht="12.5" hidden="1">
      <c r="A443" s="32"/>
      <c r="B443" s="14"/>
    </row>
    <row r="444" spans="1:4" ht="38" hidden="1">
      <c r="A444" s="32">
        <v>43529</v>
      </c>
      <c r="B444" s="14">
        <v>10</v>
      </c>
      <c r="C444" s="14" t="s">
        <v>223</v>
      </c>
      <c r="D444" s="14" t="s">
        <v>444</v>
      </c>
    </row>
    <row r="445" spans="1:4" ht="63" hidden="1">
      <c r="A445" s="32"/>
      <c r="B445" s="14">
        <v>139</v>
      </c>
      <c r="C445" s="14" t="s">
        <v>81</v>
      </c>
      <c r="D445" s="14" t="s">
        <v>445</v>
      </c>
    </row>
    <row r="446" spans="1:4" ht="113.5" hidden="1">
      <c r="A446" s="32"/>
      <c r="B446" s="14">
        <v>205</v>
      </c>
      <c r="C446" s="14" t="s">
        <v>446</v>
      </c>
      <c r="D446" s="14" t="s">
        <v>447</v>
      </c>
    </row>
    <row r="447" spans="1:4" ht="50" hidden="1">
      <c r="A447" s="32"/>
      <c r="B447" s="14">
        <v>209</v>
      </c>
      <c r="C447" s="14" t="s">
        <v>448</v>
      </c>
      <c r="D447" s="14" t="s">
        <v>449</v>
      </c>
    </row>
    <row r="448" spans="1:4" ht="37.5" hidden="1">
      <c r="A448" s="32"/>
      <c r="B448" s="14">
        <v>236</v>
      </c>
      <c r="C448" s="14" t="s">
        <v>450</v>
      </c>
      <c r="D448" s="14" t="s">
        <v>451</v>
      </c>
    </row>
    <row r="449" spans="1:4" ht="100" hidden="1">
      <c r="A449" s="32"/>
      <c r="B449" s="14">
        <v>255</v>
      </c>
      <c r="C449" s="14" t="s">
        <v>359</v>
      </c>
      <c r="D449" s="14" t="s">
        <v>452</v>
      </c>
    </row>
    <row r="450" spans="1:4" ht="87.5" hidden="1">
      <c r="A450" s="32"/>
      <c r="B450" s="14">
        <v>384</v>
      </c>
      <c r="C450" s="14" t="s">
        <v>289</v>
      </c>
      <c r="D450" s="14" t="s">
        <v>453</v>
      </c>
    </row>
    <row r="451" spans="1:4" ht="63" hidden="1">
      <c r="A451" s="32"/>
      <c r="B451" s="14">
        <v>385</v>
      </c>
      <c r="C451" s="14" t="s">
        <v>163</v>
      </c>
      <c r="D451" s="14" t="s">
        <v>454</v>
      </c>
    </row>
    <row r="452" spans="1:4" ht="37.5" hidden="1">
      <c r="A452" s="32"/>
      <c r="B452" s="14">
        <v>390</v>
      </c>
      <c r="C452" s="14" t="s">
        <v>455</v>
      </c>
      <c r="D452" s="14" t="s">
        <v>456</v>
      </c>
    </row>
    <row r="453" spans="1:4" ht="212.5" hidden="1">
      <c r="A453" s="32"/>
      <c r="B453" s="14">
        <v>553</v>
      </c>
      <c r="C453" s="14" t="s">
        <v>457</v>
      </c>
      <c r="D453" s="14" t="s">
        <v>458</v>
      </c>
    </row>
    <row r="454" spans="1:4" ht="137.5" hidden="1">
      <c r="A454" s="32"/>
      <c r="B454" s="14">
        <v>603</v>
      </c>
      <c r="C454" s="14" t="s">
        <v>459</v>
      </c>
      <c r="D454" s="14" t="s">
        <v>460</v>
      </c>
    </row>
    <row r="455" spans="1:4" ht="50.5" hidden="1">
      <c r="A455" s="32"/>
      <c r="B455" s="14">
        <v>645</v>
      </c>
      <c r="C455" s="14" t="s">
        <v>373</v>
      </c>
      <c r="D455" s="14" t="s">
        <v>461</v>
      </c>
    </row>
    <row r="456" spans="1:4" ht="38" hidden="1">
      <c r="A456" s="32"/>
      <c r="B456" s="14">
        <v>752</v>
      </c>
      <c r="C456" s="14" t="s">
        <v>462</v>
      </c>
      <c r="D456" s="14" t="s">
        <v>463</v>
      </c>
    </row>
    <row r="457" spans="1:4" ht="38" hidden="1">
      <c r="A457" s="32"/>
      <c r="B457" s="14">
        <v>790</v>
      </c>
      <c r="C457" s="14" t="s">
        <v>464</v>
      </c>
      <c r="D457" s="14" t="s">
        <v>465</v>
      </c>
    </row>
    <row r="458" spans="1:4" ht="51" hidden="1">
      <c r="B458" s="14">
        <v>870</v>
      </c>
      <c r="C458" s="14" t="s">
        <v>466</v>
      </c>
      <c r="D458" s="37" t="s">
        <v>467</v>
      </c>
    </row>
    <row r="459" spans="1:4" ht="50" hidden="1">
      <c r="B459" s="14">
        <v>873</v>
      </c>
      <c r="C459" s="14" t="s">
        <v>468</v>
      </c>
      <c r="D459" s="14" t="s">
        <v>469</v>
      </c>
    </row>
    <row r="460" spans="1:4" ht="38" hidden="1">
      <c r="B460" s="14">
        <v>896</v>
      </c>
      <c r="C460" s="14" t="s">
        <v>470</v>
      </c>
      <c r="D460" s="14" t="s">
        <v>471</v>
      </c>
    </row>
    <row r="461" spans="1:4" ht="50" hidden="1">
      <c r="B461" s="14">
        <v>1000</v>
      </c>
      <c r="C461" s="14" t="s">
        <v>34</v>
      </c>
      <c r="D461" s="14" t="s">
        <v>472</v>
      </c>
    </row>
    <row r="462" spans="1:4" ht="12.5" hidden="1">
      <c r="B462" s="5">
        <v>980</v>
      </c>
      <c r="C462" s="5" t="s">
        <v>149</v>
      </c>
      <c r="D462" s="14" t="s">
        <v>152</v>
      </c>
    </row>
    <row r="463" spans="1:4" ht="12.5" hidden="1">
      <c r="B463" s="14"/>
      <c r="C463" s="14"/>
      <c r="D463" s="14"/>
    </row>
    <row r="464" spans="1:4" ht="25.5" hidden="1">
      <c r="B464" s="14" t="s">
        <v>473</v>
      </c>
      <c r="C464" s="14" t="s">
        <v>474</v>
      </c>
      <c r="D464" s="14" t="s">
        <v>475</v>
      </c>
    </row>
    <row r="465" spans="1:4" ht="63.5" hidden="1">
      <c r="A465" s="32">
        <v>43530</v>
      </c>
      <c r="B465" s="14">
        <v>224</v>
      </c>
      <c r="C465" s="14" t="s">
        <v>251</v>
      </c>
      <c r="D465" s="14" t="s">
        <v>476</v>
      </c>
    </row>
    <row r="466" spans="1:4" ht="63.5" hidden="1">
      <c r="B466" s="14" t="s">
        <v>477</v>
      </c>
      <c r="C466" s="14" t="s">
        <v>478</v>
      </c>
      <c r="D466" s="14" t="s">
        <v>476</v>
      </c>
    </row>
    <row r="467" spans="1:4" ht="63.5" hidden="1">
      <c r="B467" s="14" t="s">
        <v>479</v>
      </c>
      <c r="C467" s="14" t="s">
        <v>249</v>
      </c>
      <c r="D467" s="14" t="s">
        <v>476</v>
      </c>
    </row>
    <row r="468" spans="1:4" ht="25.5" hidden="1">
      <c r="B468" s="14"/>
      <c r="C468" s="14" t="s">
        <v>480</v>
      </c>
      <c r="D468" s="14" t="s">
        <v>475</v>
      </c>
    </row>
    <row r="469" spans="1:4" ht="25" hidden="1">
      <c r="B469" s="14"/>
      <c r="C469" s="14" t="s">
        <v>481</v>
      </c>
      <c r="D469" s="14" t="s">
        <v>475</v>
      </c>
    </row>
    <row r="470" spans="1:4" ht="76" hidden="1">
      <c r="B470" s="14">
        <v>132</v>
      </c>
      <c r="C470" s="14" t="s">
        <v>482</v>
      </c>
      <c r="D470" s="14" t="s">
        <v>483</v>
      </c>
    </row>
    <row r="471" spans="1:4" ht="152" hidden="1">
      <c r="B471" s="14">
        <v>870</v>
      </c>
      <c r="C471" s="14" t="s">
        <v>484</v>
      </c>
      <c r="D471" s="14" t="s">
        <v>483</v>
      </c>
    </row>
    <row r="472" spans="1:4" ht="12.5" hidden="1">
      <c r="B472" s="14"/>
      <c r="C472" s="14"/>
      <c r="D472" s="14"/>
    </row>
    <row r="473" spans="1:4" ht="16.5" hidden="1" customHeight="1">
      <c r="A473" s="38">
        <v>43530</v>
      </c>
      <c r="B473" s="39" t="s">
        <v>485</v>
      </c>
      <c r="C473" s="39"/>
      <c r="D473" s="39"/>
    </row>
    <row r="474" spans="1:4" ht="12.5" hidden="1">
      <c r="B474" s="14"/>
      <c r="C474" s="14"/>
      <c r="D474" s="14"/>
    </row>
    <row r="475" spans="1:4" ht="13" hidden="1">
      <c r="B475" s="14">
        <v>10</v>
      </c>
      <c r="C475" s="14" t="s">
        <v>223</v>
      </c>
      <c r="D475" s="14" t="s">
        <v>486</v>
      </c>
    </row>
    <row r="476" spans="1:4" ht="25.5" hidden="1">
      <c r="B476" s="14" t="s">
        <v>473</v>
      </c>
      <c r="C476" s="14" t="s">
        <v>487</v>
      </c>
      <c r="D476" s="14" t="s">
        <v>475</v>
      </c>
    </row>
    <row r="477" spans="1:4" ht="12.5" hidden="1">
      <c r="B477" s="14"/>
      <c r="C477" s="14"/>
      <c r="D477" s="14"/>
    </row>
    <row r="478" spans="1:4" ht="25.5" hidden="1">
      <c r="A478" s="32">
        <v>43535</v>
      </c>
      <c r="C478" s="14" t="s">
        <v>488</v>
      </c>
      <c r="D478" s="14" t="s">
        <v>489</v>
      </c>
    </row>
    <row r="479" spans="1:4" ht="13" hidden="1">
      <c r="A479" s="32"/>
      <c r="B479" s="14"/>
      <c r="C479" s="14" t="s">
        <v>490</v>
      </c>
      <c r="D479" s="14" t="s">
        <v>491</v>
      </c>
    </row>
    <row r="480" spans="1:4" ht="51" hidden="1">
      <c r="A480" s="32">
        <v>43537</v>
      </c>
      <c r="B480" s="14">
        <v>752</v>
      </c>
      <c r="C480" s="14" t="s">
        <v>462</v>
      </c>
      <c r="D480" s="14" t="s">
        <v>492</v>
      </c>
    </row>
    <row r="481" spans="1:4" ht="12.5" hidden="1">
      <c r="A481" s="32"/>
      <c r="B481" s="14"/>
      <c r="C481" s="14"/>
      <c r="D481" s="14"/>
    </row>
    <row r="482" spans="1:4" ht="16.5" hidden="1" customHeight="1">
      <c r="A482" s="38">
        <v>43538</v>
      </c>
      <c r="B482" s="39" t="s">
        <v>485</v>
      </c>
      <c r="C482" s="39"/>
      <c r="D482" s="39"/>
    </row>
    <row r="483" spans="1:4" ht="12.5" hidden="1">
      <c r="A483" s="32"/>
      <c r="B483" s="14"/>
    </row>
    <row r="484" spans="1:4" ht="26" hidden="1">
      <c r="A484" s="32"/>
      <c r="B484" s="14"/>
      <c r="C484" s="14" t="s">
        <v>493</v>
      </c>
      <c r="D484" s="14" t="s">
        <v>494</v>
      </c>
    </row>
    <row r="485" spans="1:4" ht="13" hidden="1">
      <c r="B485" s="5" t="s">
        <v>382</v>
      </c>
      <c r="C485" s="11" t="s">
        <v>495</v>
      </c>
      <c r="D485" s="11" t="s">
        <v>496</v>
      </c>
    </row>
    <row r="486" spans="1:4" ht="26" hidden="1">
      <c r="B486" s="5" t="s">
        <v>497</v>
      </c>
      <c r="C486" s="685" t="s">
        <v>498</v>
      </c>
      <c r="D486" s="11" t="s">
        <v>499</v>
      </c>
    </row>
    <row r="487" spans="1:4" ht="25" hidden="1">
      <c r="B487" s="5">
        <v>553</v>
      </c>
      <c r="C487" s="37" t="s">
        <v>243</v>
      </c>
      <c r="D487" s="6" t="s">
        <v>500</v>
      </c>
    </row>
    <row r="488" spans="1:4" ht="13" hidden="1">
      <c r="B488" s="5" t="s">
        <v>497</v>
      </c>
      <c r="C488" s="11" t="s">
        <v>501</v>
      </c>
      <c r="D488" s="11" t="s">
        <v>502</v>
      </c>
    </row>
    <row r="489" spans="1:4" ht="13" hidden="1">
      <c r="B489" s="5">
        <v>711</v>
      </c>
      <c r="C489" s="11" t="s">
        <v>503</v>
      </c>
      <c r="D489" s="6" t="s">
        <v>504</v>
      </c>
    </row>
    <row r="490" spans="1:4" ht="13" hidden="1">
      <c r="B490" s="5">
        <v>714</v>
      </c>
      <c r="C490" s="11" t="s">
        <v>505</v>
      </c>
      <c r="D490" s="6" t="s">
        <v>504</v>
      </c>
    </row>
    <row r="491" spans="1:4" ht="13" hidden="1">
      <c r="B491" s="5">
        <v>717</v>
      </c>
      <c r="C491" s="11" t="s">
        <v>506</v>
      </c>
      <c r="D491" s="6" t="s">
        <v>504</v>
      </c>
    </row>
    <row r="492" spans="1:4" ht="13" hidden="1">
      <c r="B492" s="5">
        <v>707</v>
      </c>
      <c r="C492" s="11" t="s">
        <v>507</v>
      </c>
      <c r="D492" s="6" t="s">
        <v>508</v>
      </c>
    </row>
    <row r="493" spans="1:4" ht="12.5" hidden="1">
      <c r="B493" s="5"/>
      <c r="C493" s="11"/>
      <c r="D493" s="11"/>
    </row>
    <row r="494" spans="1:4" ht="16.5" hidden="1" customHeight="1">
      <c r="A494" s="38">
        <v>43540</v>
      </c>
      <c r="B494" s="39" t="s">
        <v>485</v>
      </c>
      <c r="C494" s="39"/>
      <c r="D494" s="39"/>
    </row>
    <row r="495" spans="1:4" ht="12.5" hidden="1">
      <c r="B495" s="5"/>
      <c r="C495" s="11"/>
      <c r="D495" s="11"/>
    </row>
    <row r="496" spans="1:4" ht="12.5" hidden="1">
      <c r="A496" s="32">
        <v>43542</v>
      </c>
      <c r="B496" s="30" t="s">
        <v>509</v>
      </c>
      <c r="C496" s="11" t="s">
        <v>415</v>
      </c>
      <c r="D496" s="11" t="s">
        <v>510</v>
      </c>
    </row>
    <row r="497" spans="1:4" ht="25.5" hidden="1">
      <c r="A497" s="32">
        <v>43543</v>
      </c>
      <c r="B497" s="5" t="s">
        <v>497</v>
      </c>
      <c r="C497" s="685" t="s">
        <v>511</v>
      </c>
      <c r="D497" s="11" t="s">
        <v>512</v>
      </c>
    </row>
    <row r="498" spans="1:4" ht="50" hidden="1">
      <c r="B498" s="5" t="s">
        <v>477</v>
      </c>
      <c r="C498" s="37" t="s">
        <v>478</v>
      </c>
      <c r="D498" s="37" t="s">
        <v>513</v>
      </c>
    </row>
    <row r="499" spans="1:4" ht="50" hidden="1">
      <c r="B499" s="5" t="s">
        <v>479</v>
      </c>
      <c r="C499" s="37" t="s">
        <v>249</v>
      </c>
      <c r="D499" s="37" t="s">
        <v>513</v>
      </c>
    </row>
    <row r="500" spans="1:4" ht="50" hidden="1">
      <c r="B500" s="5">
        <v>1011</v>
      </c>
      <c r="C500" s="37" t="s">
        <v>253</v>
      </c>
      <c r="D500" s="37" t="s">
        <v>513</v>
      </c>
    </row>
    <row r="501" spans="1:4" ht="50" hidden="1">
      <c r="B501" s="5">
        <v>800142</v>
      </c>
      <c r="C501" s="37" t="s">
        <v>229</v>
      </c>
      <c r="D501" s="37" t="s">
        <v>513</v>
      </c>
    </row>
    <row r="502" spans="1:4" ht="50" hidden="1">
      <c r="B502" s="5">
        <v>800143</v>
      </c>
      <c r="C502" s="37" t="s">
        <v>231</v>
      </c>
      <c r="D502" s="37" t="s">
        <v>513</v>
      </c>
    </row>
    <row r="503" spans="1:4" ht="12.5" hidden="1">
      <c r="B503" s="5"/>
      <c r="C503" s="11"/>
      <c r="D503" s="11"/>
    </row>
    <row r="504" spans="1:4" ht="16.5" hidden="1" customHeight="1">
      <c r="A504" s="38">
        <v>43543</v>
      </c>
      <c r="B504" s="39" t="s">
        <v>485</v>
      </c>
      <c r="C504" s="39"/>
      <c r="D504" s="39"/>
    </row>
    <row r="505" spans="1:4" ht="12.5" hidden="1">
      <c r="B505" s="5"/>
      <c r="C505" s="11"/>
      <c r="D505" s="11"/>
    </row>
    <row r="506" spans="1:4" ht="50.5" hidden="1">
      <c r="B506" s="5" t="s">
        <v>295</v>
      </c>
      <c r="C506" s="37" t="s">
        <v>514</v>
      </c>
      <c r="D506" s="37" t="s">
        <v>515</v>
      </c>
    </row>
    <row r="507" spans="1:4" ht="12.5" hidden="1">
      <c r="B507" s="5"/>
      <c r="C507" s="11"/>
      <c r="D507" s="11"/>
    </row>
    <row r="508" spans="1:4" ht="16.5" hidden="1" customHeight="1">
      <c r="A508" s="38">
        <v>43566</v>
      </c>
      <c r="B508" s="39" t="s">
        <v>485</v>
      </c>
      <c r="C508" s="39"/>
      <c r="D508" s="39"/>
    </row>
    <row r="509" spans="1:4" ht="12.5" hidden="1">
      <c r="B509" s="5"/>
      <c r="C509" s="11"/>
      <c r="D509" s="11"/>
    </row>
    <row r="510" spans="1:4" ht="25" hidden="1">
      <c r="A510" s="32">
        <v>43587</v>
      </c>
      <c r="B510" s="5">
        <v>145</v>
      </c>
      <c r="C510" s="37" t="s">
        <v>516</v>
      </c>
      <c r="D510" s="6" t="s">
        <v>245</v>
      </c>
    </row>
    <row r="511" spans="1:4" hidden="1"/>
    <row r="512" spans="1:4" ht="13" hidden="1">
      <c r="A512" s="38">
        <v>43605</v>
      </c>
      <c r="B512" s="39" t="s">
        <v>485</v>
      </c>
      <c r="C512" s="39"/>
      <c r="D512" s="39"/>
    </row>
    <row r="513" spans="1:4" ht="12.5" hidden="1">
      <c r="A513" s="41">
        <v>43649</v>
      </c>
      <c r="B513" s="14" t="s">
        <v>517</v>
      </c>
      <c r="C513" s="14" t="s">
        <v>518</v>
      </c>
      <c r="D513" s="6" t="s">
        <v>519</v>
      </c>
    </row>
    <row r="514" spans="1:4" ht="12.5" hidden="1">
      <c r="A514" s="41"/>
      <c r="B514" s="14" t="s">
        <v>520</v>
      </c>
      <c r="C514" s="14" t="s">
        <v>518</v>
      </c>
      <c r="D514" s="6" t="s">
        <v>519</v>
      </c>
    </row>
    <row r="515" spans="1:4" ht="12.5" hidden="1">
      <c r="A515" s="41"/>
      <c r="B515" s="14">
        <v>63</v>
      </c>
      <c r="C515" s="14" t="s">
        <v>518</v>
      </c>
      <c r="D515" s="14" t="s">
        <v>521</v>
      </c>
    </row>
    <row r="516" spans="1:4" ht="12.5" hidden="1">
      <c r="A516" s="41"/>
      <c r="B516" s="14" t="s">
        <v>522</v>
      </c>
      <c r="C516" s="14" t="s">
        <v>107</v>
      </c>
      <c r="D516" s="14" t="s">
        <v>523</v>
      </c>
    </row>
    <row r="517" spans="1:4" ht="12.5" hidden="1">
      <c r="A517" s="41"/>
      <c r="B517" s="14" t="s">
        <v>524</v>
      </c>
      <c r="C517" s="14" t="s">
        <v>525</v>
      </c>
      <c r="D517" s="14" t="s">
        <v>526</v>
      </c>
    </row>
    <row r="518" spans="1:4" ht="13" hidden="1">
      <c r="A518" s="38">
        <v>43650</v>
      </c>
      <c r="B518" s="39" t="s">
        <v>485</v>
      </c>
      <c r="C518" s="39"/>
      <c r="D518" s="39"/>
    </row>
    <row r="519" spans="1:4" hidden="1"/>
    <row r="520" spans="1:4" hidden="1"/>
    <row r="521" spans="1:4" ht="24.75" hidden="1" customHeight="1">
      <c r="A521" s="707" t="s">
        <v>527</v>
      </c>
      <c r="B521" s="707"/>
      <c r="C521" s="707"/>
      <c r="D521" s="707"/>
    </row>
    <row r="522" spans="1:4" ht="12.5" hidden="1">
      <c r="A522" s="41"/>
    </row>
    <row r="523" spans="1:4" ht="12.5" hidden="1">
      <c r="A523" s="41">
        <v>43670</v>
      </c>
      <c r="B523" s="14" t="s">
        <v>528</v>
      </c>
      <c r="C523" s="14" t="s">
        <v>529</v>
      </c>
      <c r="D523" s="14" t="s">
        <v>530</v>
      </c>
    </row>
    <row r="524" spans="1:4" ht="12.5" hidden="1">
      <c r="A524" s="41"/>
      <c r="B524" s="14" t="s">
        <v>528</v>
      </c>
      <c r="C524" s="14" t="s">
        <v>531</v>
      </c>
      <c r="D524" s="14" t="s">
        <v>532</v>
      </c>
    </row>
    <row r="525" spans="1:4" ht="13" hidden="1">
      <c r="A525" s="41"/>
      <c r="B525" s="42" t="s">
        <v>533</v>
      </c>
      <c r="C525" s="14" t="s">
        <v>534</v>
      </c>
      <c r="D525" s="14" t="s">
        <v>535</v>
      </c>
    </row>
    <row r="526" spans="1:4" ht="12.5" hidden="1">
      <c r="A526" s="41"/>
      <c r="B526" s="14" t="s">
        <v>528</v>
      </c>
      <c r="C526" s="14" t="s">
        <v>536</v>
      </c>
      <c r="D526" s="14" t="s">
        <v>537</v>
      </c>
    </row>
    <row r="527" spans="1:4" ht="12.5" hidden="1">
      <c r="A527" s="41"/>
      <c r="B527" s="14" t="s">
        <v>528</v>
      </c>
      <c r="C527" s="14" t="s">
        <v>538</v>
      </c>
      <c r="D527" s="14" t="s">
        <v>537</v>
      </c>
    </row>
    <row r="528" spans="1:4" ht="12.5" hidden="1">
      <c r="A528" s="41"/>
      <c r="B528" s="42" t="s">
        <v>533</v>
      </c>
      <c r="C528" s="14" t="s">
        <v>539</v>
      </c>
      <c r="D528" s="14" t="s">
        <v>537</v>
      </c>
    </row>
    <row r="529" spans="1:4" ht="12.5" hidden="1">
      <c r="A529" s="41"/>
      <c r="B529" s="14" t="s">
        <v>528</v>
      </c>
      <c r="C529" s="14" t="s">
        <v>540</v>
      </c>
      <c r="D529" s="14" t="s">
        <v>541</v>
      </c>
    </row>
    <row r="530" spans="1:4" ht="12.5" hidden="1">
      <c r="A530" s="41"/>
      <c r="B530" s="14" t="s">
        <v>528</v>
      </c>
      <c r="C530" s="14" t="s">
        <v>542</v>
      </c>
      <c r="D530" s="14" t="s">
        <v>541</v>
      </c>
    </row>
    <row r="531" spans="1:4" ht="12.5" hidden="1">
      <c r="A531" s="41"/>
      <c r="B531" s="42" t="s">
        <v>533</v>
      </c>
      <c r="C531" s="14" t="s">
        <v>543</v>
      </c>
      <c r="D531" s="14" t="s">
        <v>541</v>
      </c>
    </row>
    <row r="532" spans="1:4" ht="12.5" hidden="1">
      <c r="A532" s="41"/>
      <c r="B532" s="14" t="s">
        <v>528</v>
      </c>
      <c r="C532" s="14" t="s">
        <v>544</v>
      </c>
      <c r="D532" s="14" t="s">
        <v>545</v>
      </c>
    </row>
    <row r="533" spans="1:4" ht="12.5" hidden="1">
      <c r="A533" s="41"/>
      <c r="B533" s="14" t="s">
        <v>528</v>
      </c>
      <c r="C533" s="14" t="s">
        <v>546</v>
      </c>
      <c r="D533" s="14" t="s">
        <v>545</v>
      </c>
    </row>
    <row r="534" spans="1:4" ht="12.5" hidden="1">
      <c r="A534" s="41"/>
      <c r="B534" s="42" t="s">
        <v>533</v>
      </c>
      <c r="C534" s="14" t="s">
        <v>547</v>
      </c>
      <c r="D534" s="14" t="s">
        <v>545</v>
      </c>
    </row>
    <row r="535" spans="1:4" ht="12.5" hidden="1">
      <c r="A535" s="41"/>
      <c r="B535" s="42" t="s">
        <v>528</v>
      </c>
      <c r="C535" s="14" t="s">
        <v>548</v>
      </c>
      <c r="D535" s="6" t="s">
        <v>549</v>
      </c>
    </row>
    <row r="536" spans="1:4" ht="12.5" hidden="1">
      <c r="A536" s="41"/>
      <c r="B536" s="42" t="s">
        <v>528</v>
      </c>
      <c r="C536" s="14" t="s">
        <v>550</v>
      </c>
      <c r="D536" s="6" t="s">
        <v>551</v>
      </c>
    </row>
    <row r="537" spans="1:4" ht="12.5" hidden="1">
      <c r="A537" s="41"/>
      <c r="B537" s="42" t="s">
        <v>533</v>
      </c>
      <c r="C537" s="14" t="s">
        <v>539</v>
      </c>
      <c r="D537" s="6" t="s">
        <v>552</v>
      </c>
    </row>
    <row r="538" spans="1:4" ht="12.5" hidden="1">
      <c r="A538" s="41"/>
      <c r="B538" s="5" t="s">
        <v>122</v>
      </c>
      <c r="C538" s="7" t="s">
        <v>128</v>
      </c>
      <c r="D538" s="6" t="s">
        <v>553</v>
      </c>
    </row>
    <row r="539" spans="1:4" ht="12.5" hidden="1">
      <c r="A539" s="41"/>
      <c r="B539" s="42" t="s">
        <v>382</v>
      </c>
      <c r="C539" s="7" t="s">
        <v>554</v>
      </c>
      <c r="D539" s="6" t="s">
        <v>555</v>
      </c>
    </row>
    <row r="540" spans="1:4" ht="12.5" hidden="1">
      <c r="A540" s="41"/>
      <c r="B540" s="42" t="s">
        <v>387</v>
      </c>
      <c r="C540" s="7" t="s">
        <v>556</v>
      </c>
      <c r="D540" s="6" t="s">
        <v>549</v>
      </c>
    </row>
    <row r="541" spans="1:4" ht="12.5" hidden="1">
      <c r="A541" s="41"/>
      <c r="B541" s="42"/>
      <c r="C541" s="14"/>
      <c r="D541" s="14"/>
    </row>
    <row r="542" spans="1:4" ht="126" hidden="1">
      <c r="A542" s="41"/>
      <c r="B542" s="42">
        <v>224</v>
      </c>
      <c r="C542" s="14" t="s">
        <v>251</v>
      </c>
      <c r="D542" s="14" t="s">
        <v>557</v>
      </c>
    </row>
    <row r="543" spans="1:4" ht="126" hidden="1">
      <c r="A543" s="41"/>
      <c r="B543" s="42" t="s">
        <v>477</v>
      </c>
      <c r="C543" s="14" t="s">
        <v>478</v>
      </c>
      <c r="D543" s="14" t="s">
        <v>557</v>
      </c>
    </row>
    <row r="544" spans="1:4" ht="126" hidden="1">
      <c r="A544" s="41"/>
      <c r="B544" s="42" t="s">
        <v>479</v>
      </c>
      <c r="C544" s="14" t="s">
        <v>249</v>
      </c>
      <c r="D544" s="14" t="s">
        <v>557</v>
      </c>
    </row>
    <row r="545" spans="1:4" ht="50" hidden="1">
      <c r="A545" s="41"/>
      <c r="B545" s="42">
        <v>224</v>
      </c>
      <c r="C545" s="14" t="s">
        <v>251</v>
      </c>
      <c r="D545" s="14" t="s">
        <v>558</v>
      </c>
    </row>
    <row r="546" spans="1:4" ht="50" hidden="1">
      <c r="A546" s="41"/>
      <c r="B546" s="42" t="s">
        <v>477</v>
      </c>
      <c r="C546" s="14" t="s">
        <v>478</v>
      </c>
      <c r="D546" s="14" t="s">
        <v>558</v>
      </c>
    </row>
    <row r="547" spans="1:4" ht="50" hidden="1">
      <c r="A547" s="41"/>
      <c r="B547" s="42" t="s">
        <v>479</v>
      </c>
      <c r="C547" s="14" t="s">
        <v>249</v>
      </c>
      <c r="D547" s="14" t="s">
        <v>558</v>
      </c>
    </row>
    <row r="548" spans="1:4" ht="50" hidden="1">
      <c r="A548" s="41"/>
      <c r="B548" s="42">
        <v>1009</v>
      </c>
      <c r="C548" s="14" t="s">
        <v>246</v>
      </c>
      <c r="D548" s="14" t="s">
        <v>559</v>
      </c>
    </row>
    <row r="549" spans="1:4" ht="50" hidden="1">
      <c r="A549" s="41"/>
      <c r="B549" s="42">
        <v>10098</v>
      </c>
      <c r="C549" s="14" t="s">
        <v>396</v>
      </c>
      <c r="D549" s="14" t="s">
        <v>559</v>
      </c>
    </row>
    <row r="550" spans="1:4" ht="12.5" hidden="1">
      <c r="A550" s="41"/>
      <c r="B550" s="42"/>
      <c r="C550" s="14"/>
    </row>
    <row r="551" spans="1:4" ht="12.5" hidden="1">
      <c r="A551" s="41"/>
      <c r="B551" s="42" t="s">
        <v>258</v>
      </c>
      <c r="C551" s="14" t="s">
        <v>560</v>
      </c>
      <c r="D551" s="14" t="s">
        <v>561</v>
      </c>
    </row>
    <row r="552" spans="1:4" ht="12.5" hidden="1">
      <c r="A552" s="41"/>
      <c r="B552" s="42"/>
      <c r="C552" s="14"/>
    </row>
    <row r="553" spans="1:4" ht="12.5" hidden="1">
      <c r="A553" s="41">
        <v>43683</v>
      </c>
      <c r="B553" s="42" t="s">
        <v>562</v>
      </c>
      <c r="D553" s="6" t="s">
        <v>563</v>
      </c>
    </row>
    <row r="554" spans="1:4" ht="25" hidden="1">
      <c r="A554" s="41"/>
      <c r="B554" s="42" t="s">
        <v>258</v>
      </c>
      <c r="C554" s="6" t="s">
        <v>475</v>
      </c>
      <c r="D554" s="23" t="s">
        <v>564</v>
      </c>
    </row>
    <row r="555" spans="1:4" ht="12.5" hidden="1">
      <c r="A555" s="41"/>
      <c r="B555" s="42"/>
      <c r="C555" s="14"/>
    </row>
    <row r="556" spans="1:4" ht="12.5" hidden="1">
      <c r="A556" s="41"/>
      <c r="B556" s="42"/>
      <c r="C556" s="14"/>
    </row>
    <row r="557" spans="1:4" ht="24.75" hidden="1" customHeight="1">
      <c r="A557" s="707" t="s">
        <v>565</v>
      </c>
      <c r="B557" s="707"/>
      <c r="C557" s="707"/>
      <c r="D557" s="707"/>
    </row>
    <row r="558" spans="1:4" ht="12.5" hidden="1">
      <c r="A558" s="41"/>
      <c r="B558" s="42"/>
      <c r="C558" s="14"/>
    </row>
    <row r="559" spans="1:4" ht="12.5" hidden="1">
      <c r="A559" s="41">
        <v>43789</v>
      </c>
      <c r="B559" s="14" t="s">
        <v>566</v>
      </c>
      <c r="C559" s="14" t="s">
        <v>567</v>
      </c>
      <c r="D559" s="14" t="s">
        <v>568</v>
      </c>
    </row>
    <row r="560" spans="1:4" ht="12.5" hidden="1">
      <c r="A560" s="41"/>
      <c r="B560" s="14"/>
      <c r="C560" s="14" t="s">
        <v>569</v>
      </c>
      <c r="D560" s="14" t="s">
        <v>569</v>
      </c>
    </row>
    <row r="561" spans="1:4" ht="12.5" hidden="1">
      <c r="A561" s="41"/>
      <c r="B561" s="14"/>
      <c r="C561" s="14" t="s">
        <v>570</v>
      </c>
      <c r="D561" s="14" t="s">
        <v>570</v>
      </c>
    </row>
    <row r="562" spans="1:4" ht="12.5" hidden="1">
      <c r="A562" s="41"/>
      <c r="B562" s="42" t="s">
        <v>571</v>
      </c>
      <c r="C562" s="684" t="s">
        <v>572</v>
      </c>
      <c r="D562" s="14" t="s">
        <v>573</v>
      </c>
    </row>
    <row r="563" spans="1:4" ht="13" hidden="1">
      <c r="A563" s="41"/>
      <c r="C563" s="686" t="s">
        <v>574</v>
      </c>
      <c r="D563" s="14" t="s">
        <v>573</v>
      </c>
    </row>
    <row r="564" spans="1:4" ht="13" hidden="1">
      <c r="A564" s="41"/>
      <c r="B564" s="42">
        <v>41</v>
      </c>
      <c r="C564" s="686" t="s">
        <v>358</v>
      </c>
      <c r="D564" s="14" t="s">
        <v>573</v>
      </c>
    </row>
    <row r="565" spans="1:4" ht="13" hidden="1">
      <c r="A565" s="41"/>
      <c r="B565" s="42">
        <v>390</v>
      </c>
      <c r="C565" s="686" t="s">
        <v>455</v>
      </c>
      <c r="D565" s="14" t="s">
        <v>573</v>
      </c>
    </row>
    <row r="566" spans="1:4" ht="13" hidden="1">
      <c r="A566" s="41"/>
      <c r="B566" s="42">
        <v>501</v>
      </c>
      <c r="C566" s="686" t="s">
        <v>575</v>
      </c>
      <c r="D566" s="14" t="s">
        <v>573</v>
      </c>
    </row>
    <row r="567" spans="1:4" ht="39" hidden="1">
      <c r="A567" s="41"/>
      <c r="B567" s="42">
        <v>896</v>
      </c>
      <c r="C567" s="686" t="s">
        <v>378</v>
      </c>
      <c r="D567" s="14" t="s">
        <v>576</v>
      </c>
    </row>
    <row r="568" spans="1:4" ht="26" hidden="1">
      <c r="A568" s="41"/>
      <c r="B568" s="42">
        <v>16</v>
      </c>
      <c r="C568" s="686" t="s">
        <v>577</v>
      </c>
      <c r="D568" s="14" t="s">
        <v>576</v>
      </c>
    </row>
    <row r="569" spans="1:4" ht="12.5" hidden="1">
      <c r="A569" s="41"/>
      <c r="B569" s="42" t="s">
        <v>578</v>
      </c>
      <c r="C569" s="684" t="s">
        <v>579</v>
      </c>
      <c r="D569" s="14" t="s">
        <v>430</v>
      </c>
    </row>
    <row r="570" spans="1:4" ht="12.5" hidden="1">
      <c r="A570" s="41"/>
      <c r="B570" s="42" t="s">
        <v>580</v>
      </c>
      <c r="C570" s="684" t="s">
        <v>581</v>
      </c>
      <c r="D570" s="14" t="s">
        <v>430</v>
      </c>
    </row>
    <row r="571" spans="1:4" ht="12.5" hidden="1">
      <c r="A571" s="41"/>
      <c r="B571" s="42" t="s">
        <v>582</v>
      </c>
      <c r="C571" s="684" t="s">
        <v>583</v>
      </c>
      <c r="D571" s="14" t="s">
        <v>430</v>
      </c>
    </row>
    <row r="572" spans="1:4" ht="25.5" hidden="1">
      <c r="A572" s="41"/>
      <c r="B572" s="42" t="s">
        <v>584</v>
      </c>
      <c r="C572" s="14" t="s">
        <v>585</v>
      </c>
      <c r="D572" s="14" t="s">
        <v>430</v>
      </c>
    </row>
    <row r="573" spans="1:4" ht="13" hidden="1">
      <c r="A573" s="41"/>
      <c r="B573" s="42" t="s">
        <v>586</v>
      </c>
      <c r="C573" s="686" t="s">
        <v>587</v>
      </c>
      <c r="D573" s="14" t="s">
        <v>430</v>
      </c>
    </row>
    <row r="574" spans="1:4" ht="12.5" hidden="1">
      <c r="A574" s="41"/>
      <c r="B574" s="42" t="s">
        <v>588</v>
      </c>
      <c r="C574" s="684" t="s">
        <v>589</v>
      </c>
      <c r="D574" s="14" t="s">
        <v>590</v>
      </c>
    </row>
    <row r="575" spans="1:4" ht="12.5" hidden="1">
      <c r="A575" s="41"/>
      <c r="B575" s="42" t="s">
        <v>591</v>
      </c>
      <c r="C575" s="684" t="s">
        <v>53</v>
      </c>
      <c r="D575" s="14" t="s">
        <v>590</v>
      </c>
    </row>
    <row r="576" spans="1:4" ht="12.5" hidden="1">
      <c r="A576" s="41"/>
      <c r="B576" s="42">
        <v>873</v>
      </c>
      <c r="C576" s="14" t="s">
        <v>468</v>
      </c>
      <c r="D576" s="14" t="s">
        <v>152</v>
      </c>
    </row>
    <row r="577" spans="1:4" ht="25" hidden="1">
      <c r="A577" s="41"/>
      <c r="B577" s="42">
        <v>145</v>
      </c>
      <c r="C577" s="14" t="s">
        <v>592</v>
      </c>
      <c r="D577" s="14" t="s">
        <v>152</v>
      </c>
    </row>
    <row r="578" spans="1:4" ht="12.5" hidden="1">
      <c r="A578" s="41"/>
      <c r="B578" s="42">
        <v>931</v>
      </c>
      <c r="C578" s="14" t="s">
        <v>593</v>
      </c>
      <c r="D578" s="14" t="s">
        <v>152</v>
      </c>
    </row>
    <row r="579" spans="1:4" ht="25" hidden="1">
      <c r="A579" s="41"/>
      <c r="B579" s="42">
        <v>504</v>
      </c>
      <c r="C579" s="14" t="s">
        <v>594</v>
      </c>
      <c r="D579" s="14" t="s">
        <v>152</v>
      </c>
    </row>
    <row r="580" spans="1:4" ht="25" hidden="1">
      <c r="A580" s="41"/>
      <c r="B580" s="42">
        <v>1074</v>
      </c>
      <c r="C580" s="14" t="s">
        <v>595</v>
      </c>
      <c r="D580" s="14" t="s">
        <v>18</v>
      </c>
    </row>
    <row r="581" spans="1:4" ht="25" hidden="1">
      <c r="A581" s="41"/>
      <c r="B581" s="42">
        <v>918</v>
      </c>
      <c r="C581" s="14" t="s">
        <v>596</v>
      </c>
      <c r="D581" s="14" t="s">
        <v>18</v>
      </c>
    </row>
    <row r="582" spans="1:4" ht="12.5" hidden="1">
      <c r="B582" s="42">
        <v>489</v>
      </c>
      <c r="C582" s="14" t="s">
        <v>597</v>
      </c>
      <c r="D582" s="14" t="s">
        <v>152</v>
      </c>
    </row>
    <row r="583" spans="1:4" ht="25" hidden="1">
      <c r="A583" s="41"/>
      <c r="B583" s="42">
        <v>16</v>
      </c>
      <c r="C583" s="14" t="s">
        <v>577</v>
      </c>
      <c r="D583" s="14" t="s">
        <v>365</v>
      </c>
    </row>
    <row r="584" spans="1:4" ht="12.5" hidden="1">
      <c r="A584" s="41"/>
      <c r="B584" s="14">
        <v>790</v>
      </c>
      <c r="C584" s="14" t="s">
        <v>464</v>
      </c>
      <c r="D584" s="14" t="s">
        <v>365</v>
      </c>
    </row>
    <row r="585" spans="1:4" ht="12.5" hidden="1">
      <c r="A585" s="41"/>
      <c r="B585" s="14">
        <v>790</v>
      </c>
      <c r="C585" s="14" t="s">
        <v>464</v>
      </c>
      <c r="D585" s="14" t="s">
        <v>598</v>
      </c>
    </row>
    <row r="586" spans="1:4" ht="12.5" hidden="1">
      <c r="A586" s="41"/>
      <c r="B586" s="14">
        <v>790</v>
      </c>
      <c r="C586" s="14" t="s">
        <v>464</v>
      </c>
      <c r="D586" s="14" t="s">
        <v>381</v>
      </c>
    </row>
    <row r="587" spans="1:4" ht="12.5" hidden="1">
      <c r="A587" s="41"/>
      <c r="B587" s="14">
        <v>790</v>
      </c>
      <c r="C587" s="14" t="s">
        <v>464</v>
      </c>
      <c r="D587" s="14" t="s">
        <v>380</v>
      </c>
    </row>
    <row r="588" spans="1:4" ht="25" hidden="1">
      <c r="A588" s="41"/>
      <c r="B588" s="42">
        <v>1033</v>
      </c>
      <c r="C588" s="14" t="s">
        <v>153</v>
      </c>
      <c r="D588" s="14" t="s">
        <v>365</v>
      </c>
    </row>
    <row r="589" spans="1:4" ht="25" hidden="1">
      <c r="A589" s="41"/>
      <c r="B589" s="42">
        <v>1033</v>
      </c>
      <c r="C589" s="14" t="s">
        <v>153</v>
      </c>
      <c r="D589" s="14" t="s">
        <v>598</v>
      </c>
    </row>
    <row r="590" spans="1:4" ht="25" hidden="1">
      <c r="A590" s="41"/>
      <c r="B590" s="42">
        <v>1033</v>
      </c>
      <c r="C590" s="14" t="s">
        <v>153</v>
      </c>
      <c r="D590" s="14" t="s">
        <v>381</v>
      </c>
    </row>
    <row r="591" spans="1:4" ht="25" hidden="1">
      <c r="A591" s="41"/>
      <c r="B591" s="42">
        <v>1033</v>
      </c>
      <c r="C591" s="14" t="s">
        <v>153</v>
      </c>
      <c r="D591" s="14" t="s">
        <v>380</v>
      </c>
    </row>
    <row r="592" spans="1:4" ht="25" hidden="1">
      <c r="A592" s="41"/>
      <c r="B592" s="42">
        <v>117</v>
      </c>
      <c r="C592" s="14" t="s">
        <v>366</v>
      </c>
      <c r="D592" s="14" t="s">
        <v>599</v>
      </c>
    </row>
    <row r="593" spans="1:4" ht="25" hidden="1">
      <c r="A593" s="41"/>
      <c r="B593" s="42">
        <v>117</v>
      </c>
      <c r="C593" s="14" t="s">
        <v>366</v>
      </c>
      <c r="D593" s="14" t="s">
        <v>600</v>
      </c>
    </row>
    <row r="594" spans="1:4" ht="25" hidden="1">
      <c r="A594" s="41"/>
      <c r="B594" s="42">
        <v>117</v>
      </c>
      <c r="C594" s="14" t="s">
        <v>366</v>
      </c>
      <c r="D594" s="14" t="s">
        <v>601</v>
      </c>
    </row>
    <row r="595" spans="1:4" ht="12.5" hidden="1">
      <c r="A595" s="41"/>
      <c r="B595" s="42">
        <v>115</v>
      </c>
      <c r="C595" s="14" t="s">
        <v>357</v>
      </c>
      <c r="D595" s="14" t="s">
        <v>602</v>
      </c>
    </row>
    <row r="596" spans="1:4" ht="37.5" hidden="1">
      <c r="A596" s="41"/>
      <c r="B596" s="42">
        <v>132</v>
      </c>
      <c r="C596" s="14" t="s">
        <v>603</v>
      </c>
      <c r="D596" s="14" t="s">
        <v>604</v>
      </c>
    </row>
    <row r="597" spans="1:4" ht="37.5" hidden="1">
      <c r="A597" s="41"/>
      <c r="B597" s="42">
        <v>132</v>
      </c>
      <c r="C597" s="14" t="s">
        <v>603</v>
      </c>
      <c r="D597" s="14" t="s">
        <v>599</v>
      </c>
    </row>
    <row r="598" spans="1:4" ht="37.5" hidden="1">
      <c r="A598" s="41"/>
      <c r="B598" s="42">
        <v>132</v>
      </c>
      <c r="C598" s="14" t="s">
        <v>603</v>
      </c>
      <c r="D598" s="14" t="s">
        <v>600</v>
      </c>
    </row>
    <row r="599" spans="1:4" ht="37.5" hidden="1">
      <c r="A599" s="41"/>
      <c r="B599" s="42">
        <v>132</v>
      </c>
      <c r="C599" s="14" t="s">
        <v>603</v>
      </c>
      <c r="D599" s="14" t="s">
        <v>601</v>
      </c>
    </row>
    <row r="600" spans="1:4" ht="12.5" hidden="1">
      <c r="A600" s="41"/>
      <c r="B600" s="42">
        <v>384</v>
      </c>
      <c r="C600" s="14" t="s">
        <v>289</v>
      </c>
      <c r="D600" s="14" t="s">
        <v>600</v>
      </c>
    </row>
    <row r="601" spans="1:4" ht="12.5" hidden="1">
      <c r="A601" s="41"/>
      <c r="B601" s="42">
        <v>384</v>
      </c>
      <c r="C601" s="14" t="s">
        <v>289</v>
      </c>
      <c r="D601" s="14" t="s">
        <v>601</v>
      </c>
    </row>
    <row r="602" spans="1:4" ht="12.5" hidden="1">
      <c r="A602" s="41"/>
      <c r="B602" s="3">
        <v>1075</v>
      </c>
      <c r="C602" s="14" t="s">
        <v>164</v>
      </c>
      <c r="D602" s="14" t="s">
        <v>601</v>
      </c>
    </row>
    <row r="603" spans="1:4" ht="37.5" hidden="1">
      <c r="A603" s="41"/>
      <c r="B603" s="42">
        <v>5</v>
      </c>
      <c r="C603" s="14" t="s">
        <v>379</v>
      </c>
      <c r="D603" s="14" t="s">
        <v>605</v>
      </c>
    </row>
    <row r="604" spans="1:4" ht="37.5" hidden="1">
      <c r="A604" s="41"/>
      <c r="B604" s="42">
        <v>5</v>
      </c>
      <c r="C604" s="14" t="s">
        <v>379</v>
      </c>
      <c r="D604" s="14" t="s">
        <v>599</v>
      </c>
    </row>
    <row r="605" spans="1:4" ht="37.5" hidden="1">
      <c r="A605" s="41"/>
      <c r="B605" s="42">
        <v>5</v>
      </c>
      <c r="C605" s="14" t="s">
        <v>379</v>
      </c>
      <c r="D605" s="14" t="s">
        <v>600</v>
      </c>
    </row>
    <row r="606" spans="1:4" ht="37.5" hidden="1">
      <c r="A606" s="41"/>
      <c r="B606" s="42">
        <v>5</v>
      </c>
      <c r="C606" s="14" t="s">
        <v>379</v>
      </c>
      <c r="D606" s="14" t="s">
        <v>601</v>
      </c>
    </row>
    <row r="607" spans="1:4" ht="12.5" hidden="1">
      <c r="A607" s="43">
        <v>43790</v>
      </c>
      <c r="B607" s="42">
        <v>205</v>
      </c>
      <c r="C607" s="14" t="s">
        <v>446</v>
      </c>
      <c r="D607" s="14" t="s">
        <v>606</v>
      </c>
    </row>
    <row r="608" spans="1:4" ht="12.5" hidden="1">
      <c r="A608" s="42"/>
      <c r="B608" s="42">
        <v>209</v>
      </c>
      <c r="C608" s="14" t="s">
        <v>448</v>
      </c>
      <c r="D608" s="14" t="s">
        <v>606</v>
      </c>
    </row>
    <row r="609" spans="1:4" ht="12.5" hidden="1">
      <c r="A609" s="42"/>
      <c r="B609" s="42">
        <v>875</v>
      </c>
      <c r="C609" s="14" t="s">
        <v>280</v>
      </c>
      <c r="D609" s="14" t="s">
        <v>604</v>
      </c>
    </row>
    <row r="610" spans="1:4" ht="25" hidden="1">
      <c r="A610" s="42"/>
      <c r="B610" s="42">
        <v>1011</v>
      </c>
      <c r="C610" s="14" t="s">
        <v>253</v>
      </c>
      <c r="D610" s="14" t="s">
        <v>607</v>
      </c>
    </row>
    <row r="611" spans="1:4" ht="25" hidden="1">
      <c r="A611" s="42"/>
      <c r="B611" s="42">
        <v>1012</v>
      </c>
      <c r="C611" s="14" t="s">
        <v>254</v>
      </c>
      <c r="D611" s="14" t="s">
        <v>607</v>
      </c>
    </row>
    <row r="612" spans="1:4" ht="25" hidden="1">
      <c r="A612" s="42"/>
      <c r="B612" s="42">
        <v>1013</v>
      </c>
      <c r="C612" s="14" t="s">
        <v>252</v>
      </c>
      <c r="D612" s="14" t="s">
        <v>607</v>
      </c>
    </row>
    <row r="613" spans="1:4" ht="12.5" hidden="1">
      <c r="A613" s="42"/>
      <c r="B613" s="42">
        <v>721</v>
      </c>
      <c r="C613" s="14" t="s">
        <v>413</v>
      </c>
      <c r="D613" s="14" t="s">
        <v>608</v>
      </c>
    </row>
    <row r="614" spans="1:4" ht="25" hidden="1">
      <c r="A614" s="43">
        <v>43794</v>
      </c>
      <c r="B614" s="42" t="s">
        <v>295</v>
      </c>
      <c r="C614" s="14" t="s">
        <v>514</v>
      </c>
      <c r="D614" s="14" t="s">
        <v>609</v>
      </c>
    </row>
    <row r="615" spans="1:4" ht="25" hidden="1">
      <c r="A615" s="42"/>
      <c r="B615" s="42" t="s">
        <v>295</v>
      </c>
      <c r="C615" s="14" t="s">
        <v>514</v>
      </c>
      <c r="D615" s="14" t="s">
        <v>610</v>
      </c>
    </row>
    <row r="616" spans="1:4" ht="25" hidden="1">
      <c r="A616" s="42"/>
      <c r="B616" s="42" t="s">
        <v>295</v>
      </c>
      <c r="C616" s="14" t="s">
        <v>514</v>
      </c>
      <c r="D616" s="14" t="s">
        <v>611</v>
      </c>
    </row>
    <row r="617" spans="1:4" ht="25" hidden="1">
      <c r="A617" s="42"/>
      <c r="B617" s="42" t="s">
        <v>295</v>
      </c>
      <c r="C617" s="14" t="s">
        <v>514</v>
      </c>
      <c r="D617" s="14" t="s">
        <v>612</v>
      </c>
    </row>
    <row r="618" spans="1:4" ht="87.5" hidden="1">
      <c r="A618" s="42"/>
      <c r="B618" s="42" t="s">
        <v>263</v>
      </c>
      <c r="C618" s="14" t="s">
        <v>613</v>
      </c>
      <c r="D618" s="14" t="s">
        <v>614</v>
      </c>
    </row>
    <row r="619" spans="1:4" ht="87.5" hidden="1">
      <c r="A619" s="42"/>
      <c r="B619" s="42" t="s">
        <v>615</v>
      </c>
      <c r="C619" s="14" t="s">
        <v>616</v>
      </c>
      <c r="D619" s="14" t="s">
        <v>617</v>
      </c>
    </row>
    <row r="620" spans="1:4" ht="87.5" hidden="1">
      <c r="A620" s="42"/>
      <c r="B620" s="42" t="s">
        <v>36</v>
      </c>
      <c r="C620" s="14" t="s">
        <v>618</v>
      </c>
      <c r="D620" s="14" t="s">
        <v>619</v>
      </c>
    </row>
    <row r="621" spans="1:4" ht="100" hidden="1">
      <c r="A621" s="42"/>
      <c r="B621" s="42" t="s">
        <v>39</v>
      </c>
      <c r="C621" s="14" t="s">
        <v>620</v>
      </c>
      <c r="D621" s="14" t="s">
        <v>621</v>
      </c>
    </row>
    <row r="622" spans="1:4" ht="12.5" hidden="1">
      <c r="A622" s="42"/>
      <c r="B622" s="42" t="s">
        <v>69</v>
      </c>
      <c r="C622" s="14" t="s">
        <v>70</v>
      </c>
      <c r="D622" s="14" t="s">
        <v>622</v>
      </c>
    </row>
    <row r="623" spans="1:4" ht="12.5" hidden="1">
      <c r="A623" s="41"/>
      <c r="B623" s="42" t="s">
        <v>623</v>
      </c>
      <c r="C623" s="14" t="s">
        <v>624</v>
      </c>
      <c r="D623" s="14" t="s">
        <v>625</v>
      </c>
    </row>
    <row r="624" spans="1:4" ht="12.5" hidden="1">
      <c r="A624" s="41"/>
      <c r="B624" s="42" t="s">
        <v>626</v>
      </c>
      <c r="C624" s="14" t="s">
        <v>624</v>
      </c>
      <c r="D624" s="14" t="s">
        <v>627</v>
      </c>
    </row>
    <row r="625" spans="1:4" ht="25" hidden="1">
      <c r="A625" s="41"/>
      <c r="B625" s="42" t="s">
        <v>333</v>
      </c>
      <c r="C625" s="14" t="s">
        <v>628</v>
      </c>
      <c r="D625" s="14" t="s">
        <v>627</v>
      </c>
    </row>
    <row r="626" spans="1:4" ht="87.5" hidden="1">
      <c r="A626" s="41"/>
      <c r="B626" s="42" t="s">
        <v>629</v>
      </c>
      <c r="C626" s="14" t="s">
        <v>630</v>
      </c>
      <c r="D626" s="14" t="s">
        <v>631</v>
      </c>
    </row>
    <row r="627" spans="1:4" ht="87.5" hidden="1">
      <c r="A627" s="41"/>
      <c r="B627" s="42" t="s">
        <v>632</v>
      </c>
      <c r="C627" s="14" t="s">
        <v>633</v>
      </c>
      <c r="D627" s="14" t="s">
        <v>631</v>
      </c>
    </row>
    <row r="628" spans="1:4" ht="50.5" hidden="1">
      <c r="A628" s="41"/>
      <c r="B628" s="42" t="s">
        <v>291</v>
      </c>
      <c r="C628" s="14" t="s">
        <v>634</v>
      </c>
      <c r="D628" s="14" t="s">
        <v>635</v>
      </c>
    </row>
    <row r="629" spans="1:4" ht="50.5" hidden="1">
      <c r="A629" s="41"/>
      <c r="B629" s="42" t="s">
        <v>266</v>
      </c>
      <c r="C629" s="14" t="s">
        <v>636</v>
      </c>
      <c r="D629" s="14" t="s">
        <v>637</v>
      </c>
    </row>
    <row r="630" spans="1:4" ht="50.5" hidden="1">
      <c r="A630" s="41"/>
      <c r="B630" s="42" t="s">
        <v>269</v>
      </c>
      <c r="C630" s="14" t="s">
        <v>636</v>
      </c>
      <c r="D630" s="14" t="s">
        <v>637</v>
      </c>
    </row>
    <row r="631" spans="1:4" ht="50.5" hidden="1">
      <c r="A631" s="41"/>
      <c r="B631" s="42" t="s">
        <v>638</v>
      </c>
      <c r="C631" s="14" t="s">
        <v>639</v>
      </c>
      <c r="D631" s="14" t="s">
        <v>637</v>
      </c>
    </row>
    <row r="632" spans="1:4" ht="63" hidden="1">
      <c r="A632" s="41"/>
      <c r="B632" s="42">
        <v>139</v>
      </c>
      <c r="C632" s="14" t="s">
        <v>81</v>
      </c>
      <c r="D632" s="14" t="s">
        <v>640</v>
      </c>
    </row>
    <row r="633" spans="1:4" ht="50" hidden="1">
      <c r="A633" s="41"/>
      <c r="B633" s="42">
        <v>179</v>
      </c>
      <c r="C633" s="14" t="s">
        <v>641</v>
      </c>
      <c r="D633" s="14" t="s">
        <v>642</v>
      </c>
    </row>
    <row r="634" spans="1:4" ht="50" hidden="1">
      <c r="A634" s="41"/>
      <c r="B634" s="42">
        <v>236</v>
      </c>
      <c r="C634" s="14" t="s">
        <v>450</v>
      </c>
      <c r="D634" s="14" t="s">
        <v>642</v>
      </c>
    </row>
    <row r="635" spans="1:4" ht="112.5" hidden="1">
      <c r="A635" s="41"/>
      <c r="B635" s="42">
        <v>384</v>
      </c>
      <c r="C635" s="14" t="s">
        <v>289</v>
      </c>
      <c r="D635" s="37" t="s">
        <v>643</v>
      </c>
    </row>
    <row r="636" spans="1:4" ht="75.5" hidden="1">
      <c r="A636" s="41"/>
      <c r="B636" s="42">
        <v>691</v>
      </c>
      <c r="C636" s="14" t="s">
        <v>374</v>
      </c>
      <c r="D636" s="14" t="s">
        <v>644</v>
      </c>
    </row>
    <row r="637" spans="1:4" ht="75.5" hidden="1">
      <c r="A637" s="41"/>
      <c r="B637" s="42">
        <v>790</v>
      </c>
      <c r="C637" s="14" t="s">
        <v>464</v>
      </c>
      <c r="D637" s="37" t="s">
        <v>645</v>
      </c>
    </row>
    <row r="638" spans="1:4" ht="63" hidden="1">
      <c r="A638" s="41"/>
      <c r="B638" s="42">
        <v>1101</v>
      </c>
      <c r="C638" s="14" t="s">
        <v>175</v>
      </c>
      <c r="D638" s="37" t="s">
        <v>646</v>
      </c>
    </row>
    <row r="639" spans="1:4" ht="227.5" hidden="1">
      <c r="A639" s="41">
        <v>43795</v>
      </c>
      <c r="B639" s="42">
        <v>553</v>
      </c>
      <c r="C639" s="14" t="s">
        <v>647</v>
      </c>
      <c r="D639" s="23" t="s">
        <v>349</v>
      </c>
    </row>
    <row r="640" spans="1:4" ht="12.5" hidden="1">
      <c r="A640" s="41">
        <v>43802</v>
      </c>
      <c r="B640" s="42">
        <v>990</v>
      </c>
      <c r="C640" s="6" t="s">
        <v>116</v>
      </c>
      <c r="D640" s="14" t="s">
        <v>648</v>
      </c>
    </row>
    <row r="641" spans="1:4" ht="25" hidden="1">
      <c r="A641" s="41"/>
      <c r="B641" s="42">
        <v>996</v>
      </c>
      <c r="C641" s="23" t="s">
        <v>332</v>
      </c>
      <c r="D641" s="14" t="s">
        <v>648</v>
      </c>
    </row>
    <row r="642" spans="1:4" ht="25" hidden="1">
      <c r="A642" s="41"/>
      <c r="B642" s="42">
        <v>1129</v>
      </c>
      <c r="C642" s="23" t="s">
        <v>134</v>
      </c>
      <c r="D642" s="14" t="s">
        <v>648</v>
      </c>
    </row>
    <row r="643" spans="1:4" ht="12.5" hidden="1">
      <c r="A643" s="41">
        <v>43808</v>
      </c>
      <c r="B643" s="42"/>
      <c r="C643" s="14" t="s">
        <v>649</v>
      </c>
      <c r="D643" s="14" t="s">
        <v>475</v>
      </c>
    </row>
    <row r="644" spans="1:4" ht="12.5" hidden="1">
      <c r="A644" s="41"/>
      <c r="B644" s="42"/>
      <c r="C644" s="44" t="s">
        <v>650</v>
      </c>
      <c r="D644" s="14" t="s">
        <v>590</v>
      </c>
    </row>
    <row r="645" spans="1:4" ht="12.5" hidden="1">
      <c r="A645" s="41"/>
      <c r="B645" s="42"/>
      <c r="C645" s="14"/>
    </row>
    <row r="646" spans="1:4" ht="25" hidden="1">
      <c r="A646" s="41">
        <v>43836</v>
      </c>
      <c r="B646" s="42">
        <v>800142</v>
      </c>
      <c r="C646" s="14" t="s">
        <v>229</v>
      </c>
      <c r="D646" s="14" t="s">
        <v>651</v>
      </c>
    </row>
    <row r="647" spans="1:4" ht="25" hidden="1">
      <c r="A647" s="41"/>
      <c r="B647" s="42">
        <v>800143</v>
      </c>
      <c r="C647" s="14" t="s">
        <v>231</v>
      </c>
      <c r="D647" s="14" t="s">
        <v>651</v>
      </c>
    </row>
    <row r="648" spans="1:4" ht="25" hidden="1">
      <c r="A648" s="41"/>
      <c r="B648" s="42">
        <v>1013</v>
      </c>
      <c r="C648" s="14" t="s">
        <v>252</v>
      </c>
      <c r="D648" s="14" t="s">
        <v>651</v>
      </c>
    </row>
    <row r="649" spans="1:4" ht="12.5" hidden="1">
      <c r="A649" s="41"/>
      <c r="B649" s="42"/>
      <c r="C649" s="14"/>
    </row>
    <row r="650" spans="1:4" ht="12.5" hidden="1">
      <c r="A650" s="32">
        <v>43852</v>
      </c>
      <c r="B650" s="42" t="s">
        <v>652</v>
      </c>
      <c r="C650" s="687" t="s">
        <v>653</v>
      </c>
      <c r="D650" s="14" t="s">
        <v>573</v>
      </c>
    </row>
    <row r="651" spans="1:4" ht="13" hidden="1">
      <c r="A651" s="52">
        <v>43865</v>
      </c>
      <c r="B651" s="52" t="s">
        <v>485</v>
      </c>
      <c r="C651" s="52"/>
      <c r="D651" s="52"/>
    </row>
    <row r="652" spans="1:4" ht="12.5" hidden="1">
      <c r="A652" s="41"/>
      <c r="B652" s="42"/>
      <c r="C652" s="14"/>
    </row>
    <row r="653" spans="1:4" ht="12.5" hidden="1">
      <c r="A653" s="41">
        <v>43872</v>
      </c>
      <c r="B653" s="42">
        <v>857</v>
      </c>
      <c r="C653" s="687" t="s">
        <v>654</v>
      </c>
      <c r="D653" s="14" t="s">
        <v>655</v>
      </c>
    </row>
    <row r="654" spans="1:4" ht="162.5" hidden="1">
      <c r="A654" s="41"/>
      <c r="B654" s="42">
        <v>1033</v>
      </c>
      <c r="C654" s="14" t="s">
        <v>656</v>
      </c>
      <c r="D654" s="14" t="s">
        <v>657</v>
      </c>
    </row>
    <row r="655" spans="1:4" ht="50.5" hidden="1">
      <c r="A655" s="41"/>
      <c r="B655" s="42" t="s">
        <v>291</v>
      </c>
      <c r="C655" s="14" t="s">
        <v>658</v>
      </c>
      <c r="D655" s="14" t="s">
        <v>659</v>
      </c>
    </row>
    <row r="656" spans="1:4" ht="12.5" hidden="1">
      <c r="A656" s="41"/>
      <c r="B656" s="42"/>
      <c r="C656" s="14"/>
    </row>
    <row r="657" spans="1:4" ht="13" hidden="1">
      <c r="A657" s="41">
        <v>43873</v>
      </c>
      <c r="B657" s="42">
        <v>869</v>
      </c>
      <c r="C657" s="686" t="s">
        <v>375</v>
      </c>
      <c r="D657" s="14" t="s">
        <v>660</v>
      </c>
    </row>
    <row r="658" spans="1:4" ht="13" hidden="1">
      <c r="A658" s="41"/>
      <c r="B658" s="42">
        <v>869</v>
      </c>
      <c r="C658" s="686" t="s">
        <v>375</v>
      </c>
      <c r="D658" s="14" t="s">
        <v>661</v>
      </c>
    </row>
    <row r="659" spans="1:4" ht="13" hidden="1">
      <c r="A659" s="52">
        <v>43873</v>
      </c>
      <c r="B659" s="52" t="s">
        <v>485</v>
      </c>
      <c r="C659" s="52"/>
      <c r="D659" s="52"/>
    </row>
    <row r="660" spans="1:4" ht="12.5" hidden="1">
      <c r="A660" s="41"/>
      <c r="B660" s="42"/>
      <c r="C660" s="14"/>
    </row>
    <row r="661" spans="1:4" ht="12.5" hidden="1">
      <c r="A661" s="41">
        <v>43886</v>
      </c>
      <c r="B661" s="42">
        <v>725</v>
      </c>
      <c r="C661" s="14" t="s">
        <v>272</v>
      </c>
      <c r="D661" s="14" t="s">
        <v>662</v>
      </c>
    </row>
    <row r="662" spans="1:4" ht="13" hidden="1">
      <c r="A662" s="52">
        <v>43887</v>
      </c>
      <c r="B662" s="52" t="s">
        <v>485</v>
      </c>
      <c r="C662" s="52"/>
      <c r="D662" s="52"/>
    </row>
    <row r="663" spans="1:4" ht="12.5" hidden="1">
      <c r="A663" s="41"/>
      <c r="B663" s="42"/>
      <c r="C663" s="14"/>
    </row>
    <row r="664" spans="1:4" ht="100" hidden="1">
      <c r="A664" s="32">
        <v>43894</v>
      </c>
      <c r="B664" s="42">
        <v>255</v>
      </c>
      <c r="C664" s="23" t="s">
        <v>663</v>
      </c>
      <c r="D664" s="14" t="s">
        <v>664</v>
      </c>
    </row>
    <row r="665" spans="1:4" ht="12.5" hidden="1">
      <c r="A665" s="41">
        <v>43901</v>
      </c>
      <c r="B665" s="42">
        <v>871</v>
      </c>
      <c r="C665" s="23" t="s">
        <v>665</v>
      </c>
      <c r="D665" s="23" t="s">
        <v>666</v>
      </c>
    </row>
    <row r="666" spans="1:4" ht="12.5" hidden="1">
      <c r="A666" s="41"/>
      <c r="B666" s="42"/>
      <c r="C666" s="23" t="s">
        <v>667</v>
      </c>
    </row>
    <row r="667" spans="1:4" ht="13" hidden="1">
      <c r="A667" s="52">
        <v>43902</v>
      </c>
      <c r="B667" s="52" t="s">
        <v>485</v>
      </c>
      <c r="C667" s="52"/>
      <c r="D667" s="52"/>
    </row>
    <row r="668" spans="1:4" ht="12.5" hidden="1">
      <c r="A668" s="41"/>
      <c r="B668" s="42"/>
      <c r="C668" s="14"/>
    </row>
    <row r="669" spans="1:4" ht="87.5" hidden="1">
      <c r="A669" s="41">
        <v>43909</v>
      </c>
      <c r="B669" s="42" t="s">
        <v>266</v>
      </c>
      <c r="C669" s="14" t="s">
        <v>668</v>
      </c>
      <c r="D669" s="14" t="s">
        <v>669</v>
      </c>
    </row>
    <row r="670" spans="1:4" ht="12.75" hidden="1" customHeight="1">
      <c r="A670" s="721"/>
      <c r="B670" s="706">
        <v>871</v>
      </c>
      <c r="C670" s="720" t="s">
        <v>665</v>
      </c>
      <c r="D670" s="720" t="s">
        <v>670</v>
      </c>
    </row>
    <row r="671" spans="1:4" ht="12.75" hidden="1" customHeight="1">
      <c r="A671" s="721"/>
      <c r="B671" s="706"/>
      <c r="C671" s="720"/>
      <c r="D671" s="720"/>
    </row>
    <row r="672" spans="1:4" ht="12.75" hidden="1" customHeight="1">
      <c r="A672" s="721"/>
      <c r="B672" s="706"/>
      <c r="C672" s="719" t="s">
        <v>671</v>
      </c>
      <c r="D672" s="720"/>
    </row>
    <row r="673" spans="1:4" ht="12.75" hidden="1" customHeight="1">
      <c r="A673" s="721"/>
      <c r="B673" s="706"/>
      <c r="C673" s="719"/>
      <c r="D673" s="720"/>
    </row>
    <row r="674" spans="1:4" ht="33" hidden="1" customHeight="1">
      <c r="A674" s="45"/>
      <c r="B674" s="42" t="s">
        <v>672</v>
      </c>
      <c r="C674" s="14" t="s">
        <v>673</v>
      </c>
      <c r="D674" s="14" t="s">
        <v>674</v>
      </c>
    </row>
    <row r="675" spans="1:4" ht="33" hidden="1" customHeight="1">
      <c r="A675" s="45"/>
      <c r="B675" s="46" t="s">
        <v>675</v>
      </c>
      <c r="C675" s="14" t="s">
        <v>249</v>
      </c>
      <c r="D675" s="14" t="s">
        <v>676</v>
      </c>
    </row>
    <row r="676" spans="1:4" ht="12.5" hidden="1">
      <c r="A676" s="41"/>
      <c r="B676" s="42"/>
      <c r="C676" s="14"/>
      <c r="D676" s="14"/>
    </row>
    <row r="677" spans="1:4" ht="13" hidden="1">
      <c r="A677" s="52">
        <v>43910</v>
      </c>
      <c r="B677" s="52" t="s">
        <v>485</v>
      </c>
      <c r="C677" s="52"/>
      <c r="D677" s="52"/>
    </row>
    <row r="678" spans="1:4" ht="12.5" hidden="1">
      <c r="A678" s="41"/>
      <c r="B678" s="42"/>
      <c r="C678" s="14"/>
    </row>
    <row r="679" spans="1:4" ht="13" hidden="1">
      <c r="A679" s="41">
        <v>43915</v>
      </c>
      <c r="B679" s="42">
        <v>19</v>
      </c>
      <c r="C679" s="6" t="s">
        <v>677</v>
      </c>
      <c r="D679" s="14" t="s">
        <v>678</v>
      </c>
    </row>
    <row r="680" spans="1:4" ht="12.5" hidden="1">
      <c r="A680" s="41"/>
      <c r="B680" s="42"/>
      <c r="C680" s="14"/>
    </row>
    <row r="681" spans="1:4" ht="13" hidden="1">
      <c r="A681" s="52">
        <v>43924</v>
      </c>
      <c r="B681" s="52" t="s">
        <v>485</v>
      </c>
      <c r="C681" s="52"/>
      <c r="D681" s="52"/>
    </row>
    <row r="682" spans="1:4" ht="12.5" hidden="1">
      <c r="A682" s="41"/>
      <c r="B682" s="42"/>
      <c r="C682" s="14"/>
    </row>
    <row r="683" spans="1:4" ht="37.5" hidden="1">
      <c r="A683" s="32">
        <v>43958</v>
      </c>
      <c r="B683" s="42"/>
      <c r="C683" s="688" t="s">
        <v>679</v>
      </c>
      <c r="D683" s="14" t="s">
        <v>576</v>
      </c>
    </row>
    <row r="684" spans="1:4" ht="25" hidden="1">
      <c r="A684" s="32">
        <v>43959</v>
      </c>
      <c r="B684" s="42">
        <v>165</v>
      </c>
      <c r="C684" s="688" t="s">
        <v>680</v>
      </c>
      <c r="D684" s="14" t="s">
        <v>664</v>
      </c>
    </row>
    <row r="685" spans="1:4" ht="12.5" hidden="1">
      <c r="A685" s="41"/>
      <c r="B685" s="42"/>
    </row>
    <row r="686" spans="1:4" ht="37.5" hidden="1">
      <c r="A686" s="41">
        <v>43962</v>
      </c>
      <c r="B686" s="42" t="s">
        <v>382</v>
      </c>
      <c r="C686" s="14" t="s">
        <v>681</v>
      </c>
      <c r="D686" s="14" t="s">
        <v>682</v>
      </c>
    </row>
    <row r="687" spans="1:4" ht="37.5" hidden="1">
      <c r="A687" s="32">
        <v>43967</v>
      </c>
      <c r="B687" s="42"/>
      <c r="C687" s="684" t="s">
        <v>679</v>
      </c>
      <c r="D687" s="23" t="s">
        <v>683</v>
      </c>
    </row>
    <row r="688" spans="1:4" ht="76" hidden="1">
      <c r="A688" s="32"/>
      <c r="B688" s="42">
        <v>132</v>
      </c>
      <c r="C688" s="23" t="s">
        <v>684</v>
      </c>
      <c r="D688" s="14" t="s">
        <v>664</v>
      </c>
    </row>
    <row r="689" spans="1:5" ht="12.5" hidden="1">
      <c r="A689" s="41"/>
      <c r="B689" s="42"/>
    </row>
    <row r="690" spans="1:5" ht="13" hidden="1">
      <c r="A690" s="52">
        <v>43977</v>
      </c>
      <c r="B690" s="52" t="s">
        <v>485</v>
      </c>
      <c r="C690" s="52"/>
      <c r="D690" s="52"/>
    </row>
    <row r="691" spans="1:5" ht="12.5" hidden="1">
      <c r="A691" s="41"/>
      <c r="B691" s="42"/>
    </row>
    <row r="692" spans="1:5" ht="13" hidden="1">
      <c r="A692" s="47">
        <v>43998</v>
      </c>
      <c r="B692" s="48" t="s">
        <v>685</v>
      </c>
      <c r="C692" s="49"/>
      <c r="D692" s="50"/>
    </row>
    <row r="693" spans="1:5" ht="12.5" hidden="1">
      <c r="A693" s="41"/>
      <c r="B693" s="42"/>
    </row>
    <row r="694" spans="1:5" ht="12.5" hidden="1">
      <c r="A694" s="41">
        <v>44007</v>
      </c>
      <c r="B694" s="42"/>
      <c r="C694" s="6" t="s">
        <v>686</v>
      </c>
      <c r="D694" s="14"/>
    </row>
    <row r="695" spans="1:5" ht="25.5" hidden="1">
      <c r="A695" s="41">
        <v>44012</v>
      </c>
      <c r="B695" s="42">
        <v>874</v>
      </c>
      <c r="C695" s="14" t="s">
        <v>273</v>
      </c>
      <c r="D695" s="14" t="s">
        <v>687</v>
      </c>
      <c r="E695" s="51" t="s">
        <v>688</v>
      </c>
    </row>
    <row r="696" spans="1:5" ht="25.5" hidden="1">
      <c r="A696" s="41"/>
      <c r="B696" s="42">
        <v>1058</v>
      </c>
      <c r="C696" s="14" t="s">
        <v>77</v>
      </c>
      <c r="D696" s="14" t="s">
        <v>687</v>
      </c>
      <c r="E696" s="51" t="s">
        <v>688</v>
      </c>
    </row>
    <row r="697" spans="1:5" ht="25.5" hidden="1">
      <c r="A697" s="41"/>
      <c r="B697" s="42" t="s">
        <v>432</v>
      </c>
      <c r="C697" s="14" t="s">
        <v>689</v>
      </c>
      <c r="D697" s="14" t="s">
        <v>690</v>
      </c>
      <c r="E697" s="51" t="s">
        <v>688</v>
      </c>
    </row>
    <row r="698" spans="1:5" ht="25.5" hidden="1">
      <c r="A698" s="41"/>
      <c r="B698" s="42" t="s">
        <v>432</v>
      </c>
      <c r="C698" s="14" t="s">
        <v>689</v>
      </c>
      <c r="D698" s="14" t="s">
        <v>691</v>
      </c>
      <c r="E698" s="51" t="s">
        <v>688</v>
      </c>
    </row>
    <row r="699" spans="1:5" ht="12.5" hidden="1">
      <c r="A699" s="41"/>
      <c r="B699" s="42"/>
      <c r="E699" s="51"/>
    </row>
    <row r="700" spans="1:5" ht="13" hidden="1">
      <c r="A700" s="52">
        <v>44012</v>
      </c>
      <c r="B700" s="52" t="s">
        <v>485</v>
      </c>
      <c r="C700" s="52"/>
      <c r="D700" s="52"/>
    </row>
    <row r="701" spans="1:5" ht="12.5" hidden="1">
      <c r="A701" s="41"/>
      <c r="B701" s="42"/>
    </row>
    <row r="702" spans="1:5" ht="12.5" hidden="1">
      <c r="A702" s="41"/>
      <c r="B702" s="42"/>
    </row>
    <row r="703" spans="1:5" ht="33" hidden="1" customHeight="1">
      <c r="A703" s="707" t="s">
        <v>527</v>
      </c>
      <c r="B703" s="707"/>
      <c r="C703" s="707"/>
      <c r="D703" s="707"/>
    </row>
    <row r="704" spans="1:5" ht="25.5" hidden="1" customHeight="1">
      <c r="A704" s="32"/>
      <c r="B704" s="705" t="s">
        <v>692</v>
      </c>
      <c r="C704" s="705"/>
      <c r="D704" s="705"/>
    </row>
    <row r="705" spans="1:4" ht="12.5" hidden="1">
      <c r="A705" s="32"/>
      <c r="B705" s="706" t="s">
        <v>693</v>
      </c>
      <c r="C705" s="706"/>
      <c r="D705" s="706"/>
    </row>
    <row r="706" spans="1:4" ht="12.5" hidden="1">
      <c r="A706" s="32"/>
      <c r="B706" s="42"/>
      <c r="C706" s="42"/>
      <c r="D706" s="42"/>
    </row>
    <row r="707" spans="1:4" ht="25.5" hidden="1" customHeight="1">
      <c r="A707" s="32"/>
      <c r="B707" s="705" t="s">
        <v>258</v>
      </c>
      <c r="C707" s="705"/>
      <c r="D707" s="705"/>
    </row>
    <row r="708" spans="1:4" ht="22.5" hidden="1">
      <c r="A708" s="32"/>
      <c r="B708" s="42" t="s">
        <v>432</v>
      </c>
      <c r="C708" s="687" t="s">
        <v>694</v>
      </c>
      <c r="D708" s="14" t="s">
        <v>430</v>
      </c>
    </row>
    <row r="709" spans="1:4" ht="22.5" hidden="1">
      <c r="A709" s="32"/>
      <c r="B709" s="42" t="s">
        <v>432</v>
      </c>
      <c r="C709" s="687" t="s">
        <v>694</v>
      </c>
      <c r="D709" s="14" t="s">
        <v>590</v>
      </c>
    </row>
    <row r="710" spans="1:4" ht="37.5" hidden="1">
      <c r="A710" s="32"/>
      <c r="B710" s="42">
        <v>896</v>
      </c>
      <c r="C710" s="23" t="s">
        <v>695</v>
      </c>
      <c r="D710" s="14" t="s">
        <v>576</v>
      </c>
    </row>
    <row r="711" spans="1:4" ht="22.5" hidden="1">
      <c r="A711" s="32"/>
      <c r="B711" s="42" t="s">
        <v>696</v>
      </c>
      <c r="C711" s="687" t="s">
        <v>697</v>
      </c>
      <c r="D711" s="14" t="s">
        <v>573</v>
      </c>
    </row>
    <row r="712" spans="1:4" ht="12.5" hidden="1">
      <c r="A712" s="32"/>
      <c r="B712" s="42" t="s">
        <v>698</v>
      </c>
      <c r="C712" s="689" t="s">
        <v>699</v>
      </c>
      <c r="D712" s="14" t="s">
        <v>430</v>
      </c>
    </row>
    <row r="713" spans="1:4" ht="12.5" hidden="1">
      <c r="A713" s="32"/>
      <c r="B713" s="42"/>
      <c r="C713" s="689"/>
      <c r="D713" s="14"/>
    </row>
    <row r="714" spans="1:4" ht="25.5" hidden="1" customHeight="1">
      <c r="A714" s="32"/>
      <c r="B714" s="705" t="s">
        <v>700</v>
      </c>
      <c r="C714" s="705"/>
      <c r="D714" s="705"/>
    </row>
    <row r="715" spans="1:4" ht="37.5" hidden="1">
      <c r="A715" s="32"/>
      <c r="B715" s="42">
        <v>5</v>
      </c>
      <c r="C715" s="23" t="s">
        <v>701</v>
      </c>
      <c r="D715" s="14" t="s">
        <v>349</v>
      </c>
    </row>
    <row r="716" spans="1:4" ht="22.5" hidden="1">
      <c r="A716" s="32"/>
      <c r="B716" s="42">
        <v>874</v>
      </c>
      <c r="C716" s="23" t="s">
        <v>702</v>
      </c>
      <c r="D716" s="14" t="s">
        <v>152</v>
      </c>
    </row>
    <row r="717" spans="1:4" ht="37.5" hidden="1">
      <c r="A717" s="32"/>
      <c r="B717" s="42">
        <v>896</v>
      </c>
      <c r="C717" s="23" t="s">
        <v>695</v>
      </c>
      <c r="D717" s="14" t="s">
        <v>349</v>
      </c>
    </row>
    <row r="718" spans="1:4" ht="22.5" hidden="1">
      <c r="A718" s="32"/>
      <c r="B718" s="42">
        <v>1058</v>
      </c>
      <c r="C718" s="23" t="s">
        <v>703</v>
      </c>
      <c r="D718" s="14" t="s">
        <v>152</v>
      </c>
    </row>
    <row r="719" spans="1:4" ht="13" hidden="1">
      <c r="A719" s="32"/>
      <c r="B719" s="42">
        <v>998300</v>
      </c>
      <c r="C719" s="6" t="s">
        <v>704</v>
      </c>
      <c r="D719" s="23" t="s">
        <v>705</v>
      </c>
    </row>
    <row r="720" spans="1:4" ht="12.5" hidden="1">
      <c r="A720" s="32"/>
      <c r="B720" s="42"/>
      <c r="C720" s="6"/>
      <c r="D720" s="23"/>
    </row>
    <row r="721" spans="1:4" ht="25.5" hidden="1" customHeight="1">
      <c r="A721" s="32"/>
      <c r="B721" s="705" t="s">
        <v>706</v>
      </c>
      <c r="C721" s="705"/>
      <c r="D721" s="705"/>
    </row>
    <row r="722" spans="1:4" ht="50.5" hidden="1">
      <c r="A722" s="32"/>
      <c r="B722" s="42" t="s">
        <v>291</v>
      </c>
      <c r="C722" s="14" t="s">
        <v>707</v>
      </c>
      <c r="D722" s="14" t="s">
        <v>635</v>
      </c>
    </row>
    <row r="723" spans="1:4" ht="12.5" hidden="1">
      <c r="A723" s="41"/>
      <c r="B723" s="42"/>
    </row>
    <row r="724" spans="1:4" ht="13" hidden="1">
      <c r="A724" s="52">
        <v>44054</v>
      </c>
      <c r="B724" s="52" t="s">
        <v>485</v>
      </c>
      <c r="C724" s="52"/>
      <c r="D724" s="52"/>
    </row>
    <row r="725" spans="1:4" ht="12.5" hidden="1">
      <c r="A725" s="41"/>
    </row>
    <row r="726" spans="1:4" ht="12.5" hidden="1">
      <c r="A726" s="41">
        <v>44056</v>
      </c>
      <c r="B726" s="42" t="s">
        <v>708</v>
      </c>
      <c r="C726" s="14" t="s">
        <v>709</v>
      </c>
      <c r="D726" s="14" t="s">
        <v>710</v>
      </c>
    </row>
    <row r="727" spans="1:4" ht="13" hidden="1">
      <c r="A727" s="41"/>
      <c r="B727" s="42">
        <v>998084</v>
      </c>
      <c r="C727" s="6" t="s">
        <v>711</v>
      </c>
      <c r="D727" s="23" t="s">
        <v>712</v>
      </c>
    </row>
    <row r="728" spans="1:4" ht="13" hidden="1">
      <c r="A728" s="41"/>
      <c r="B728" s="42">
        <v>998084</v>
      </c>
      <c r="C728" s="6" t="s">
        <v>711</v>
      </c>
      <c r="D728" s="23" t="s">
        <v>713</v>
      </c>
    </row>
    <row r="729" spans="1:4" ht="13" hidden="1">
      <c r="B729" s="42">
        <v>998609</v>
      </c>
      <c r="C729" s="6" t="s">
        <v>714</v>
      </c>
      <c r="D729" s="23" t="s">
        <v>715</v>
      </c>
    </row>
    <row r="730" spans="1:4" ht="13" hidden="1">
      <c r="B730" s="42">
        <v>998609</v>
      </c>
      <c r="C730" s="6" t="s">
        <v>714</v>
      </c>
      <c r="D730" s="23" t="s">
        <v>713</v>
      </c>
    </row>
    <row r="731" spans="1:4" ht="51" hidden="1">
      <c r="B731" s="42">
        <v>1028</v>
      </c>
      <c r="C731" s="6" t="s">
        <v>716</v>
      </c>
      <c r="D731" s="23" t="s">
        <v>717</v>
      </c>
    </row>
    <row r="732" spans="1:4" ht="37.5" hidden="1">
      <c r="A732" s="41">
        <v>44074</v>
      </c>
      <c r="B732" s="42">
        <v>998300</v>
      </c>
      <c r="C732" s="6" t="s">
        <v>704</v>
      </c>
      <c r="D732" s="23" t="s">
        <v>718</v>
      </c>
    </row>
    <row r="733" spans="1:4" ht="51" hidden="1">
      <c r="B733" s="42">
        <v>1028</v>
      </c>
      <c r="C733" s="6" t="s">
        <v>716</v>
      </c>
      <c r="D733" s="23" t="s">
        <v>719</v>
      </c>
    </row>
    <row r="734" spans="1:4" ht="12.5" hidden="1">
      <c r="A734" s="41">
        <v>44075</v>
      </c>
      <c r="B734" s="42">
        <v>1028</v>
      </c>
      <c r="C734" s="6" t="s">
        <v>716</v>
      </c>
      <c r="D734" s="23" t="s">
        <v>720</v>
      </c>
    </row>
    <row r="735" spans="1:4" ht="12.5" hidden="1">
      <c r="A735" s="41">
        <v>44077</v>
      </c>
      <c r="B735" s="42">
        <v>165</v>
      </c>
      <c r="C735" s="6" t="s">
        <v>721</v>
      </c>
      <c r="D735" s="23" t="s">
        <v>720</v>
      </c>
    </row>
    <row r="736" spans="1:4" ht="26" hidden="1">
      <c r="B736" s="42" t="s">
        <v>722</v>
      </c>
      <c r="C736" s="53" t="s">
        <v>254</v>
      </c>
      <c r="D736" s="23" t="s">
        <v>723</v>
      </c>
    </row>
    <row r="737" spans="1:4" ht="13" hidden="1">
      <c r="B737" s="42" t="s">
        <v>724</v>
      </c>
      <c r="C737" s="54" t="s">
        <v>711</v>
      </c>
      <c r="D737" s="23" t="s">
        <v>723</v>
      </c>
    </row>
    <row r="738" spans="1:4" ht="13" hidden="1">
      <c r="B738" s="42">
        <v>6503</v>
      </c>
      <c r="C738" s="54" t="s">
        <v>725</v>
      </c>
      <c r="D738" s="23" t="s">
        <v>723</v>
      </c>
    </row>
    <row r="739" spans="1:4" ht="12.5" hidden="1">
      <c r="B739" s="42" t="s">
        <v>726</v>
      </c>
      <c r="C739" s="6" t="s">
        <v>234</v>
      </c>
      <c r="D739" s="23" t="s">
        <v>727</v>
      </c>
    </row>
    <row r="740" spans="1:4" ht="13" hidden="1">
      <c r="A740" s="32">
        <v>44078</v>
      </c>
      <c r="B740" s="42" t="s">
        <v>698</v>
      </c>
      <c r="C740" s="54" t="s">
        <v>699</v>
      </c>
      <c r="D740" s="23" t="s">
        <v>728</v>
      </c>
    </row>
    <row r="741" spans="1:4" ht="37.5" hidden="1">
      <c r="A741" s="32"/>
      <c r="B741" s="42">
        <v>896</v>
      </c>
      <c r="C741" s="23" t="s">
        <v>729</v>
      </c>
      <c r="D741" s="14" t="s">
        <v>730</v>
      </c>
    </row>
    <row r="742" spans="1:4" ht="37.5" hidden="1">
      <c r="A742" s="32"/>
      <c r="B742" s="42">
        <v>896</v>
      </c>
      <c r="C742" s="23" t="s">
        <v>729</v>
      </c>
      <c r="D742" s="14" t="s">
        <v>731</v>
      </c>
    </row>
    <row r="743" spans="1:4" ht="129.5" hidden="1">
      <c r="A743" s="32">
        <v>44082</v>
      </c>
      <c r="B743" s="42">
        <v>6503</v>
      </c>
      <c r="C743" s="23" t="s">
        <v>732</v>
      </c>
      <c r="D743" s="23" t="s">
        <v>733</v>
      </c>
    </row>
    <row r="744" spans="1:4" hidden="1"/>
    <row r="745" spans="1:4" ht="13" hidden="1">
      <c r="A745" s="32">
        <v>44085</v>
      </c>
      <c r="B745" s="42"/>
      <c r="C745" s="708" t="s">
        <v>734</v>
      </c>
      <c r="D745" s="708"/>
    </row>
    <row r="746" spans="1:4" ht="12.5" hidden="1">
      <c r="A746" s="32"/>
      <c r="B746" s="42"/>
      <c r="C746" s="23"/>
      <c r="D746" s="14"/>
    </row>
    <row r="747" spans="1:4" ht="13" hidden="1">
      <c r="A747" s="32"/>
      <c r="B747" s="42"/>
      <c r="C747" s="56" t="s">
        <v>4</v>
      </c>
      <c r="D747" s="55" t="s">
        <v>735</v>
      </c>
    </row>
    <row r="748" spans="1:4" ht="16.5" hidden="1" customHeight="1">
      <c r="A748" s="32"/>
      <c r="B748" s="42"/>
      <c r="C748" s="57" t="s">
        <v>736</v>
      </c>
      <c r="D748" s="57" t="s">
        <v>737</v>
      </c>
    </row>
    <row r="749" spans="1:4" ht="16.5" hidden="1" customHeight="1">
      <c r="A749" s="32"/>
      <c r="B749" s="42"/>
      <c r="C749" s="57" t="s">
        <v>738</v>
      </c>
      <c r="D749" s="57" t="s">
        <v>739</v>
      </c>
    </row>
    <row r="750" spans="1:4" ht="16.5" hidden="1" customHeight="1">
      <c r="A750" s="32"/>
      <c r="B750" s="42"/>
      <c r="C750" s="57" t="s">
        <v>740</v>
      </c>
      <c r="D750" s="57" t="s">
        <v>741</v>
      </c>
    </row>
    <row r="751" spans="1:4" ht="16.5" hidden="1" customHeight="1">
      <c r="A751" s="32"/>
      <c r="B751" s="42"/>
      <c r="C751" s="57" t="s">
        <v>742</v>
      </c>
      <c r="D751" s="57" t="s">
        <v>743</v>
      </c>
    </row>
    <row r="752" spans="1:4" ht="42" hidden="1" customHeight="1">
      <c r="A752" s="32"/>
      <c r="B752" s="42"/>
      <c r="C752" s="57" t="s">
        <v>744</v>
      </c>
      <c r="D752" s="58" t="s">
        <v>745</v>
      </c>
    </row>
    <row r="753" spans="1:4" ht="16.5" hidden="1" customHeight="1">
      <c r="A753" s="32"/>
      <c r="B753" s="42"/>
      <c r="C753" s="57" t="s">
        <v>746</v>
      </c>
      <c r="D753" s="57" t="s">
        <v>747</v>
      </c>
    </row>
    <row r="754" spans="1:4" ht="16.5" hidden="1" customHeight="1">
      <c r="A754" s="32"/>
      <c r="B754" s="42"/>
      <c r="C754" s="57" t="s">
        <v>748</v>
      </c>
      <c r="D754" s="57" t="s">
        <v>749</v>
      </c>
    </row>
    <row r="755" spans="1:4" ht="16.5" hidden="1" customHeight="1">
      <c r="A755" s="32"/>
      <c r="B755" s="42"/>
      <c r="C755" s="57" t="s">
        <v>750</v>
      </c>
      <c r="D755" s="57" t="s">
        <v>751</v>
      </c>
    </row>
    <row r="756" spans="1:4" ht="16.5" hidden="1" customHeight="1">
      <c r="A756" s="32"/>
      <c r="B756" s="42"/>
      <c r="C756" s="57" t="s">
        <v>752</v>
      </c>
      <c r="D756" s="57" t="s">
        <v>753</v>
      </c>
    </row>
    <row r="757" spans="1:4" ht="16.5" hidden="1" customHeight="1">
      <c r="A757" s="32"/>
      <c r="B757" s="42"/>
      <c r="C757" s="57" t="s">
        <v>754</v>
      </c>
      <c r="D757" s="57" t="s">
        <v>755</v>
      </c>
    </row>
    <row r="758" spans="1:4" ht="16.5" hidden="1" customHeight="1">
      <c r="A758" s="32"/>
      <c r="B758" s="42"/>
      <c r="C758" s="57" t="s">
        <v>756</v>
      </c>
      <c r="D758" s="57" t="s">
        <v>757</v>
      </c>
    </row>
    <row r="759" spans="1:4" ht="27.75" hidden="1" customHeight="1">
      <c r="A759" s="32"/>
      <c r="B759" s="42"/>
      <c r="C759" s="57" t="s">
        <v>758</v>
      </c>
      <c r="D759" s="57" t="s">
        <v>759</v>
      </c>
    </row>
    <row r="760" spans="1:4" ht="12.75" hidden="1" customHeight="1">
      <c r="A760" s="32"/>
      <c r="B760" s="42"/>
      <c r="C760" s="57"/>
      <c r="D760" s="57"/>
    </row>
    <row r="761" spans="1:4" ht="13" hidden="1">
      <c r="A761" s="52">
        <v>44103</v>
      </c>
      <c r="B761" s="52" t="s">
        <v>485</v>
      </c>
      <c r="C761" s="52"/>
      <c r="D761" s="52"/>
    </row>
    <row r="762" spans="1:4" hidden="1"/>
    <row r="763" spans="1:4" ht="13" hidden="1">
      <c r="A763" s="32">
        <v>44109</v>
      </c>
      <c r="B763" s="42">
        <v>711</v>
      </c>
      <c r="C763" s="6" t="s">
        <v>760</v>
      </c>
      <c r="D763" s="14" t="s">
        <v>678</v>
      </c>
    </row>
    <row r="764" spans="1:4" hidden="1"/>
    <row r="765" spans="1:4" ht="13" hidden="1">
      <c r="A765" s="52">
        <v>44116</v>
      </c>
      <c r="B765" s="52" t="s">
        <v>485</v>
      </c>
      <c r="C765" s="52"/>
      <c r="D765" s="52"/>
    </row>
    <row r="766" spans="1:4" hidden="1"/>
    <row r="767" spans="1:4" ht="12.5" hidden="1">
      <c r="A767" s="32">
        <v>44137</v>
      </c>
      <c r="B767" s="42" t="s">
        <v>726</v>
      </c>
      <c r="C767" s="6" t="s">
        <v>234</v>
      </c>
      <c r="D767" s="6" t="s">
        <v>761</v>
      </c>
    </row>
    <row r="768" spans="1:4" ht="105.75" hidden="1" customHeight="1">
      <c r="A768" s="32"/>
      <c r="B768" s="42">
        <v>6503</v>
      </c>
      <c r="C768" s="13" t="s">
        <v>762</v>
      </c>
      <c r="D768" s="23" t="s">
        <v>763</v>
      </c>
    </row>
    <row r="769" spans="1:4" ht="15" hidden="1" customHeight="1">
      <c r="A769" s="32"/>
      <c r="B769" s="42"/>
      <c r="C769" s="13"/>
      <c r="D769" s="23"/>
    </row>
    <row r="770" spans="1:4" ht="125" hidden="1">
      <c r="A770" s="32">
        <v>44168</v>
      </c>
      <c r="B770" s="42" t="s">
        <v>764</v>
      </c>
      <c r="C770" s="23" t="s">
        <v>765</v>
      </c>
      <c r="D770" s="14" t="s">
        <v>766</v>
      </c>
    </row>
    <row r="771" spans="1:4" ht="225" hidden="1">
      <c r="A771" s="32"/>
      <c r="B771" s="42">
        <v>553</v>
      </c>
      <c r="C771" s="23" t="s">
        <v>767</v>
      </c>
      <c r="D771" s="14" t="s">
        <v>731</v>
      </c>
    </row>
    <row r="772" spans="1:4" ht="162.5" hidden="1">
      <c r="A772" s="32"/>
      <c r="B772" s="42">
        <v>1033</v>
      </c>
      <c r="C772" s="23" t="s">
        <v>768</v>
      </c>
      <c r="D772" s="14" t="s">
        <v>731</v>
      </c>
    </row>
    <row r="773" spans="1:4" ht="12.5" hidden="1">
      <c r="A773" s="32"/>
      <c r="B773" s="42"/>
      <c r="C773" s="57"/>
      <c r="D773" s="57"/>
    </row>
    <row r="774" spans="1:4" ht="40.5" hidden="1" customHeight="1">
      <c r="A774" s="707" t="s">
        <v>769</v>
      </c>
      <c r="B774" s="707"/>
      <c r="C774" s="707"/>
      <c r="D774" s="707"/>
    </row>
    <row r="775" spans="1:4" ht="12.5" hidden="1">
      <c r="A775" s="32"/>
      <c r="B775" s="42"/>
      <c r="C775" s="57"/>
      <c r="D775" s="57"/>
    </row>
    <row r="776" spans="1:4" ht="13" hidden="1">
      <c r="A776" s="32">
        <v>44155</v>
      </c>
      <c r="B776" s="42" t="s">
        <v>652</v>
      </c>
      <c r="C776" s="53" t="s">
        <v>653</v>
      </c>
      <c r="D776" s="14" t="s">
        <v>475</v>
      </c>
    </row>
    <row r="777" spans="1:4" ht="12.5" hidden="1">
      <c r="A777" s="32"/>
      <c r="B777" s="42"/>
      <c r="C777" s="57"/>
      <c r="D777" s="57"/>
    </row>
    <row r="778" spans="1:4" ht="12.5" hidden="1">
      <c r="A778" s="32">
        <v>44159</v>
      </c>
      <c r="B778" s="42">
        <v>10</v>
      </c>
      <c r="C778" s="23" t="s">
        <v>223</v>
      </c>
      <c r="D778" s="23" t="s">
        <v>770</v>
      </c>
    </row>
    <row r="779" spans="1:4" ht="25" hidden="1">
      <c r="A779" s="32"/>
      <c r="B779" s="42">
        <v>16</v>
      </c>
      <c r="C779" s="23" t="s">
        <v>577</v>
      </c>
      <c r="D779" s="23" t="s">
        <v>770</v>
      </c>
    </row>
    <row r="780" spans="1:4" ht="12.5" hidden="1">
      <c r="A780" s="32"/>
      <c r="B780" s="42">
        <v>16</v>
      </c>
      <c r="C780" s="152" t="s">
        <v>577</v>
      </c>
      <c r="D780" s="14" t="s">
        <v>576</v>
      </c>
    </row>
    <row r="781" spans="1:4" ht="12.5" hidden="1">
      <c r="A781" s="32"/>
      <c r="B781" s="42">
        <v>63</v>
      </c>
      <c r="C781" s="6" t="s">
        <v>518</v>
      </c>
      <c r="D781" s="23" t="s">
        <v>152</v>
      </c>
    </row>
    <row r="782" spans="1:4" ht="12.5" hidden="1">
      <c r="A782" s="32"/>
      <c r="B782" s="42">
        <v>63</v>
      </c>
      <c r="C782" s="152" t="s">
        <v>518</v>
      </c>
      <c r="D782" s="14" t="s">
        <v>771</v>
      </c>
    </row>
    <row r="783" spans="1:4" ht="101" hidden="1">
      <c r="A783" s="32"/>
      <c r="B783" s="42">
        <v>132</v>
      </c>
      <c r="C783" s="185" t="s">
        <v>772</v>
      </c>
      <c r="D783" s="23" t="s">
        <v>349</v>
      </c>
    </row>
    <row r="784" spans="1:4" ht="101" hidden="1">
      <c r="A784" s="32"/>
      <c r="B784" s="42">
        <v>132</v>
      </c>
      <c r="C784" s="185" t="s">
        <v>772</v>
      </c>
      <c r="D784" s="23" t="s">
        <v>770</v>
      </c>
    </row>
    <row r="785" spans="1:4" ht="25" hidden="1">
      <c r="A785" s="32"/>
      <c r="B785" s="42">
        <v>139</v>
      </c>
      <c r="C785" s="23" t="s">
        <v>773</v>
      </c>
      <c r="D785" s="23" t="s">
        <v>774</v>
      </c>
    </row>
    <row r="786" spans="1:4" ht="37.5" hidden="1">
      <c r="A786" s="32"/>
      <c r="B786" s="42">
        <v>139</v>
      </c>
      <c r="C786" s="23" t="s">
        <v>773</v>
      </c>
      <c r="D786" s="23" t="s">
        <v>775</v>
      </c>
    </row>
    <row r="787" spans="1:4" ht="25" hidden="1">
      <c r="A787" s="32"/>
      <c r="B787" s="42">
        <v>139</v>
      </c>
      <c r="C787" s="23" t="s">
        <v>773</v>
      </c>
      <c r="D787" s="23" t="s">
        <v>770</v>
      </c>
    </row>
    <row r="788" spans="1:4" ht="25" hidden="1">
      <c r="A788" s="32"/>
      <c r="B788" s="42">
        <v>139</v>
      </c>
      <c r="C788" s="23" t="s">
        <v>773</v>
      </c>
      <c r="D788" s="23" t="s">
        <v>776</v>
      </c>
    </row>
    <row r="789" spans="1:4" ht="87.5" hidden="1">
      <c r="A789" s="32"/>
      <c r="B789" s="42">
        <v>255</v>
      </c>
      <c r="C789" s="23" t="s">
        <v>777</v>
      </c>
      <c r="D789" s="23" t="s">
        <v>152</v>
      </c>
    </row>
    <row r="790" spans="1:4" ht="87.5" hidden="1">
      <c r="A790" s="32"/>
      <c r="B790" s="42">
        <v>255</v>
      </c>
      <c r="C790" s="153" t="s">
        <v>777</v>
      </c>
      <c r="D790" s="14" t="s">
        <v>576</v>
      </c>
    </row>
    <row r="791" spans="1:4" ht="25" hidden="1">
      <c r="A791" s="32"/>
      <c r="B791" s="42">
        <v>259</v>
      </c>
      <c r="C791" s="23" t="s">
        <v>17</v>
      </c>
      <c r="D791" s="23" t="s">
        <v>152</v>
      </c>
    </row>
    <row r="792" spans="1:4" ht="25" hidden="1">
      <c r="A792" s="32"/>
      <c r="B792" s="42">
        <v>259</v>
      </c>
      <c r="C792" s="153" t="s">
        <v>17</v>
      </c>
      <c r="D792" s="14" t="s">
        <v>430</v>
      </c>
    </row>
    <row r="793" spans="1:4" ht="25" hidden="1">
      <c r="A793" s="32"/>
      <c r="B793" s="42">
        <v>273</v>
      </c>
      <c r="C793" s="23" t="s">
        <v>370</v>
      </c>
      <c r="D793" s="14" t="s">
        <v>778</v>
      </c>
    </row>
    <row r="794" spans="1:4" ht="12.5" hidden="1">
      <c r="A794" s="32"/>
      <c r="B794" s="42">
        <v>385</v>
      </c>
      <c r="C794" s="23" t="s">
        <v>163</v>
      </c>
      <c r="D794" s="23" t="s">
        <v>770</v>
      </c>
    </row>
    <row r="795" spans="1:4" ht="25" hidden="1">
      <c r="A795" s="32"/>
      <c r="B795" s="42" t="s">
        <v>779</v>
      </c>
      <c r="C795" s="23" t="s">
        <v>780</v>
      </c>
      <c r="D795" s="23" t="s">
        <v>475</v>
      </c>
    </row>
    <row r="796" spans="1:4" ht="138" hidden="1">
      <c r="A796" s="32"/>
      <c r="B796" s="42">
        <v>603</v>
      </c>
      <c r="C796" s="23" t="s">
        <v>781</v>
      </c>
      <c r="D796" s="23" t="s">
        <v>349</v>
      </c>
    </row>
    <row r="797" spans="1:4" ht="138" hidden="1">
      <c r="A797" s="32"/>
      <c r="B797" s="42">
        <v>603</v>
      </c>
      <c r="C797" s="23" t="s">
        <v>781</v>
      </c>
      <c r="D797" s="23" t="s">
        <v>770</v>
      </c>
    </row>
    <row r="798" spans="1:4" ht="13" hidden="1">
      <c r="A798" s="32"/>
      <c r="B798" s="42">
        <v>691</v>
      </c>
      <c r="C798" s="23" t="s">
        <v>782</v>
      </c>
      <c r="D798" s="23" t="s">
        <v>349</v>
      </c>
    </row>
    <row r="799" spans="1:4" ht="87.5" hidden="1">
      <c r="A799" s="32"/>
      <c r="B799" s="42">
        <v>870</v>
      </c>
      <c r="C799" s="23" t="s">
        <v>783</v>
      </c>
      <c r="D799" s="23" t="s">
        <v>152</v>
      </c>
    </row>
    <row r="800" spans="1:4" ht="50" hidden="1">
      <c r="A800" s="32"/>
      <c r="B800" s="42">
        <v>882</v>
      </c>
      <c r="C800" s="23" t="s">
        <v>377</v>
      </c>
      <c r="D800" s="23" t="s">
        <v>784</v>
      </c>
    </row>
    <row r="801" spans="1:4" ht="162.5" hidden="1">
      <c r="A801" s="32"/>
      <c r="B801" s="42">
        <v>1033</v>
      </c>
      <c r="C801" s="23" t="s">
        <v>785</v>
      </c>
      <c r="D801" s="23" t="s">
        <v>778</v>
      </c>
    </row>
    <row r="802" spans="1:4" ht="12.5" hidden="1">
      <c r="A802" s="32"/>
      <c r="B802" s="42">
        <v>552</v>
      </c>
      <c r="C802" s="23"/>
      <c r="D802" s="23"/>
    </row>
    <row r="803" spans="1:4" ht="50" hidden="1">
      <c r="A803" s="32"/>
      <c r="B803" s="42">
        <v>1189</v>
      </c>
      <c r="C803" s="23" t="s">
        <v>786</v>
      </c>
      <c r="D803" s="23" t="s">
        <v>18</v>
      </c>
    </row>
    <row r="804" spans="1:4" ht="50" hidden="1">
      <c r="A804" s="32"/>
      <c r="B804" s="42">
        <v>1189</v>
      </c>
      <c r="C804" s="23" t="s">
        <v>786</v>
      </c>
      <c r="D804" s="23" t="s">
        <v>576</v>
      </c>
    </row>
    <row r="805" spans="1:4" ht="75" hidden="1">
      <c r="A805" s="32"/>
      <c r="B805" s="42" t="s">
        <v>787</v>
      </c>
      <c r="C805" s="23" t="s">
        <v>788</v>
      </c>
      <c r="D805" s="23" t="s">
        <v>573</v>
      </c>
    </row>
    <row r="806" spans="1:4" ht="12.5" hidden="1">
      <c r="A806" s="32"/>
      <c r="B806" s="42"/>
      <c r="C806" s="42"/>
      <c r="D806" s="23"/>
    </row>
    <row r="807" spans="1:4" ht="25" hidden="1">
      <c r="A807" s="32">
        <v>44166</v>
      </c>
      <c r="B807" s="42">
        <v>1009</v>
      </c>
      <c r="C807" s="23" t="s">
        <v>789</v>
      </c>
      <c r="D807" s="23" t="s">
        <v>152</v>
      </c>
    </row>
    <row r="808" spans="1:4" ht="25" hidden="1">
      <c r="A808" s="32"/>
      <c r="B808" s="42">
        <v>224</v>
      </c>
      <c r="C808" s="23" t="s">
        <v>790</v>
      </c>
      <c r="D808" s="23" t="s">
        <v>152</v>
      </c>
    </row>
    <row r="809" spans="1:4" ht="25" hidden="1">
      <c r="A809" s="32"/>
      <c r="B809" s="42">
        <v>1209</v>
      </c>
      <c r="C809" s="23" t="s">
        <v>791</v>
      </c>
      <c r="D809" s="23" t="s">
        <v>152</v>
      </c>
    </row>
    <row r="810" spans="1:4" ht="25" hidden="1">
      <c r="A810" s="32"/>
      <c r="B810" s="42">
        <v>1011</v>
      </c>
      <c r="C810" s="23" t="s">
        <v>792</v>
      </c>
      <c r="D810" s="23" t="s">
        <v>152</v>
      </c>
    </row>
    <row r="811" spans="1:4" ht="25" hidden="1">
      <c r="A811" s="32"/>
      <c r="B811" s="42">
        <v>1012</v>
      </c>
      <c r="C811" s="23" t="s">
        <v>793</v>
      </c>
      <c r="D811" s="23" t="s">
        <v>152</v>
      </c>
    </row>
    <row r="812" spans="1:4" ht="25" hidden="1">
      <c r="A812" s="32"/>
      <c r="B812" s="42">
        <v>1013</v>
      </c>
      <c r="C812" s="23" t="s">
        <v>794</v>
      </c>
      <c r="D812" s="23" t="s">
        <v>152</v>
      </c>
    </row>
    <row r="813" spans="1:4" ht="25" hidden="1">
      <c r="A813" s="32"/>
      <c r="B813" s="42">
        <v>911</v>
      </c>
      <c r="C813" s="23" t="s">
        <v>795</v>
      </c>
      <c r="D813" s="23" t="s">
        <v>152</v>
      </c>
    </row>
    <row r="814" spans="1:4" ht="12.5" hidden="1">
      <c r="A814" s="32"/>
    </row>
    <row r="815" spans="1:4" ht="25" hidden="1">
      <c r="A815" s="32"/>
      <c r="B815" s="42">
        <v>1070</v>
      </c>
      <c r="C815" s="23" t="s">
        <v>796</v>
      </c>
      <c r="D815" s="23" t="s">
        <v>797</v>
      </c>
    </row>
    <row r="816" spans="1:4" ht="26" hidden="1">
      <c r="A816" s="32"/>
      <c r="B816" s="42">
        <v>1070</v>
      </c>
      <c r="C816" s="53" t="s">
        <v>796</v>
      </c>
      <c r="D816" s="23" t="s">
        <v>573</v>
      </c>
    </row>
    <row r="817" spans="1:4" ht="25" hidden="1">
      <c r="A817" s="32"/>
      <c r="B817" s="42">
        <v>1250</v>
      </c>
      <c r="C817" s="23" t="s">
        <v>798</v>
      </c>
      <c r="D817" s="23" t="s">
        <v>797</v>
      </c>
    </row>
    <row r="818" spans="1:4" ht="26" hidden="1">
      <c r="A818" s="32"/>
      <c r="B818" s="42">
        <v>1250</v>
      </c>
      <c r="C818" s="53" t="s">
        <v>798</v>
      </c>
      <c r="D818" s="23" t="s">
        <v>590</v>
      </c>
    </row>
    <row r="819" spans="1:4" ht="25" hidden="1">
      <c r="A819" s="32"/>
      <c r="B819" s="42">
        <v>1184</v>
      </c>
      <c r="C819" s="23" t="s">
        <v>799</v>
      </c>
      <c r="D819" s="23" t="s">
        <v>797</v>
      </c>
    </row>
    <row r="820" spans="1:4" ht="25" hidden="1">
      <c r="A820" s="32"/>
      <c r="B820" s="42" t="s">
        <v>800</v>
      </c>
      <c r="C820" s="23" t="s">
        <v>801</v>
      </c>
      <c r="D820" s="23" t="s">
        <v>797</v>
      </c>
    </row>
    <row r="821" spans="1:4" ht="26" hidden="1">
      <c r="A821" s="32"/>
      <c r="B821" s="42" t="s">
        <v>800</v>
      </c>
      <c r="C821" s="181" t="s">
        <v>801</v>
      </c>
      <c r="D821" s="23" t="s">
        <v>430</v>
      </c>
    </row>
    <row r="822" spans="1:4" ht="25" hidden="1">
      <c r="A822" s="32"/>
      <c r="B822" s="42">
        <v>1185</v>
      </c>
      <c r="C822" s="23" t="s">
        <v>802</v>
      </c>
      <c r="D822" s="23" t="s">
        <v>797</v>
      </c>
    </row>
    <row r="823" spans="1:4" ht="25" hidden="1">
      <c r="A823" s="32"/>
      <c r="B823" s="42">
        <v>1186</v>
      </c>
      <c r="C823" s="23" t="s">
        <v>803</v>
      </c>
      <c r="D823" s="23" t="s">
        <v>797</v>
      </c>
    </row>
    <row r="824" spans="1:4" ht="26" hidden="1">
      <c r="A824" s="32"/>
      <c r="B824" s="42">
        <v>1186</v>
      </c>
      <c r="C824" s="53" t="s">
        <v>803</v>
      </c>
      <c r="D824" s="23" t="s">
        <v>723</v>
      </c>
    </row>
    <row r="825" spans="1:4" ht="25" hidden="1">
      <c r="A825" s="32"/>
      <c r="B825" s="42">
        <v>1203</v>
      </c>
      <c r="C825" s="23" t="s">
        <v>804</v>
      </c>
      <c r="D825" s="23" t="s">
        <v>797</v>
      </c>
    </row>
    <row r="826" spans="1:4" ht="25" hidden="1">
      <c r="A826" s="32"/>
      <c r="B826" s="42">
        <v>1187</v>
      </c>
      <c r="C826" s="23" t="s">
        <v>805</v>
      </c>
      <c r="D826" s="23" t="s">
        <v>797</v>
      </c>
    </row>
    <row r="827" spans="1:4" ht="25.5" hidden="1">
      <c r="A827" s="32"/>
      <c r="B827" s="42">
        <v>800142</v>
      </c>
      <c r="C827" s="23" t="s">
        <v>806</v>
      </c>
      <c r="D827" s="23" t="s">
        <v>807</v>
      </c>
    </row>
    <row r="828" spans="1:4" ht="25.5" hidden="1">
      <c r="A828" s="32"/>
      <c r="B828" s="42">
        <v>800143</v>
      </c>
      <c r="C828" s="23" t="s">
        <v>808</v>
      </c>
      <c r="D828" s="23" t="s">
        <v>807</v>
      </c>
    </row>
    <row r="829" spans="1:4" ht="25.5" hidden="1">
      <c r="A829" s="32"/>
      <c r="B829" s="42">
        <v>1098</v>
      </c>
      <c r="C829" s="23" t="s">
        <v>809</v>
      </c>
      <c r="D829" s="23" t="s">
        <v>807</v>
      </c>
    </row>
    <row r="830" spans="1:4" ht="12.5" hidden="1">
      <c r="A830" s="32"/>
      <c r="B830" s="42"/>
      <c r="C830" s="23"/>
      <c r="D830" s="23"/>
    </row>
    <row r="831" spans="1:4" ht="12.5" hidden="1">
      <c r="A831" s="32"/>
      <c r="B831" s="42" t="s">
        <v>810</v>
      </c>
      <c r="C831" s="23" t="s">
        <v>66</v>
      </c>
      <c r="D831" s="23" t="s">
        <v>210</v>
      </c>
    </row>
    <row r="832" spans="1:4" ht="12.5" hidden="1">
      <c r="A832" s="32"/>
      <c r="B832" s="42" t="s">
        <v>811</v>
      </c>
      <c r="C832" s="23" t="s">
        <v>201</v>
      </c>
      <c r="D832" s="23" t="s">
        <v>210</v>
      </c>
    </row>
    <row r="833" spans="1:4" ht="13" hidden="1">
      <c r="A833" s="32"/>
      <c r="B833" s="42" t="s">
        <v>726</v>
      </c>
      <c r="C833" s="23" t="s">
        <v>812</v>
      </c>
      <c r="D833" s="23" t="s">
        <v>813</v>
      </c>
    </row>
    <row r="834" spans="1:4" ht="12.5" hidden="1">
      <c r="A834" s="32"/>
      <c r="B834" s="42" t="s">
        <v>814</v>
      </c>
      <c r="C834" s="23" t="s">
        <v>815</v>
      </c>
      <c r="D834" s="23" t="s">
        <v>28</v>
      </c>
    </row>
    <row r="835" spans="1:4" ht="12.5" hidden="1">
      <c r="A835" s="32"/>
      <c r="B835" s="42"/>
      <c r="C835" s="23"/>
      <c r="D835" s="23"/>
    </row>
    <row r="836" spans="1:4" ht="12.5" hidden="1">
      <c r="A836" s="32"/>
      <c r="B836" s="42">
        <v>711</v>
      </c>
      <c r="C836" s="23" t="s">
        <v>503</v>
      </c>
      <c r="D836" s="23" t="s">
        <v>608</v>
      </c>
    </row>
    <row r="837" spans="1:4" ht="12.5" hidden="1">
      <c r="A837" s="32"/>
      <c r="B837" s="42">
        <v>714</v>
      </c>
      <c r="C837" s="23" t="s">
        <v>505</v>
      </c>
      <c r="D837" s="23" t="s">
        <v>608</v>
      </c>
    </row>
    <row r="838" spans="1:4" ht="12.5" hidden="1">
      <c r="A838" s="32"/>
      <c r="B838" s="42">
        <v>719</v>
      </c>
      <c r="C838" s="23" t="s">
        <v>816</v>
      </c>
      <c r="D838" s="23" t="s">
        <v>608</v>
      </c>
    </row>
    <row r="839" spans="1:4" ht="12.5" hidden="1">
      <c r="A839" s="32"/>
      <c r="B839" s="42">
        <v>720</v>
      </c>
      <c r="C839" s="23" t="s">
        <v>817</v>
      </c>
      <c r="D839" s="23" t="s">
        <v>608</v>
      </c>
    </row>
    <row r="840" spans="1:4" ht="12.5" hidden="1">
      <c r="A840" s="32"/>
      <c r="B840" s="42">
        <v>722</v>
      </c>
      <c r="C840" s="23" t="s">
        <v>818</v>
      </c>
      <c r="D840" s="23" t="s">
        <v>608</v>
      </c>
    </row>
    <row r="841" spans="1:4" ht="12.5" hidden="1">
      <c r="A841" s="32"/>
      <c r="B841" s="42"/>
      <c r="C841" s="23"/>
      <c r="D841" s="23"/>
    </row>
    <row r="842" spans="1:4" ht="12.5" hidden="1">
      <c r="A842" s="32"/>
      <c r="B842" s="42">
        <v>723</v>
      </c>
      <c r="C842" s="23" t="s">
        <v>270</v>
      </c>
      <c r="D842" s="23" t="s">
        <v>819</v>
      </c>
    </row>
    <row r="843" spans="1:4" ht="12.5" hidden="1">
      <c r="A843" s="32"/>
      <c r="B843" s="42"/>
      <c r="C843" s="23"/>
      <c r="D843" s="23"/>
    </row>
    <row r="844" spans="1:4" ht="12.5" hidden="1">
      <c r="A844" s="32"/>
      <c r="B844" s="42">
        <v>727</v>
      </c>
      <c r="C844" s="23" t="s">
        <v>820</v>
      </c>
      <c r="D844" s="23" t="s">
        <v>821</v>
      </c>
    </row>
    <row r="845" spans="1:4" ht="12.5" hidden="1">
      <c r="A845" s="32"/>
      <c r="B845" s="42">
        <v>728</v>
      </c>
      <c r="C845" s="23" t="s">
        <v>822</v>
      </c>
      <c r="D845" s="23" t="s">
        <v>821</v>
      </c>
    </row>
    <row r="846" spans="1:4" ht="12.5" hidden="1">
      <c r="A846" s="32"/>
      <c r="B846" s="42">
        <v>731</v>
      </c>
      <c r="C846" s="23" t="s">
        <v>823</v>
      </c>
      <c r="D846" s="23" t="s">
        <v>821</v>
      </c>
    </row>
    <row r="847" spans="1:4" ht="12.5" hidden="1">
      <c r="A847" s="32"/>
      <c r="B847" s="42">
        <v>735</v>
      </c>
      <c r="C847" s="23" t="s">
        <v>824</v>
      </c>
      <c r="D847" s="23" t="s">
        <v>821</v>
      </c>
    </row>
    <row r="848" spans="1:4" ht="12.5" hidden="1">
      <c r="A848" s="32"/>
      <c r="B848" s="42"/>
      <c r="C848" s="23"/>
      <c r="D848" s="23"/>
    </row>
    <row r="849" spans="1:4" ht="13" hidden="1">
      <c r="A849" s="32"/>
      <c r="B849" s="42" t="s">
        <v>333</v>
      </c>
      <c r="C849" s="23" t="s">
        <v>825</v>
      </c>
      <c r="D849" s="23" t="s">
        <v>826</v>
      </c>
    </row>
    <row r="850" spans="1:4" ht="13" hidden="1">
      <c r="A850" s="32"/>
      <c r="B850" s="42" t="s">
        <v>291</v>
      </c>
      <c r="C850" s="23" t="s">
        <v>827</v>
      </c>
      <c r="D850" s="23" t="s">
        <v>826</v>
      </c>
    </row>
    <row r="851" spans="1:4" ht="13" hidden="1">
      <c r="A851" s="32"/>
      <c r="B851" s="42" t="s">
        <v>828</v>
      </c>
      <c r="C851" s="23" t="s">
        <v>829</v>
      </c>
      <c r="D851" s="23" t="s">
        <v>826</v>
      </c>
    </row>
    <row r="852" spans="1:4" ht="75" hidden="1">
      <c r="A852" s="32"/>
      <c r="B852" s="42" t="s">
        <v>623</v>
      </c>
      <c r="C852" s="23" t="s">
        <v>830</v>
      </c>
      <c r="D852" s="23" t="s">
        <v>404</v>
      </c>
    </row>
    <row r="853" spans="1:4" ht="75" hidden="1">
      <c r="A853" s="32"/>
      <c r="B853" s="42" t="s">
        <v>626</v>
      </c>
      <c r="C853" s="23" t="s">
        <v>831</v>
      </c>
      <c r="D853" s="23" t="s">
        <v>404</v>
      </c>
    </row>
    <row r="854" spans="1:4" ht="87.5" hidden="1">
      <c r="A854" s="32"/>
      <c r="B854" s="42" t="s">
        <v>266</v>
      </c>
      <c r="C854" s="23" t="s">
        <v>832</v>
      </c>
      <c r="D854" s="23" t="s">
        <v>404</v>
      </c>
    </row>
    <row r="855" spans="1:4" ht="112.5" hidden="1">
      <c r="A855" s="32"/>
      <c r="B855" s="42" t="s">
        <v>269</v>
      </c>
      <c r="C855" s="23" t="s">
        <v>833</v>
      </c>
      <c r="D855" s="23" t="s">
        <v>404</v>
      </c>
    </row>
    <row r="856" spans="1:4" ht="112.5" hidden="1">
      <c r="A856" s="32"/>
      <c r="B856" s="42" t="s">
        <v>638</v>
      </c>
      <c r="C856" s="23" t="s">
        <v>834</v>
      </c>
      <c r="D856" s="23" t="s">
        <v>404</v>
      </c>
    </row>
    <row r="857" spans="1:4" ht="75" hidden="1">
      <c r="A857" s="32"/>
      <c r="B857" s="42" t="s">
        <v>835</v>
      </c>
      <c r="C857" s="23" t="s">
        <v>836</v>
      </c>
      <c r="D857" s="23" t="s">
        <v>837</v>
      </c>
    </row>
    <row r="858" spans="1:4" ht="12.5" hidden="1">
      <c r="A858" s="32"/>
      <c r="B858" s="42"/>
      <c r="C858" s="23"/>
      <c r="D858" s="23"/>
    </row>
    <row r="859" spans="1:4" ht="50.5" hidden="1">
      <c r="A859" s="32"/>
      <c r="B859" s="42">
        <v>117</v>
      </c>
      <c r="C859" s="23" t="s">
        <v>366</v>
      </c>
      <c r="D859" s="23" t="s">
        <v>838</v>
      </c>
    </row>
    <row r="860" spans="1:4" ht="75.5" hidden="1">
      <c r="A860" s="32"/>
      <c r="B860" s="42">
        <v>691</v>
      </c>
      <c r="C860" s="23" t="s">
        <v>374</v>
      </c>
      <c r="D860" s="23" t="s">
        <v>839</v>
      </c>
    </row>
    <row r="861" spans="1:4" ht="75" hidden="1">
      <c r="A861" s="32"/>
      <c r="B861" s="42">
        <v>790</v>
      </c>
      <c r="C861" s="23" t="s">
        <v>464</v>
      </c>
      <c r="D861" s="23" t="s">
        <v>840</v>
      </c>
    </row>
    <row r="862" spans="1:4" ht="50" hidden="1">
      <c r="A862" s="32"/>
      <c r="B862" s="42">
        <v>1000</v>
      </c>
      <c r="C862" s="23" t="s">
        <v>67</v>
      </c>
      <c r="D862" s="23" t="s">
        <v>841</v>
      </c>
    </row>
    <row r="863" spans="1:4" ht="12.5" hidden="1">
      <c r="A863" s="32"/>
      <c r="B863" s="42"/>
      <c r="C863" s="23"/>
      <c r="D863" s="23"/>
    </row>
    <row r="864" spans="1:4" ht="13" hidden="1">
      <c r="A864" s="32">
        <v>44175</v>
      </c>
      <c r="B864" s="42"/>
      <c r="C864" s="180" t="s">
        <v>842</v>
      </c>
      <c r="D864" s="180"/>
    </row>
    <row r="865" spans="1:5" ht="25" hidden="1">
      <c r="A865" s="163"/>
      <c r="B865" s="164"/>
      <c r="C865" s="165" t="s">
        <v>843</v>
      </c>
      <c r="D865" s="167" t="s">
        <v>844</v>
      </c>
      <c r="E865" s="177"/>
    </row>
    <row r="866" spans="1:5" ht="25" hidden="1">
      <c r="A866" s="163"/>
      <c r="B866" s="164"/>
      <c r="C866" s="165" t="s">
        <v>845</v>
      </c>
      <c r="D866" s="167" t="s">
        <v>846</v>
      </c>
      <c r="E866" s="178"/>
    </row>
    <row r="867" spans="1:5" ht="37.5" hidden="1">
      <c r="A867" s="163"/>
      <c r="B867" s="164"/>
      <c r="C867" s="169" t="s">
        <v>847</v>
      </c>
      <c r="D867" s="167" t="s">
        <v>848</v>
      </c>
      <c r="E867" s="178"/>
    </row>
    <row r="868" spans="1:5" ht="25" hidden="1">
      <c r="A868" s="163"/>
      <c r="B868" s="164"/>
      <c r="C868" s="169" t="s">
        <v>849</v>
      </c>
      <c r="D868" s="167" t="s">
        <v>850</v>
      </c>
      <c r="E868" s="178"/>
    </row>
    <row r="869" spans="1:5" ht="25" hidden="1">
      <c r="A869" s="163"/>
      <c r="B869" s="164"/>
      <c r="C869" s="168" t="s">
        <v>851</v>
      </c>
      <c r="D869" s="167" t="s">
        <v>852</v>
      </c>
      <c r="E869" s="177"/>
    </row>
    <row r="870" spans="1:5" ht="37.5" hidden="1">
      <c r="A870" s="163"/>
      <c r="B870" s="164"/>
      <c r="C870" s="168" t="s">
        <v>853</v>
      </c>
      <c r="D870" s="167" t="s">
        <v>854</v>
      </c>
      <c r="E870" s="178"/>
    </row>
    <row r="871" spans="1:5" ht="50" hidden="1">
      <c r="A871" s="163"/>
      <c r="B871" s="164"/>
      <c r="C871" s="167" t="s">
        <v>855</v>
      </c>
      <c r="D871" s="167" t="s">
        <v>856</v>
      </c>
      <c r="E871" s="177"/>
    </row>
    <row r="872" spans="1:5" ht="25" hidden="1">
      <c r="A872" s="163"/>
      <c r="B872" s="164"/>
      <c r="C872" s="171" t="s">
        <v>857</v>
      </c>
      <c r="D872" s="167" t="s">
        <v>858</v>
      </c>
      <c r="E872" s="176"/>
    </row>
    <row r="873" spans="1:5" ht="37.5" hidden="1">
      <c r="A873" s="163"/>
      <c r="B873" s="164"/>
      <c r="C873" s="169" t="s">
        <v>859</v>
      </c>
      <c r="D873" s="167" t="s">
        <v>860</v>
      </c>
      <c r="E873" s="178"/>
    </row>
    <row r="874" spans="1:5" ht="25" hidden="1">
      <c r="A874" s="163"/>
      <c r="B874" s="166">
        <v>510</v>
      </c>
      <c r="C874" s="170" t="s">
        <v>861</v>
      </c>
      <c r="D874" s="167" t="s">
        <v>862</v>
      </c>
      <c r="E874" s="177"/>
    </row>
    <row r="875" spans="1:5" ht="25" hidden="1">
      <c r="A875" s="163"/>
      <c r="B875" s="164"/>
      <c r="C875" s="167" t="s">
        <v>863</v>
      </c>
      <c r="D875" s="167" t="s">
        <v>864</v>
      </c>
      <c r="E875" s="177"/>
    </row>
    <row r="876" spans="1:5" ht="25" hidden="1">
      <c r="A876" s="163"/>
      <c r="B876" s="164"/>
      <c r="C876" s="169" t="s">
        <v>865</v>
      </c>
      <c r="D876" s="167" t="s">
        <v>866</v>
      </c>
      <c r="E876" s="178"/>
    </row>
    <row r="877" spans="1:5" ht="37.5" hidden="1">
      <c r="A877" s="163"/>
      <c r="B877" s="164"/>
      <c r="C877" s="169" t="s">
        <v>867</v>
      </c>
      <c r="D877" s="167" t="s">
        <v>868</v>
      </c>
      <c r="E877" s="178"/>
    </row>
    <row r="878" spans="1:5" ht="25" hidden="1">
      <c r="A878" s="163"/>
      <c r="B878" s="164"/>
      <c r="C878" s="169" t="s">
        <v>869</v>
      </c>
      <c r="D878" s="167" t="s">
        <v>870</v>
      </c>
      <c r="E878" s="177"/>
    </row>
    <row r="879" spans="1:5" ht="25" hidden="1">
      <c r="A879" s="163"/>
      <c r="B879" s="164"/>
      <c r="C879" s="168" t="s">
        <v>871</v>
      </c>
      <c r="D879" s="167" t="s">
        <v>872</v>
      </c>
      <c r="E879" s="178"/>
    </row>
    <row r="880" spans="1:5" ht="25" hidden="1">
      <c r="A880" s="163"/>
      <c r="B880" s="164"/>
      <c r="C880" s="169" t="s">
        <v>873</v>
      </c>
      <c r="D880" s="167" t="s">
        <v>874</v>
      </c>
      <c r="E880" s="177"/>
    </row>
    <row r="881" spans="1:5" ht="100" hidden="1">
      <c r="A881" s="163"/>
      <c r="B881" s="166">
        <v>399</v>
      </c>
      <c r="C881" s="167" t="s">
        <v>875</v>
      </c>
      <c r="D881" s="167" t="s">
        <v>876</v>
      </c>
      <c r="E881" s="177"/>
    </row>
    <row r="882" spans="1:5" ht="37.5" hidden="1">
      <c r="A882" s="163"/>
      <c r="B882" s="164"/>
      <c r="C882" s="167" t="s">
        <v>877</v>
      </c>
      <c r="D882" s="167" t="s">
        <v>878</v>
      </c>
      <c r="E882" s="178"/>
    </row>
    <row r="883" spans="1:5" ht="37.5" hidden="1">
      <c r="A883" s="163"/>
      <c r="B883" s="164"/>
      <c r="C883" s="167" t="s">
        <v>879</v>
      </c>
      <c r="D883" s="167" t="s">
        <v>880</v>
      </c>
      <c r="E883" s="178"/>
    </row>
    <row r="884" spans="1:5" ht="25" hidden="1">
      <c r="A884" s="163"/>
      <c r="B884" s="164"/>
      <c r="C884" s="171" t="s">
        <v>881</v>
      </c>
      <c r="D884" s="167" t="s">
        <v>858</v>
      </c>
      <c r="E884" s="176"/>
    </row>
    <row r="885" spans="1:5" ht="25" hidden="1">
      <c r="A885" s="163"/>
      <c r="B885" s="164"/>
      <c r="C885" s="169" t="s">
        <v>882</v>
      </c>
      <c r="D885" s="167" t="s">
        <v>883</v>
      </c>
      <c r="E885" s="178"/>
    </row>
    <row r="886" spans="1:5" ht="62.5" hidden="1">
      <c r="A886" s="163"/>
      <c r="B886" s="175">
        <v>19</v>
      </c>
      <c r="C886" s="170" t="s">
        <v>884</v>
      </c>
      <c r="D886" s="167" t="s">
        <v>885</v>
      </c>
      <c r="E886" s="178"/>
    </row>
    <row r="887" spans="1:5" ht="25" hidden="1">
      <c r="A887" s="163"/>
      <c r="B887" s="164"/>
      <c r="C887" s="167" t="s">
        <v>886</v>
      </c>
      <c r="D887" s="167" t="s">
        <v>887</v>
      </c>
      <c r="E887" s="178"/>
    </row>
    <row r="888" spans="1:5" ht="12.5" hidden="1">
      <c r="A888" s="163"/>
      <c r="B888" s="164"/>
      <c r="C888" s="172" t="s">
        <v>888</v>
      </c>
      <c r="D888" s="166" t="s">
        <v>889</v>
      </c>
      <c r="E888" s="178"/>
    </row>
    <row r="889" spans="1:5" ht="12.5" hidden="1">
      <c r="A889" s="163"/>
      <c r="B889" s="175" t="s">
        <v>890</v>
      </c>
      <c r="C889" s="173" t="s">
        <v>891</v>
      </c>
      <c r="D889" s="166" t="s">
        <v>889</v>
      </c>
      <c r="E889" s="177"/>
    </row>
    <row r="890" spans="1:5" ht="25" hidden="1">
      <c r="A890" s="163"/>
      <c r="B890" s="164"/>
      <c r="C890" s="170" t="s">
        <v>892</v>
      </c>
      <c r="D890" s="167" t="s">
        <v>893</v>
      </c>
      <c r="E890" s="179"/>
    </row>
    <row r="891" spans="1:5" ht="25" hidden="1">
      <c r="A891" s="163"/>
      <c r="B891" s="164"/>
      <c r="C891" s="167" t="s">
        <v>894</v>
      </c>
      <c r="D891" s="167" t="s">
        <v>895</v>
      </c>
      <c r="E891" s="177"/>
    </row>
    <row r="892" spans="1:5" ht="25" hidden="1">
      <c r="A892" s="163"/>
      <c r="B892" s="164"/>
      <c r="C892" s="167" t="s">
        <v>896</v>
      </c>
      <c r="D892" s="167" t="s">
        <v>897</v>
      </c>
      <c r="E892" s="177"/>
    </row>
    <row r="893" spans="1:5" ht="25" hidden="1">
      <c r="A893" s="163"/>
      <c r="B893" s="164"/>
      <c r="C893" s="171" t="s">
        <v>898</v>
      </c>
      <c r="D893" s="167" t="s">
        <v>858</v>
      </c>
      <c r="E893" s="176"/>
    </row>
    <row r="894" spans="1:5" ht="25" hidden="1">
      <c r="A894" s="163"/>
      <c r="B894" s="164"/>
      <c r="C894" s="169" t="s">
        <v>899</v>
      </c>
      <c r="D894" s="167" t="s">
        <v>900</v>
      </c>
      <c r="E894" s="178"/>
    </row>
    <row r="895" spans="1:5" ht="25" hidden="1">
      <c r="A895" s="163"/>
      <c r="B895" s="164"/>
      <c r="C895" s="170" t="s">
        <v>901</v>
      </c>
      <c r="D895" s="167" t="s">
        <v>902</v>
      </c>
      <c r="E895" s="179"/>
    </row>
    <row r="896" spans="1:5" ht="25" hidden="1">
      <c r="A896" s="163"/>
      <c r="B896" s="164"/>
      <c r="C896" s="171"/>
      <c r="D896" s="167" t="s">
        <v>858</v>
      </c>
      <c r="E896" s="176"/>
    </row>
    <row r="897" spans="1:5" ht="25" hidden="1">
      <c r="A897" s="163"/>
      <c r="B897" s="175" t="s">
        <v>424</v>
      </c>
      <c r="C897" s="170" t="s">
        <v>903</v>
      </c>
      <c r="D897" s="167" t="s">
        <v>904</v>
      </c>
      <c r="E897" s="179"/>
    </row>
    <row r="898" spans="1:5" ht="25" hidden="1">
      <c r="A898" s="163"/>
      <c r="B898" s="175" t="s">
        <v>421</v>
      </c>
      <c r="C898" s="170" t="s">
        <v>905</v>
      </c>
      <c r="D898" s="167" t="s">
        <v>906</v>
      </c>
      <c r="E898" s="179"/>
    </row>
    <row r="899" spans="1:5" ht="25.5" hidden="1">
      <c r="A899" s="163"/>
      <c r="B899" s="175">
        <v>857</v>
      </c>
      <c r="C899" s="182" t="s">
        <v>907</v>
      </c>
      <c r="D899" s="183" t="s">
        <v>908</v>
      </c>
      <c r="E899" s="179"/>
    </row>
    <row r="900" spans="1:5" ht="25" hidden="1">
      <c r="A900" s="163"/>
      <c r="B900" s="175" t="s">
        <v>427</v>
      </c>
      <c r="C900" s="170" t="s">
        <v>909</v>
      </c>
      <c r="D900" s="167" t="s">
        <v>910</v>
      </c>
      <c r="E900" s="179"/>
    </row>
    <row r="901" spans="1:5" ht="25" hidden="1">
      <c r="A901" s="163"/>
      <c r="B901" s="175" t="s">
        <v>584</v>
      </c>
      <c r="C901" s="170" t="s">
        <v>911</v>
      </c>
      <c r="D901" s="167" t="s">
        <v>912</v>
      </c>
      <c r="E901" s="179"/>
    </row>
    <row r="902" spans="1:5" ht="12.5" hidden="1">
      <c r="A902" s="163"/>
      <c r="B902" s="175" t="s">
        <v>913</v>
      </c>
      <c r="C902" s="174" t="s">
        <v>914</v>
      </c>
      <c r="D902" s="166" t="s">
        <v>915</v>
      </c>
      <c r="E902" s="179"/>
    </row>
    <row r="903" spans="1:5" ht="25" hidden="1">
      <c r="A903" s="163"/>
      <c r="B903" s="166" t="s">
        <v>586</v>
      </c>
      <c r="C903" s="168" t="s">
        <v>916</v>
      </c>
      <c r="D903" s="167" t="s">
        <v>917</v>
      </c>
      <c r="E903" s="178"/>
    </row>
    <row r="904" spans="1:5" ht="13" hidden="1">
      <c r="A904" s="163"/>
      <c r="B904" s="164"/>
      <c r="C904" s="171"/>
      <c r="D904" s="166"/>
      <c r="E904" s="176"/>
    </row>
    <row r="905" spans="1:5" ht="100" hidden="1">
      <c r="A905" s="163"/>
      <c r="B905" s="164">
        <v>879</v>
      </c>
      <c r="C905" s="168" t="s">
        <v>918</v>
      </c>
      <c r="D905" s="167" t="s">
        <v>919</v>
      </c>
      <c r="E905" s="179"/>
    </row>
    <row r="906" spans="1:5" ht="25" hidden="1">
      <c r="A906" s="163"/>
      <c r="B906" s="175" t="s">
        <v>920</v>
      </c>
      <c r="C906" s="170" t="s">
        <v>921</v>
      </c>
      <c r="D906" s="167" t="s">
        <v>922</v>
      </c>
      <c r="E906" s="179"/>
    </row>
    <row r="907" spans="1:5" ht="25" hidden="1">
      <c r="A907" s="163"/>
      <c r="B907" s="175" t="s">
        <v>923</v>
      </c>
      <c r="C907" s="173" t="s">
        <v>924</v>
      </c>
      <c r="D907" s="166" t="s">
        <v>925</v>
      </c>
      <c r="E907" s="177"/>
    </row>
    <row r="908" spans="1:5" ht="25.5" hidden="1">
      <c r="A908" s="163"/>
      <c r="B908" s="175">
        <v>212</v>
      </c>
      <c r="C908" s="167" t="s">
        <v>926</v>
      </c>
      <c r="D908" s="167" t="s">
        <v>927</v>
      </c>
      <c r="E908" s="179"/>
    </row>
    <row r="909" spans="1:5" ht="25" hidden="1">
      <c r="A909" s="163"/>
      <c r="B909" s="175" t="s">
        <v>441</v>
      </c>
      <c r="C909" s="167" t="s">
        <v>928</v>
      </c>
      <c r="D909" s="167" t="s">
        <v>929</v>
      </c>
      <c r="E909" s="179"/>
    </row>
    <row r="910" spans="1:5" ht="12.5" hidden="1">
      <c r="A910" s="163"/>
      <c r="B910" s="164"/>
      <c r="C910" s="167"/>
      <c r="D910" s="167"/>
      <c r="E910" s="176"/>
    </row>
    <row r="911" spans="1:5" ht="25.5" hidden="1">
      <c r="A911" s="163"/>
      <c r="B911" s="164"/>
      <c r="C911" s="167" t="s">
        <v>930</v>
      </c>
      <c r="D911" s="167" t="s">
        <v>931</v>
      </c>
      <c r="E911" s="176"/>
    </row>
    <row r="912" spans="1:5" ht="12.5" hidden="1">
      <c r="A912" s="32"/>
      <c r="B912" s="42"/>
      <c r="C912" s="23"/>
      <c r="D912" s="23"/>
    </row>
    <row r="913" spans="1:4" ht="12.5" hidden="1">
      <c r="A913" s="32">
        <v>44217</v>
      </c>
      <c r="B913" s="42">
        <v>424</v>
      </c>
      <c r="C913" s="14" t="s">
        <v>932</v>
      </c>
      <c r="D913" s="14" t="s">
        <v>349</v>
      </c>
    </row>
    <row r="914" spans="1:4" ht="12.5" hidden="1">
      <c r="A914" s="32"/>
      <c r="B914" s="42">
        <v>424</v>
      </c>
      <c r="C914" s="14" t="s">
        <v>932</v>
      </c>
      <c r="D914" s="14" t="s">
        <v>475</v>
      </c>
    </row>
    <row r="915" spans="1:4" ht="12.5" hidden="1">
      <c r="A915" s="32"/>
      <c r="B915" s="42"/>
      <c r="C915" s="23"/>
      <c r="D915" s="23"/>
    </row>
    <row r="916" spans="1:4" ht="12.5" hidden="1">
      <c r="A916" s="32"/>
      <c r="B916" s="42"/>
      <c r="C916" s="173" t="s">
        <v>933</v>
      </c>
      <c r="D916" s="14" t="s">
        <v>475</v>
      </c>
    </row>
    <row r="917" spans="1:4" ht="25" hidden="1">
      <c r="A917" s="32"/>
      <c r="B917" s="42" t="s">
        <v>934</v>
      </c>
      <c r="C917" s="173" t="s">
        <v>935</v>
      </c>
      <c r="D917" s="14" t="s">
        <v>475</v>
      </c>
    </row>
    <row r="918" spans="1:4" ht="12.5" hidden="1">
      <c r="A918" s="32"/>
      <c r="B918" s="42"/>
      <c r="C918" s="23"/>
      <c r="D918" s="23"/>
    </row>
    <row r="919" spans="1:4" ht="150" hidden="1">
      <c r="A919" s="32"/>
      <c r="B919" s="42" t="s">
        <v>936</v>
      </c>
      <c r="C919" s="14" t="s">
        <v>937</v>
      </c>
      <c r="D919" s="14" t="s">
        <v>938</v>
      </c>
    </row>
    <row r="920" spans="1:4" ht="250" hidden="1">
      <c r="A920" s="32"/>
      <c r="B920" s="42">
        <v>553</v>
      </c>
      <c r="C920" s="14" t="s">
        <v>939</v>
      </c>
      <c r="D920" s="14" t="s">
        <v>940</v>
      </c>
    </row>
    <row r="921" spans="1:4" ht="187.5" hidden="1">
      <c r="A921" s="32"/>
      <c r="B921" s="42">
        <v>1033</v>
      </c>
      <c r="C921" s="14" t="s">
        <v>941</v>
      </c>
      <c r="D921" s="14" t="s">
        <v>942</v>
      </c>
    </row>
    <row r="922" spans="1:4" ht="12.5" hidden="1">
      <c r="A922" s="32"/>
      <c r="B922" s="42"/>
      <c r="C922" s="23"/>
      <c r="D922" s="23"/>
    </row>
    <row r="923" spans="1:4" ht="25" hidden="1">
      <c r="A923" s="32">
        <v>44221</v>
      </c>
      <c r="B923" s="42" t="s">
        <v>943</v>
      </c>
      <c r="C923" s="23" t="s">
        <v>944</v>
      </c>
      <c r="D923" s="23" t="s">
        <v>945</v>
      </c>
    </row>
    <row r="924" spans="1:4" ht="12.5" hidden="1">
      <c r="A924" s="32"/>
      <c r="B924" s="42"/>
      <c r="C924" s="23"/>
      <c r="D924" s="23"/>
    </row>
    <row r="925" spans="1:4" ht="50" hidden="1">
      <c r="A925" s="32"/>
      <c r="B925" s="42"/>
      <c r="C925" s="153" t="s">
        <v>299</v>
      </c>
      <c r="D925" s="14" t="s">
        <v>946</v>
      </c>
    </row>
    <row r="926" spans="1:4" ht="37.5" hidden="1">
      <c r="A926" s="32"/>
      <c r="B926" s="42"/>
      <c r="C926" s="153" t="s">
        <v>847</v>
      </c>
      <c r="D926" s="14" t="s">
        <v>946</v>
      </c>
    </row>
    <row r="927" spans="1:4" ht="37.5" hidden="1">
      <c r="A927" s="32"/>
      <c r="B927" s="42"/>
      <c r="C927" s="153" t="s">
        <v>849</v>
      </c>
      <c r="D927" s="14" t="s">
        <v>946</v>
      </c>
    </row>
    <row r="928" spans="1:4" ht="37.5" hidden="1">
      <c r="A928" s="32"/>
      <c r="B928" s="42"/>
      <c r="C928" s="153" t="s">
        <v>947</v>
      </c>
      <c r="D928" s="14" t="s">
        <v>946</v>
      </c>
    </row>
    <row r="929" spans="1:4" ht="37.5" hidden="1">
      <c r="A929" s="32"/>
      <c r="B929" s="42"/>
      <c r="C929" s="153" t="s">
        <v>948</v>
      </c>
      <c r="D929" s="14" t="s">
        <v>946</v>
      </c>
    </row>
    <row r="930" spans="1:4" ht="37.5" hidden="1">
      <c r="A930" s="32"/>
      <c r="B930" s="42"/>
      <c r="C930" s="153" t="s">
        <v>949</v>
      </c>
      <c r="D930" s="14" t="s">
        <v>946</v>
      </c>
    </row>
    <row r="931" spans="1:4" ht="37.5" hidden="1">
      <c r="A931" s="32"/>
      <c r="B931" s="42"/>
      <c r="C931" s="153" t="s">
        <v>853</v>
      </c>
      <c r="D931" s="14" t="s">
        <v>946</v>
      </c>
    </row>
    <row r="932" spans="1:4" ht="37.5" hidden="1">
      <c r="A932" s="32"/>
      <c r="B932" s="42"/>
      <c r="C932" s="153" t="s">
        <v>950</v>
      </c>
      <c r="D932" s="14" t="s">
        <v>946</v>
      </c>
    </row>
    <row r="933" spans="1:4" ht="37.5" hidden="1">
      <c r="A933" s="32"/>
      <c r="B933" s="42"/>
      <c r="C933" s="153" t="s">
        <v>951</v>
      </c>
      <c r="D933" s="14" t="s">
        <v>946</v>
      </c>
    </row>
    <row r="934" spans="1:4" ht="12.5" hidden="1">
      <c r="A934" s="32"/>
      <c r="B934" s="42"/>
    </row>
    <row r="935" spans="1:4" ht="225" hidden="1">
      <c r="A935" s="32"/>
      <c r="B935" s="42" t="s">
        <v>952</v>
      </c>
      <c r="C935" s="184" t="s">
        <v>953</v>
      </c>
      <c r="D935" s="14" t="s">
        <v>475</v>
      </c>
    </row>
    <row r="936" spans="1:4" ht="12.5" hidden="1">
      <c r="A936" s="32"/>
      <c r="B936" s="42"/>
      <c r="C936" s="23"/>
      <c r="D936" s="23"/>
    </row>
    <row r="937" spans="1:4" ht="37.5" hidden="1">
      <c r="A937" s="32">
        <v>44230</v>
      </c>
      <c r="B937" s="42" t="s">
        <v>954</v>
      </c>
      <c r="C937" s="23" t="s">
        <v>955</v>
      </c>
      <c r="D937" s="23" t="s">
        <v>475</v>
      </c>
    </row>
    <row r="938" spans="1:4" ht="50" hidden="1">
      <c r="A938" s="32">
        <v>44231</v>
      </c>
      <c r="B938" s="42">
        <v>882</v>
      </c>
      <c r="C938" s="23" t="s">
        <v>377</v>
      </c>
      <c r="D938" s="23" t="s">
        <v>152</v>
      </c>
    </row>
    <row r="939" spans="1:4" ht="25" hidden="1">
      <c r="A939" s="32">
        <v>44232</v>
      </c>
      <c r="B939" s="42">
        <v>16</v>
      </c>
      <c r="C939" s="23" t="s">
        <v>577</v>
      </c>
      <c r="D939" s="23" t="s">
        <v>956</v>
      </c>
    </row>
    <row r="940" spans="1:4" ht="12.5" hidden="1">
      <c r="A940" s="32"/>
      <c r="B940" s="42"/>
      <c r="C940" s="23"/>
      <c r="D940" s="23"/>
    </row>
    <row r="941" spans="1:4" ht="13" hidden="1">
      <c r="A941" s="38">
        <v>44232</v>
      </c>
      <c r="B941" s="38" t="s">
        <v>957</v>
      </c>
      <c r="C941" s="38"/>
      <c r="D941" s="38"/>
    </row>
    <row r="942" spans="1:4" ht="12.5" hidden="1">
      <c r="A942" s="32"/>
      <c r="B942" s="42"/>
      <c r="C942" s="23"/>
      <c r="D942" s="23"/>
    </row>
    <row r="943" spans="1:4" ht="13" hidden="1">
      <c r="A943" s="32">
        <v>44245</v>
      </c>
      <c r="B943" s="42"/>
      <c r="C943" s="56" t="s">
        <v>667</v>
      </c>
      <c r="D943" s="23" t="s">
        <v>958</v>
      </c>
    </row>
    <row r="944" spans="1:4" ht="12.5" hidden="1">
      <c r="A944" s="32"/>
      <c r="B944" s="42"/>
      <c r="C944" s="23" t="s">
        <v>473</v>
      </c>
      <c r="D944" s="187" t="s">
        <v>959</v>
      </c>
    </row>
    <row r="945" spans="1:4" ht="12.5" hidden="1">
      <c r="A945" s="32"/>
      <c r="B945" s="42"/>
      <c r="C945" s="23" t="s">
        <v>352</v>
      </c>
      <c r="D945" s="187" t="s">
        <v>959</v>
      </c>
    </row>
    <row r="946" spans="1:4" ht="12.5" hidden="1">
      <c r="A946" s="32"/>
      <c r="B946" s="42"/>
      <c r="C946" s="23" t="s">
        <v>960</v>
      </c>
      <c r="D946" s="187" t="s">
        <v>959</v>
      </c>
    </row>
    <row r="947" spans="1:4" ht="12.5" hidden="1">
      <c r="A947" s="32"/>
      <c r="B947" s="42"/>
      <c r="C947" s="23" t="s">
        <v>961</v>
      </c>
      <c r="D947" s="187" t="s">
        <v>962</v>
      </c>
    </row>
    <row r="948" spans="1:4" ht="12.5" hidden="1">
      <c r="A948" s="32"/>
      <c r="B948" s="42"/>
      <c r="C948" s="23" t="s">
        <v>963</v>
      </c>
      <c r="D948" s="187" t="s">
        <v>962</v>
      </c>
    </row>
    <row r="949" spans="1:4" ht="12.5" hidden="1">
      <c r="A949" s="32"/>
      <c r="B949" s="42"/>
      <c r="C949" s="23" t="s">
        <v>964</v>
      </c>
      <c r="D949" s="187" t="s">
        <v>962</v>
      </c>
    </row>
    <row r="950" spans="1:4" ht="12.5" hidden="1">
      <c r="A950" s="32"/>
      <c r="B950" s="42"/>
      <c r="C950" s="23"/>
      <c r="D950" s="23"/>
    </row>
    <row r="951" spans="1:4" ht="87.5" hidden="1">
      <c r="A951" s="32">
        <v>44245</v>
      </c>
      <c r="B951" s="42">
        <v>399</v>
      </c>
      <c r="C951" s="184" t="s">
        <v>965</v>
      </c>
      <c r="D951" s="23" t="s">
        <v>966</v>
      </c>
    </row>
    <row r="952" spans="1:4" ht="87.5" hidden="1">
      <c r="A952" s="32"/>
      <c r="B952" s="42">
        <v>399</v>
      </c>
      <c r="C952" s="184" t="s">
        <v>965</v>
      </c>
      <c r="D952" s="23" t="s">
        <v>967</v>
      </c>
    </row>
    <row r="953" spans="1:4" ht="12.5" hidden="1">
      <c r="A953" s="32"/>
      <c r="B953" s="42"/>
      <c r="C953" s="23"/>
      <c r="D953" s="23"/>
    </row>
    <row r="954" spans="1:4" ht="12.5" hidden="1">
      <c r="A954" s="32">
        <v>44246</v>
      </c>
      <c r="B954" s="42">
        <v>727</v>
      </c>
      <c r="C954" s="23" t="s">
        <v>820</v>
      </c>
      <c r="D954" s="23" t="s">
        <v>968</v>
      </c>
    </row>
    <row r="955" spans="1:4" ht="12.5" hidden="1">
      <c r="A955" s="32"/>
      <c r="B955" s="42"/>
      <c r="C955" s="23"/>
      <c r="D955" s="23"/>
    </row>
    <row r="956" spans="1:4" ht="12.5" hidden="1">
      <c r="A956" s="32">
        <v>44249</v>
      </c>
      <c r="B956" s="42" t="s">
        <v>969</v>
      </c>
      <c r="C956" s="153" t="s">
        <v>970</v>
      </c>
      <c r="D956" s="23" t="s">
        <v>573</v>
      </c>
    </row>
    <row r="957" spans="1:4" ht="13" hidden="1">
      <c r="A957" s="32"/>
      <c r="B957" s="42" t="s">
        <v>971</v>
      </c>
      <c r="C957" s="53" t="s">
        <v>972</v>
      </c>
      <c r="D957" s="23" t="s">
        <v>573</v>
      </c>
    </row>
    <row r="958" spans="1:4" ht="13" hidden="1">
      <c r="A958" s="32"/>
      <c r="B958" s="42" t="s">
        <v>969</v>
      </c>
      <c r="C958" s="53" t="s">
        <v>970</v>
      </c>
      <c r="D958" s="23" t="s">
        <v>590</v>
      </c>
    </row>
    <row r="959" spans="1:4" ht="12.5" hidden="1">
      <c r="A959" s="32"/>
      <c r="B959" s="42"/>
      <c r="C959" s="23"/>
      <c r="D959" s="23"/>
    </row>
    <row r="960" spans="1:4" ht="13" hidden="1">
      <c r="A960" s="38">
        <v>44249</v>
      </c>
      <c r="B960" s="38" t="s">
        <v>957</v>
      </c>
      <c r="C960" s="38"/>
      <c r="D960" s="38"/>
    </row>
    <row r="961" spans="1:4" ht="12.5" hidden="1">
      <c r="A961" s="32"/>
      <c r="B961" s="42"/>
      <c r="C961" s="23"/>
      <c r="D961" s="23"/>
    </row>
    <row r="962" spans="1:4" ht="25" hidden="1">
      <c r="A962" s="32">
        <v>44257</v>
      </c>
      <c r="B962" s="42" t="s">
        <v>333</v>
      </c>
      <c r="C962" s="23" t="s">
        <v>973</v>
      </c>
      <c r="D962" s="23" t="s">
        <v>664</v>
      </c>
    </row>
    <row r="963" spans="1:4" ht="50" hidden="1">
      <c r="A963" s="32"/>
      <c r="B963" s="42" t="s">
        <v>291</v>
      </c>
      <c r="C963" s="23" t="s">
        <v>974</v>
      </c>
      <c r="D963" s="23" t="s">
        <v>664</v>
      </c>
    </row>
    <row r="964" spans="1:4" ht="25" hidden="1">
      <c r="A964" s="32"/>
      <c r="B964" s="42" t="s">
        <v>975</v>
      </c>
      <c r="C964" s="23" t="s">
        <v>976</v>
      </c>
      <c r="D964" s="23" t="s">
        <v>664</v>
      </c>
    </row>
    <row r="965" spans="1:4" ht="25" hidden="1">
      <c r="A965" s="32"/>
      <c r="B965" s="42" t="s">
        <v>977</v>
      </c>
      <c r="C965" s="23" t="s">
        <v>978</v>
      </c>
      <c r="D965" s="23" t="s">
        <v>664</v>
      </c>
    </row>
    <row r="966" spans="1:4" ht="12.5" hidden="1">
      <c r="A966" s="32"/>
      <c r="B966" s="42"/>
      <c r="C966" s="23"/>
      <c r="D966" s="23"/>
    </row>
    <row r="967" spans="1:4" ht="37.5" hidden="1">
      <c r="A967" s="32"/>
      <c r="B967" s="42">
        <v>896</v>
      </c>
      <c r="C967" s="23" t="s">
        <v>979</v>
      </c>
      <c r="D967" s="23" t="s">
        <v>664</v>
      </c>
    </row>
    <row r="968" spans="1:4" ht="37.5" hidden="1">
      <c r="A968" s="32"/>
      <c r="B968" s="42">
        <v>896</v>
      </c>
      <c r="C968" s="23" t="s">
        <v>979</v>
      </c>
      <c r="D968" s="23" t="s">
        <v>475</v>
      </c>
    </row>
    <row r="969" spans="1:4" ht="12.5" hidden="1">
      <c r="A969" s="32"/>
      <c r="B969" s="42"/>
      <c r="C969" s="23"/>
      <c r="D969" s="23"/>
    </row>
    <row r="970" spans="1:4" ht="13" hidden="1">
      <c r="A970" s="38">
        <v>44263</v>
      </c>
      <c r="B970" s="38" t="s">
        <v>957</v>
      </c>
      <c r="C970" s="38"/>
      <c r="D970" s="38"/>
    </row>
    <row r="971" spans="1:4" ht="12.5" hidden="1">
      <c r="B971" s="42"/>
      <c r="C971" s="23"/>
      <c r="D971" s="23"/>
    </row>
    <row r="972" spans="1:4" ht="50" hidden="1">
      <c r="A972" s="32">
        <v>44264</v>
      </c>
      <c r="B972" s="42">
        <v>399</v>
      </c>
      <c r="C972" s="153" t="s">
        <v>965</v>
      </c>
      <c r="D972" s="23" t="s">
        <v>573</v>
      </c>
    </row>
    <row r="973" spans="1:4" ht="13" hidden="1">
      <c r="B973" s="42"/>
      <c r="C973" s="53" t="s">
        <v>980</v>
      </c>
      <c r="D973" s="23" t="s">
        <v>573</v>
      </c>
    </row>
    <row r="974" spans="1:4" ht="65" hidden="1">
      <c r="B974" s="42">
        <v>399</v>
      </c>
      <c r="C974" s="53" t="s">
        <v>965</v>
      </c>
      <c r="D974" s="23" t="s">
        <v>576</v>
      </c>
    </row>
    <row r="975" spans="1:4" ht="65" hidden="1">
      <c r="B975" s="42">
        <v>399</v>
      </c>
      <c r="C975" s="53" t="s">
        <v>965</v>
      </c>
      <c r="D975" s="23" t="s">
        <v>981</v>
      </c>
    </row>
    <row r="976" spans="1:4" ht="87.5" hidden="1">
      <c r="B976" s="42" t="s">
        <v>787</v>
      </c>
      <c r="C976" s="23" t="s">
        <v>982</v>
      </c>
      <c r="D976" s="23" t="s">
        <v>983</v>
      </c>
    </row>
    <row r="977" spans="1:4" ht="12.5" hidden="1">
      <c r="B977" s="42"/>
    </row>
    <row r="978" spans="1:4" ht="50" hidden="1">
      <c r="A978" s="32">
        <v>44266</v>
      </c>
      <c r="B978" s="42" t="s">
        <v>629</v>
      </c>
      <c r="C978" s="23" t="s">
        <v>984</v>
      </c>
      <c r="D978" s="23" t="s">
        <v>664</v>
      </c>
    </row>
    <row r="979" spans="1:4" ht="50" hidden="1">
      <c r="A979" s="32"/>
      <c r="B979" s="42" t="s">
        <v>632</v>
      </c>
      <c r="C979" s="14" t="s">
        <v>985</v>
      </c>
      <c r="D979" s="23" t="s">
        <v>664</v>
      </c>
    </row>
    <row r="980" spans="1:4" ht="12.5" hidden="1">
      <c r="B980" s="42"/>
    </row>
    <row r="981" spans="1:4" ht="13" hidden="1">
      <c r="A981" s="38">
        <v>44266</v>
      </c>
      <c r="B981" s="38" t="s">
        <v>957</v>
      </c>
      <c r="C981" s="38"/>
      <c r="D981" s="38"/>
    </row>
    <row r="982" spans="1:4" ht="12.5" hidden="1">
      <c r="B982" s="42"/>
    </row>
    <row r="983" spans="1:4" ht="25.5" hidden="1">
      <c r="A983" s="32">
        <v>44271</v>
      </c>
      <c r="B983" s="42" t="s">
        <v>800</v>
      </c>
      <c r="C983" s="23" t="s">
        <v>986</v>
      </c>
      <c r="D983" s="23" t="s">
        <v>664</v>
      </c>
    </row>
    <row r="984" spans="1:4" ht="25.5" hidden="1">
      <c r="B984" s="42">
        <v>1187</v>
      </c>
      <c r="C984" s="23" t="s">
        <v>987</v>
      </c>
      <c r="D984" s="23" t="s">
        <v>664</v>
      </c>
    </row>
    <row r="985" spans="1:4" ht="12.5" hidden="1">
      <c r="B985" s="42"/>
      <c r="C985" s="23"/>
      <c r="D985" s="23"/>
    </row>
    <row r="986" spans="1:4" ht="13" hidden="1">
      <c r="A986" s="38">
        <v>44272</v>
      </c>
      <c r="B986" s="38" t="s">
        <v>957</v>
      </c>
      <c r="C986" s="38"/>
      <c r="D986" s="38"/>
    </row>
    <row r="987" spans="1:4" ht="12.5" hidden="1">
      <c r="B987" s="42"/>
      <c r="C987" s="23"/>
      <c r="D987" s="23"/>
    </row>
    <row r="988" spans="1:4" ht="25" hidden="1">
      <c r="A988" s="32">
        <v>44308</v>
      </c>
      <c r="B988" s="42">
        <v>117</v>
      </c>
      <c r="C988" s="23" t="s">
        <v>366</v>
      </c>
      <c r="D988" s="23" t="s">
        <v>988</v>
      </c>
    </row>
    <row r="989" spans="1:4" ht="51" hidden="1">
      <c r="A989" s="32">
        <v>44312</v>
      </c>
      <c r="B989" s="42">
        <v>1000</v>
      </c>
      <c r="C989" s="23" t="s">
        <v>67</v>
      </c>
      <c r="D989" s="23" t="s">
        <v>989</v>
      </c>
    </row>
    <row r="990" spans="1:4" ht="76" hidden="1">
      <c r="A990" s="32"/>
      <c r="B990" s="42">
        <v>1028</v>
      </c>
      <c r="C990" s="23" t="s">
        <v>716</v>
      </c>
      <c r="D990" s="23" t="s">
        <v>990</v>
      </c>
    </row>
    <row r="991" spans="1:4" ht="12.5" hidden="1">
      <c r="B991" s="42"/>
      <c r="C991" s="23"/>
      <c r="D991" s="23"/>
    </row>
    <row r="992" spans="1:4" ht="13" hidden="1">
      <c r="A992" s="38">
        <v>44312</v>
      </c>
      <c r="B992" s="38" t="s">
        <v>957</v>
      </c>
      <c r="C992" s="38"/>
      <c r="D992" s="38"/>
    </row>
    <row r="993" spans="1:4" ht="12.5" hidden="1">
      <c r="B993" s="42"/>
      <c r="C993" s="23"/>
      <c r="D993" s="23"/>
    </row>
    <row r="994" spans="1:4" s="191" customFormat="1" ht="14" hidden="1">
      <c r="A994" s="188" t="s">
        <v>991</v>
      </c>
      <c r="B994" s="189"/>
      <c r="C994" s="190"/>
      <c r="D994" s="189"/>
    </row>
    <row r="995" spans="1:4" ht="12.5" hidden="1">
      <c r="B995" s="42"/>
      <c r="C995" s="23"/>
      <c r="D995" s="23"/>
    </row>
    <row r="996" spans="1:4" ht="37.5" hidden="1">
      <c r="A996" s="32">
        <v>44319</v>
      </c>
      <c r="B996" s="42">
        <v>510</v>
      </c>
      <c r="C996" s="23" t="s">
        <v>992</v>
      </c>
      <c r="D996" s="23" t="s">
        <v>349</v>
      </c>
    </row>
    <row r="997" spans="1:4" ht="12.5" hidden="1">
      <c r="A997" s="32"/>
      <c r="B997" s="42"/>
      <c r="C997" s="23"/>
      <c r="D997" s="23"/>
    </row>
    <row r="998" spans="1:4" ht="100" hidden="1">
      <c r="A998" s="32">
        <v>44333</v>
      </c>
      <c r="B998" s="42">
        <v>132</v>
      </c>
      <c r="C998" s="23" t="s">
        <v>993</v>
      </c>
      <c r="D998" s="14" t="s">
        <v>994</v>
      </c>
    </row>
    <row r="999" spans="1:4" ht="100" hidden="1">
      <c r="A999" s="32"/>
      <c r="B999" s="42">
        <v>132</v>
      </c>
      <c r="C999" s="23" t="s">
        <v>993</v>
      </c>
      <c r="D999" s="14" t="s">
        <v>995</v>
      </c>
    </row>
    <row r="1000" spans="1:4" ht="100" hidden="1">
      <c r="A1000" s="32"/>
      <c r="B1000" s="42">
        <v>132</v>
      </c>
      <c r="C1000" s="23" t="s">
        <v>993</v>
      </c>
      <c r="D1000" s="14" t="s">
        <v>996</v>
      </c>
    </row>
    <row r="1001" spans="1:4" ht="137.5" hidden="1">
      <c r="A1001" s="32"/>
      <c r="B1001" s="42">
        <v>603</v>
      </c>
      <c r="C1001" s="23" t="s">
        <v>997</v>
      </c>
      <c r="D1001" s="14" t="s">
        <v>152</v>
      </c>
    </row>
    <row r="1002" spans="1:4" ht="12.5" hidden="1">
      <c r="A1002" s="32"/>
      <c r="B1002" s="42" t="s">
        <v>943</v>
      </c>
      <c r="C1002" s="23" t="s">
        <v>944</v>
      </c>
      <c r="D1002" s="14" t="s">
        <v>210</v>
      </c>
    </row>
    <row r="1003" spans="1:4" ht="25" hidden="1">
      <c r="A1003" s="32"/>
      <c r="B1003" s="42">
        <v>139</v>
      </c>
      <c r="C1003" s="23" t="s">
        <v>773</v>
      </c>
      <c r="D1003" s="14" t="s">
        <v>152</v>
      </c>
    </row>
    <row r="1004" spans="1:4" ht="12.5" hidden="1">
      <c r="A1004" s="32"/>
      <c r="B1004" s="42" t="s">
        <v>998</v>
      </c>
      <c r="C1004" s="23" t="s">
        <v>999</v>
      </c>
      <c r="D1004" s="14" t="s">
        <v>1000</v>
      </c>
    </row>
    <row r="1005" spans="1:4" ht="38" hidden="1">
      <c r="A1005" s="32"/>
      <c r="B1005" s="14">
        <v>691</v>
      </c>
      <c r="C1005" s="14" t="s">
        <v>374</v>
      </c>
      <c r="D1005" s="14" t="s">
        <v>1001</v>
      </c>
    </row>
    <row r="1006" spans="1:4" ht="38" hidden="1">
      <c r="A1006" s="32"/>
      <c r="B1006" s="14">
        <v>790</v>
      </c>
      <c r="C1006" s="14" t="s">
        <v>464</v>
      </c>
      <c r="D1006" s="192" t="s">
        <v>1002</v>
      </c>
    </row>
    <row r="1007" spans="1:4" ht="100" hidden="1">
      <c r="A1007" s="32"/>
      <c r="B1007" s="14">
        <v>879</v>
      </c>
      <c r="C1007" s="14" t="s">
        <v>1003</v>
      </c>
      <c r="D1007" s="14" t="s">
        <v>1004</v>
      </c>
    </row>
    <row r="1008" spans="1:4" ht="100" hidden="1">
      <c r="A1008" s="32"/>
      <c r="B1008" s="14">
        <v>879</v>
      </c>
      <c r="C1008" s="14" t="s">
        <v>1003</v>
      </c>
      <c r="D1008" s="14" t="s">
        <v>731</v>
      </c>
    </row>
    <row r="1009" spans="1:4" ht="12.5" hidden="1">
      <c r="A1009" s="32"/>
      <c r="B1009" s="14" t="s">
        <v>835</v>
      </c>
      <c r="C1009" s="14" t="s">
        <v>1005</v>
      </c>
      <c r="D1009" s="14" t="s">
        <v>1006</v>
      </c>
    </row>
    <row r="1010" spans="1:4" ht="12.5" hidden="1">
      <c r="A1010" s="32"/>
      <c r="B1010" s="14" t="s">
        <v>835</v>
      </c>
      <c r="C1010" s="14" t="s">
        <v>1007</v>
      </c>
      <c r="D1010" s="14" t="s">
        <v>1006</v>
      </c>
    </row>
    <row r="1011" spans="1:4" ht="12.5" hidden="1">
      <c r="A1011" s="32"/>
      <c r="B1011" s="14"/>
      <c r="C1011" s="14"/>
      <c r="D1011" s="14"/>
    </row>
    <row r="1012" spans="1:4" ht="13" hidden="1">
      <c r="A1012" s="38">
        <v>44334</v>
      </c>
      <c r="B1012" s="38" t="s">
        <v>957</v>
      </c>
      <c r="C1012" s="38"/>
      <c r="D1012" s="38"/>
    </row>
    <row r="1013" spans="1:4" ht="12.5" hidden="1">
      <c r="A1013" s="32"/>
    </row>
    <row r="1014" spans="1:4" ht="137.5" hidden="1">
      <c r="A1014" s="193">
        <v>44335</v>
      </c>
      <c r="B1014" s="194">
        <v>603</v>
      </c>
      <c r="C1014" s="195" t="s">
        <v>997</v>
      </c>
      <c r="D1014" s="196" t="s">
        <v>1008</v>
      </c>
    </row>
    <row r="1015" spans="1:4" ht="12.5" hidden="1">
      <c r="A1015" s="32"/>
      <c r="B1015" s="194" t="s">
        <v>943</v>
      </c>
      <c r="C1015" s="195" t="s">
        <v>944</v>
      </c>
      <c r="D1015" s="196" t="s">
        <v>1009</v>
      </c>
    </row>
    <row r="1016" spans="1:4" ht="25" hidden="1">
      <c r="A1016" s="32"/>
      <c r="B1016" s="194">
        <v>139</v>
      </c>
      <c r="C1016" s="195" t="s">
        <v>773</v>
      </c>
      <c r="D1016" s="196" t="s">
        <v>1008</v>
      </c>
    </row>
    <row r="1017" spans="1:4" ht="12.5" hidden="1">
      <c r="A1017" s="32"/>
      <c r="B1017" s="194" t="s">
        <v>998</v>
      </c>
      <c r="C1017" s="195" t="s">
        <v>999</v>
      </c>
      <c r="D1017" s="196" t="s">
        <v>1010</v>
      </c>
    </row>
    <row r="1018" spans="1:4" ht="38" hidden="1">
      <c r="A1018" s="32"/>
      <c r="B1018" s="196">
        <v>691</v>
      </c>
      <c r="C1018" s="196" t="s">
        <v>374</v>
      </c>
      <c r="D1018" s="196" t="s">
        <v>1011</v>
      </c>
    </row>
    <row r="1019" spans="1:4" ht="38" hidden="1">
      <c r="A1019" s="32"/>
      <c r="B1019" s="196">
        <v>790</v>
      </c>
      <c r="C1019" s="196" t="s">
        <v>464</v>
      </c>
      <c r="D1019" s="197" t="s">
        <v>1012</v>
      </c>
    </row>
    <row r="1020" spans="1:4" hidden="1"/>
    <row r="1021" spans="1:4" ht="13" hidden="1">
      <c r="A1021" s="198">
        <v>44335</v>
      </c>
      <c r="B1021" s="198" t="s">
        <v>957</v>
      </c>
      <c r="C1021" s="198"/>
      <c r="D1021" s="198"/>
    </row>
    <row r="1022" spans="1:4" ht="12.5" hidden="1">
      <c r="A1022" s="32"/>
    </row>
    <row r="1023" spans="1:4" ht="137.5" hidden="1">
      <c r="A1023" s="193">
        <v>44336</v>
      </c>
      <c r="B1023" s="42">
        <v>603</v>
      </c>
      <c r="C1023" s="23" t="s">
        <v>997</v>
      </c>
      <c r="D1023" s="14" t="s">
        <v>152</v>
      </c>
    </row>
    <row r="1024" spans="1:4" ht="12.5" hidden="1">
      <c r="A1024" s="32"/>
      <c r="B1024" s="42" t="s">
        <v>943</v>
      </c>
      <c r="C1024" s="23" t="s">
        <v>944</v>
      </c>
      <c r="D1024" s="14" t="s">
        <v>210</v>
      </c>
    </row>
    <row r="1025" spans="1:4" ht="25" hidden="1">
      <c r="A1025" s="32"/>
      <c r="B1025" s="42">
        <v>139</v>
      </c>
      <c r="C1025" s="23" t="s">
        <v>773</v>
      </c>
      <c r="D1025" s="14" t="s">
        <v>152</v>
      </c>
    </row>
    <row r="1026" spans="1:4" ht="12.5" hidden="1">
      <c r="A1026" s="32"/>
      <c r="B1026" s="42" t="s">
        <v>998</v>
      </c>
      <c r="C1026" s="23" t="s">
        <v>999</v>
      </c>
      <c r="D1026" s="14" t="s">
        <v>1000</v>
      </c>
    </row>
    <row r="1027" spans="1:4" ht="38" hidden="1">
      <c r="A1027" s="32"/>
      <c r="B1027" s="14">
        <v>691</v>
      </c>
      <c r="C1027" s="14" t="s">
        <v>374</v>
      </c>
      <c r="D1027" s="14" t="s">
        <v>1001</v>
      </c>
    </row>
    <row r="1028" spans="1:4" ht="38" hidden="1">
      <c r="A1028" s="32"/>
      <c r="B1028" s="14">
        <v>790</v>
      </c>
      <c r="C1028" s="14" t="s">
        <v>464</v>
      </c>
      <c r="D1028" s="192" t="s">
        <v>1002</v>
      </c>
    </row>
    <row r="1029" spans="1:4" hidden="1"/>
    <row r="1030" spans="1:4" ht="13" hidden="1">
      <c r="A1030" s="198">
        <v>44336</v>
      </c>
      <c r="B1030" s="198" t="s">
        <v>957</v>
      </c>
      <c r="C1030" s="198"/>
      <c r="D1030" s="198"/>
    </row>
    <row r="1031" spans="1:4" hidden="1"/>
    <row r="1032" spans="1:4" ht="50" hidden="1">
      <c r="A1032" s="193">
        <v>44354</v>
      </c>
      <c r="B1032" s="42">
        <v>1000</v>
      </c>
      <c r="C1032" s="23" t="s">
        <v>1013</v>
      </c>
      <c r="D1032" s="14" t="s">
        <v>731</v>
      </c>
    </row>
    <row r="1033" spans="1:4" ht="25" hidden="1">
      <c r="A1033" s="32">
        <v>44356</v>
      </c>
      <c r="B1033" s="194">
        <v>139</v>
      </c>
      <c r="C1033" s="195" t="s">
        <v>773</v>
      </c>
      <c r="D1033" s="196" t="s">
        <v>1008</v>
      </c>
    </row>
    <row r="1034" spans="1:4" ht="38" hidden="1">
      <c r="A1034" s="32"/>
      <c r="B1034" s="194">
        <v>139</v>
      </c>
      <c r="C1034" s="195" t="s">
        <v>773</v>
      </c>
      <c r="D1034" s="196" t="s">
        <v>1014</v>
      </c>
    </row>
    <row r="1035" spans="1:4" ht="12.5" hidden="1">
      <c r="A1035" s="32"/>
      <c r="B1035" s="194" t="s">
        <v>998</v>
      </c>
      <c r="C1035" s="195" t="s">
        <v>999</v>
      </c>
      <c r="D1035" s="196" t="s">
        <v>1010</v>
      </c>
    </row>
    <row r="1036" spans="1:4" ht="38" hidden="1">
      <c r="A1036" s="32"/>
      <c r="B1036" s="196">
        <v>691</v>
      </c>
      <c r="C1036" s="196" t="s">
        <v>374</v>
      </c>
      <c r="D1036" s="196" t="s">
        <v>1011</v>
      </c>
    </row>
    <row r="1037" spans="1:4" ht="38" hidden="1">
      <c r="A1037" s="32"/>
      <c r="B1037" s="196">
        <v>790</v>
      </c>
      <c r="C1037" s="196" t="s">
        <v>464</v>
      </c>
      <c r="D1037" s="197" t="s">
        <v>1012</v>
      </c>
    </row>
    <row r="1038" spans="1:4" hidden="1"/>
    <row r="1039" spans="1:4" ht="13" hidden="1">
      <c r="A1039" s="198">
        <v>44356</v>
      </c>
      <c r="B1039" s="198" t="s">
        <v>957</v>
      </c>
      <c r="C1039" s="198"/>
      <c r="D1039" s="198"/>
    </row>
    <row r="1040" spans="1:4" ht="12.5" hidden="1">
      <c r="A1040" s="32"/>
    </row>
    <row r="1041" spans="1:4" ht="25" hidden="1">
      <c r="A1041" s="32">
        <v>44357</v>
      </c>
      <c r="B1041" s="196">
        <v>139</v>
      </c>
      <c r="C1041" s="196" t="s">
        <v>773</v>
      </c>
      <c r="D1041" s="196" t="s">
        <v>1015</v>
      </c>
    </row>
    <row r="1042" spans="1:4" ht="12.5" hidden="1">
      <c r="A1042" s="32"/>
    </row>
    <row r="1043" spans="1:4" ht="13" hidden="1">
      <c r="A1043" s="198">
        <v>44358</v>
      </c>
      <c r="B1043" s="198" t="s">
        <v>957</v>
      </c>
      <c r="C1043" s="198"/>
      <c r="D1043" s="198"/>
    </row>
    <row r="1044" spans="1:4" hidden="1"/>
    <row r="1045" spans="1:4" ht="40.5" hidden="1" customHeight="1">
      <c r="A1045" s="707" t="s">
        <v>1016</v>
      </c>
      <c r="B1045" s="707"/>
      <c r="C1045" s="707"/>
      <c r="D1045" s="707"/>
    </row>
    <row r="1046" spans="1:4" ht="12.5" hidden="1">
      <c r="A1046" s="32"/>
      <c r="B1046" s="42"/>
      <c r="C1046" s="23"/>
      <c r="D1046" s="23"/>
    </row>
    <row r="1047" spans="1:4" ht="25.5" hidden="1" customHeight="1">
      <c r="A1047" s="32">
        <v>44382</v>
      </c>
      <c r="B1047" s="705" t="s">
        <v>258</v>
      </c>
      <c r="C1047" s="705"/>
      <c r="D1047" s="705"/>
    </row>
    <row r="1048" spans="1:4" ht="225" hidden="1">
      <c r="A1048" s="32"/>
      <c r="B1048" s="42" t="s">
        <v>952</v>
      </c>
      <c r="C1048" s="23" t="s">
        <v>1017</v>
      </c>
      <c r="D1048" s="23" t="s">
        <v>573</v>
      </c>
    </row>
    <row r="1049" spans="1:4" ht="12.5" hidden="1">
      <c r="A1049" s="32"/>
      <c r="B1049" s="42"/>
      <c r="C1049" s="23"/>
      <c r="D1049" s="23"/>
    </row>
    <row r="1050" spans="1:4" ht="13" hidden="1">
      <c r="A1050" s="198">
        <v>44384</v>
      </c>
      <c r="B1050" s="198" t="s">
        <v>957</v>
      </c>
      <c r="C1050" s="198"/>
      <c r="D1050" s="198"/>
    </row>
    <row r="1051" spans="1:4" ht="12.5" hidden="1">
      <c r="A1051" s="32"/>
      <c r="B1051" s="42"/>
      <c r="C1051" s="23"/>
      <c r="D1051" s="23"/>
    </row>
    <row r="1052" spans="1:4" ht="87.5" hidden="1">
      <c r="A1052" s="32">
        <v>44432</v>
      </c>
      <c r="B1052" s="14">
        <v>879</v>
      </c>
      <c r="C1052" s="14" t="s">
        <v>1018</v>
      </c>
      <c r="D1052" s="14" t="s">
        <v>1019</v>
      </c>
    </row>
    <row r="1053" spans="1:4" ht="87.5" hidden="1">
      <c r="A1053" s="32"/>
      <c r="B1053" s="14">
        <v>879</v>
      </c>
      <c r="C1053" s="14" t="s">
        <v>1018</v>
      </c>
      <c r="D1053" s="14" t="s">
        <v>731</v>
      </c>
    </row>
    <row r="1054" spans="1:4" ht="12.5" hidden="1">
      <c r="A1054" s="32"/>
      <c r="B1054" s="42"/>
      <c r="C1054" s="23"/>
      <c r="D1054" s="23"/>
    </row>
    <row r="1055" spans="1:4" ht="13" hidden="1">
      <c r="A1055" s="198">
        <v>44439</v>
      </c>
      <c r="B1055" s="198" t="s">
        <v>957</v>
      </c>
      <c r="C1055" s="198"/>
      <c r="D1055" s="198"/>
    </row>
    <row r="1056" spans="1:4" ht="23" hidden="1">
      <c r="A1056" s="222" t="s">
        <v>1020</v>
      </c>
      <c r="B1056" s="222"/>
      <c r="C1056" s="222"/>
      <c r="D1056" s="222"/>
    </row>
    <row r="1057" spans="1:4" ht="13" hidden="1">
      <c r="A1057" s="198"/>
      <c r="B1057" s="198" t="s">
        <v>1021</v>
      </c>
      <c r="C1057" s="198"/>
      <c r="D1057" s="198"/>
    </row>
    <row r="1058" spans="1:4" ht="12.5" hidden="1">
      <c r="A1058" s="32">
        <v>44469</v>
      </c>
      <c r="B1058" s="223" t="s">
        <v>1022</v>
      </c>
      <c r="C1058" s="223" t="s">
        <v>1023</v>
      </c>
      <c r="D1058" s="223" t="s">
        <v>1024</v>
      </c>
    </row>
    <row r="1059" spans="1:4" ht="12.5" hidden="1">
      <c r="B1059" s="223" t="s">
        <v>1025</v>
      </c>
      <c r="C1059" s="223" t="s">
        <v>1026</v>
      </c>
      <c r="D1059" s="223" t="s">
        <v>1027</v>
      </c>
    </row>
    <row r="1060" spans="1:4" ht="12.5" hidden="1">
      <c r="B1060" s="223" t="s">
        <v>1028</v>
      </c>
      <c r="C1060" s="223" t="s">
        <v>1029</v>
      </c>
      <c r="D1060" s="223" t="s">
        <v>1030</v>
      </c>
    </row>
    <row r="1061" spans="1:4" ht="12.5" hidden="1">
      <c r="A1061" s="32"/>
      <c r="B1061" s="223" t="s">
        <v>1031</v>
      </c>
      <c r="C1061" s="223" t="s">
        <v>1032</v>
      </c>
      <c r="D1061" s="223" t="s">
        <v>1033</v>
      </c>
    </row>
    <row r="1062" spans="1:4" ht="12.5" hidden="1">
      <c r="A1062" s="32"/>
      <c r="B1062" s="223" t="s">
        <v>1034</v>
      </c>
      <c r="C1062" s="223" t="s">
        <v>1035</v>
      </c>
      <c r="D1062" s="223" t="s">
        <v>1036</v>
      </c>
    </row>
    <row r="1063" spans="1:4" ht="12.5" hidden="1">
      <c r="A1063" s="32"/>
      <c r="B1063" s="223" t="s">
        <v>1037</v>
      </c>
      <c r="C1063" s="223" t="s">
        <v>1038</v>
      </c>
      <c r="D1063" s="223" t="s">
        <v>1039</v>
      </c>
    </row>
    <row r="1064" spans="1:4" ht="12.5" hidden="1">
      <c r="A1064" s="32"/>
      <c r="B1064" s="223"/>
      <c r="C1064" s="223"/>
      <c r="D1064" s="223"/>
    </row>
    <row r="1065" spans="1:4" ht="13" hidden="1">
      <c r="A1065" s="198"/>
      <c r="B1065" s="198" t="s">
        <v>1040</v>
      </c>
      <c r="C1065" s="198"/>
      <c r="D1065" s="198"/>
    </row>
    <row r="1066" spans="1:4" ht="12.5" hidden="1">
      <c r="A1066" s="32">
        <v>44498</v>
      </c>
      <c r="B1066" s="42"/>
      <c r="C1066" s="223" t="s">
        <v>1041</v>
      </c>
      <c r="D1066" s="223" t="s">
        <v>1042</v>
      </c>
    </row>
    <row r="1067" spans="1:4" ht="12.5" hidden="1">
      <c r="A1067" s="32"/>
      <c r="B1067" s="252">
        <v>6</v>
      </c>
      <c r="C1067" s="23" t="s">
        <v>1043</v>
      </c>
      <c r="D1067" s="23" t="s">
        <v>1044</v>
      </c>
    </row>
    <row r="1068" spans="1:4" ht="12.5" hidden="1">
      <c r="A1068" s="32"/>
      <c r="B1068" s="42" t="s">
        <v>528</v>
      </c>
      <c r="C1068" s="23" t="s">
        <v>1045</v>
      </c>
      <c r="D1068" s="23" t="s">
        <v>1044</v>
      </c>
    </row>
    <row r="1069" spans="1:4" ht="12.5" hidden="1">
      <c r="A1069" s="32"/>
      <c r="B1069" s="42" t="s">
        <v>387</v>
      </c>
      <c r="C1069" s="23" t="s">
        <v>1046</v>
      </c>
      <c r="D1069" s="23" t="s">
        <v>1047</v>
      </c>
    </row>
    <row r="1070" spans="1:4" ht="12.5" hidden="1">
      <c r="A1070" s="32"/>
      <c r="B1070" s="42" t="s">
        <v>382</v>
      </c>
      <c r="C1070" s="23" t="s">
        <v>1048</v>
      </c>
      <c r="D1070" s="23" t="s">
        <v>1049</v>
      </c>
    </row>
    <row r="1071" spans="1:4" ht="12.5" hidden="1">
      <c r="A1071" s="32"/>
      <c r="B1071" s="42"/>
      <c r="C1071" s="23"/>
      <c r="D1071" s="23"/>
    </row>
    <row r="1072" spans="1:4" ht="13" hidden="1">
      <c r="A1072" s="198"/>
      <c r="B1072" s="198" t="s">
        <v>562</v>
      </c>
      <c r="C1072" s="198"/>
      <c r="D1072" s="198"/>
    </row>
    <row r="1073" spans="1:4" ht="12.5" hidden="1">
      <c r="A1073" s="32">
        <v>44501</v>
      </c>
      <c r="B1073" s="42">
        <v>1098</v>
      </c>
      <c r="C1073" s="23" t="s">
        <v>1050</v>
      </c>
      <c r="D1073" s="23" t="s">
        <v>1051</v>
      </c>
    </row>
    <row r="1074" spans="1:4" ht="12.5" hidden="1">
      <c r="B1074" s="42">
        <v>1184</v>
      </c>
      <c r="C1074" s="23" t="s">
        <v>1052</v>
      </c>
      <c r="D1074" s="23" t="s">
        <v>1051</v>
      </c>
    </row>
    <row r="1075" spans="1:4" ht="12.5" hidden="1">
      <c r="A1075" s="32"/>
      <c r="B1075" s="42">
        <v>1185</v>
      </c>
      <c r="C1075" s="23" t="s">
        <v>1053</v>
      </c>
      <c r="D1075" s="23" t="s">
        <v>1051</v>
      </c>
    </row>
    <row r="1076" spans="1:4" ht="12.5" hidden="1">
      <c r="A1076" s="32"/>
      <c r="B1076" s="42" t="s">
        <v>800</v>
      </c>
      <c r="C1076" s="23" t="s">
        <v>1054</v>
      </c>
      <c r="D1076" s="23" t="s">
        <v>1051</v>
      </c>
    </row>
    <row r="1077" spans="1:4" ht="12.5" hidden="1">
      <c r="A1077" s="32"/>
      <c r="B1077" s="42">
        <v>1186</v>
      </c>
      <c r="C1077" s="23" t="s">
        <v>1055</v>
      </c>
      <c r="D1077" s="23" t="s">
        <v>1056</v>
      </c>
    </row>
    <row r="1078" spans="1:4" ht="12.5" hidden="1">
      <c r="A1078" s="32"/>
      <c r="B1078" s="42">
        <v>1187</v>
      </c>
      <c r="C1078" s="23" t="s">
        <v>1057</v>
      </c>
      <c r="D1078" s="23" t="s">
        <v>1056</v>
      </c>
    </row>
    <row r="1079" spans="1:4" ht="12.5" hidden="1">
      <c r="A1079" s="32"/>
      <c r="B1079" s="42">
        <v>1264</v>
      </c>
      <c r="C1079" s="23" t="s">
        <v>1058</v>
      </c>
      <c r="D1079" s="23" t="s">
        <v>1056</v>
      </c>
    </row>
    <row r="1080" spans="1:4" ht="12.5" hidden="1">
      <c r="A1080" s="32"/>
      <c r="B1080" s="42">
        <v>1265</v>
      </c>
      <c r="C1080" s="23" t="s">
        <v>1059</v>
      </c>
      <c r="D1080" s="23" t="s">
        <v>1056</v>
      </c>
    </row>
    <row r="1081" spans="1:4" ht="12.5" hidden="1">
      <c r="A1081" s="32"/>
      <c r="B1081" s="42">
        <v>800142</v>
      </c>
      <c r="C1081" s="23" t="s">
        <v>1060</v>
      </c>
      <c r="D1081" s="23" t="s">
        <v>1051</v>
      </c>
    </row>
    <row r="1082" spans="1:4" ht="12.5" hidden="1">
      <c r="A1082" s="32"/>
      <c r="B1082" s="42">
        <v>800143</v>
      </c>
      <c r="C1082" s="23" t="s">
        <v>1060</v>
      </c>
      <c r="D1082" s="23" t="s">
        <v>1061</v>
      </c>
    </row>
    <row r="1083" spans="1:4" ht="25" hidden="1">
      <c r="A1083" s="32"/>
      <c r="B1083" s="42">
        <v>1203</v>
      </c>
      <c r="C1083" s="23" t="s">
        <v>1062</v>
      </c>
      <c r="D1083" s="23" t="s">
        <v>1063</v>
      </c>
    </row>
    <row r="1084" spans="1:4" ht="12.5" hidden="1">
      <c r="A1084" s="32"/>
      <c r="B1084" s="42">
        <v>1250</v>
      </c>
      <c r="C1084" s="23" t="s">
        <v>1064</v>
      </c>
      <c r="D1084" s="23" t="s">
        <v>1051</v>
      </c>
    </row>
    <row r="1085" spans="1:4" ht="12.5" hidden="1">
      <c r="A1085" s="32"/>
      <c r="B1085" s="42"/>
      <c r="C1085" s="23"/>
      <c r="D1085" s="23"/>
    </row>
    <row r="1086" spans="1:4" ht="13" hidden="1">
      <c r="A1086" s="198"/>
      <c r="B1086" s="198" t="s">
        <v>706</v>
      </c>
      <c r="C1086" s="198"/>
      <c r="D1086" s="198"/>
    </row>
    <row r="1087" spans="1:4" ht="12.5" hidden="1">
      <c r="A1087" s="32">
        <v>44502</v>
      </c>
      <c r="B1087" s="42" t="s">
        <v>1065</v>
      </c>
      <c r="C1087" s="23" t="s">
        <v>1066</v>
      </c>
      <c r="D1087" s="23" t="s">
        <v>1067</v>
      </c>
    </row>
    <row r="1088" spans="1:4" ht="12.5" hidden="1">
      <c r="A1088" s="32"/>
      <c r="B1088" s="42" t="s">
        <v>69</v>
      </c>
      <c r="C1088" s="23" t="s">
        <v>70</v>
      </c>
      <c r="D1088" s="23" t="s">
        <v>1068</v>
      </c>
    </row>
    <row r="1089" spans="1:4" ht="12.5" hidden="1">
      <c r="A1089" s="32"/>
      <c r="B1089" s="42" t="s">
        <v>632</v>
      </c>
      <c r="C1089" s="23" t="s">
        <v>1069</v>
      </c>
      <c r="D1089" s="23" t="s">
        <v>1068</v>
      </c>
    </row>
    <row r="1090" spans="1:4" ht="12.5" hidden="1">
      <c r="A1090" s="32"/>
      <c r="B1090" s="42" t="s">
        <v>629</v>
      </c>
      <c r="C1090" s="23" t="s">
        <v>1069</v>
      </c>
      <c r="D1090" s="23" t="s">
        <v>1068</v>
      </c>
    </row>
    <row r="1091" spans="1:4" ht="12.5" hidden="1">
      <c r="A1091" s="32"/>
      <c r="B1091" s="42" t="s">
        <v>408</v>
      </c>
      <c r="C1091" s="23" t="s">
        <v>1070</v>
      </c>
      <c r="D1091" s="23" t="s">
        <v>1068</v>
      </c>
    </row>
    <row r="1092" spans="1:4" ht="12.5" hidden="1">
      <c r="A1092" s="32"/>
      <c r="B1092" s="42" t="s">
        <v>405</v>
      </c>
      <c r="C1092" s="23" t="s">
        <v>1070</v>
      </c>
      <c r="D1092" s="23" t="s">
        <v>1071</v>
      </c>
    </row>
    <row r="1093" spans="1:4" ht="12.5" hidden="1">
      <c r="A1093" s="32"/>
      <c r="B1093" s="42" t="s">
        <v>835</v>
      </c>
      <c r="C1093" s="23" t="s">
        <v>1072</v>
      </c>
      <c r="D1093" s="23" t="s">
        <v>1073</v>
      </c>
    </row>
    <row r="1094" spans="1:4" ht="25" hidden="1">
      <c r="A1094" s="32"/>
      <c r="B1094" s="42" t="s">
        <v>1074</v>
      </c>
      <c r="C1094" s="23" t="s">
        <v>1075</v>
      </c>
      <c r="D1094" s="23" t="s">
        <v>1076</v>
      </c>
    </row>
    <row r="1095" spans="1:4" ht="12.5" hidden="1">
      <c r="A1095" s="32"/>
      <c r="B1095" s="42" t="s">
        <v>1077</v>
      </c>
      <c r="C1095" s="23" t="s">
        <v>1066</v>
      </c>
      <c r="D1095" s="23" t="s">
        <v>1078</v>
      </c>
    </row>
    <row r="1096" spans="1:4" ht="12.5" hidden="1">
      <c r="A1096" s="32"/>
      <c r="B1096" s="42" t="s">
        <v>1079</v>
      </c>
      <c r="C1096" s="23" t="s">
        <v>1075</v>
      </c>
      <c r="D1096" s="23" t="s">
        <v>1071</v>
      </c>
    </row>
    <row r="1097" spans="1:4" ht="12.5" hidden="1">
      <c r="A1097" s="32"/>
      <c r="B1097" s="42" t="s">
        <v>268</v>
      </c>
      <c r="C1097" s="23" t="s">
        <v>1075</v>
      </c>
      <c r="D1097" s="23" t="s">
        <v>1071</v>
      </c>
    </row>
    <row r="1098" spans="1:4" ht="12.5" hidden="1">
      <c r="A1098" s="32"/>
      <c r="B1098" s="42"/>
      <c r="C1098" s="23"/>
      <c r="D1098" s="23"/>
    </row>
    <row r="1099" spans="1:4" ht="13" hidden="1">
      <c r="A1099" s="198"/>
      <c r="B1099" s="198" t="s">
        <v>1080</v>
      </c>
      <c r="C1099" s="198"/>
      <c r="D1099" s="198"/>
    </row>
    <row r="1100" spans="1:4" ht="12.5" hidden="1">
      <c r="A1100" s="32">
        <v>44502</v>
      </c>
      <c r="B1100" s="42">
        <v>19</v>
      </c>
      <c r="C1100" s="42" t="s">
        <v>1081</v>
      </c>
      <c r="D1100" s="42" t="s">
        <v>1082</v>
      </c>
    </row>
    <row r="1101" spans="1:4" ht="12.5" hidden="1">
      <c r="A1101" s="32"/>
      <c r="B1101" s="42">
        <v>736</v>
      </c>
      <c r="C1101" s="42" t="s">
        <v>1083</v>
      </c>
      <c r="D1101" s="42" t="s">
        <v>1082</v>
      </c>
    </row>
    <row r="1102" spans="1:4" ht="12.5" hidden="1">
      <c r="A1102" s="32"/>
      <c r="B1102" s="42">
        <v>614</v>
      </c>
      <c r="C1102" s="42" t="s">
        <v>1084</v>
      </c>
      <c r="D1102" s="42" t="s">
        <v>1085</v>
      </c>
    </row>
    <row r="1103" spans="1:4" ht="12.5" hidden="1">
      <c r="A1103" s="32"/>
      <c r="B1103" s="42">
        <v>724</v>
      </c>
      <c r="C1103" s="42" t="s">
        <v>416</v>
      </c>
      <c r="D1103" s="42" t="s">
        <v>1085</v>
      </c>
    </row>
    <row r="1104" spans="1:4" ht="12.5" hidden="1">
      <c r="A1104" s="32"/>
      <c r="B1104" s="42">
        <v>717</v>
      </c>
      <c r="C1104" s="42" t="s">
        <v>506</v>
      </c>
      <c r="D1104" s="42" t="s">
        <v>1086</v>
      </c>
    </row>
    <row r="1105" spans="1:4" ht="12.5" hidden="1">
      <c r="A1105" s="32"/>
      <c r="B1105" s="42">
        <v>723</v>
      </c>
      <c r="C1105" s="42" t="s">
        <v>270</v>
      </c>
      <c r="D1105" s="42" t="s">
        <v>1087</v>
      </c>
    </row>
    <row r="1106" spans="1:4" ht="25" hidden="1">
      <c r="A1106" s="32"/>
      <c r="B1106" s="42">
        <v>725</v>
      </c>
      <c r="C1106" s="42" t="s">
        <v>272</v>
      </c>
      <c r="D1106" s="42" t="s">
        <v>1088</v>
      </c>
    </row>
    <row r="1107" spans="1:4" ht="12.5" hidden="1">
      <c r="A1107" s="32"/>
      <c r="B1107" s="42">
        <v>728</v>
      </c>
      <c r="C1107" s="42" t="s">
        <v>822</v>
      </c>
      <c r="D1107" s="42" t="s">
        <v>1086</v>
      </c>
    </row>
    <row r="1108" spans="1:4" ht="12.5" hidden="1">
      <c r="A1108" s="32"/>
      <c r="B1108" s="42">
        <v>731</v>
      </c>
      <c r="C1108" s="42" t="s">
        <v>823</v>
      </c>
      <c r="D1108" s="42" t="s">
        <v>1087</v>
      </c>
    </row>
    <row r="1109" spans="1:4" ht="12.5" hidden="1">
      <c r="A1109" s="32"/>
      <c r="B1109" s="42">
        <v>735</v>
      </c>
      <c r="C1109" s="42" t="s">
        <v>824</v>
      </c>
      <c r="D1109" s="42" t="s">
        <v>1086</v>
      </c>
    </row>
    <row r="1110" spans="1:4" ht="12.5" hidden="1">
      <c r="A1110" s="32"/>
      <c r="B1110" s="42">
        <v>707</v>
      </c>
      <c r="C1110" s="42" t="s">
        <v>1089</v>
      </c>
      <c r="D1110" s="42" t="s">
        <v>1086</v>
      </c>
    </row>
    <row r="1111" spans="1:4" ht="12.5" hidden="1">
      <c r="A1111" s="32"/>
      <c r="B1111" s="42"/>
      <c r="C1111" s="23"/>
      <c r="D1111" s="23"/>
    </row>
    <row r="1112" spans="1:4" ht="13" hidden="1">
      <c r="A1112" s="198"/>
      <c r="B1112" s="198" t="s">
        <v>1090</v>
      </c>
      <c r="C1112" s="198"/>
      <c r="D1112" s="198"/>
    </row>
    <row r="1113" spans="1:4" ht="12.5" hidden="1">
      <c r="A1113" s="32">
        <v>44502</v>
      </c>
      <c r="B1113" s="42" t="s">
        <v>814</v>
      </c>
      <c r="C1113" s="23" t="s">
        <v>815</v>
      </c>
      <c r="D1113" s="23" t="s">
        <v>1091</v>
      </c>
    </row>
    <row r="1114" spans="1:4" ht="25" hidden="1">
      <c r="A1114" s="32"/>
      <c r="B1114" s="42" t="s">
        <v>1092</v>
      </c>
      <c r="C1114" s="23" t="s">
        <v>236</v>
      </c>
      <c r="D1114" s="23" t="s">
        <v>1093</v>
      </c>
    </row>
    <row r="1115" spans="1:4" ht="25" hidden="1">
      <c r="A1115" s="32"/>
      <c r="B1115" s="42" t="s">
        <v>998</v>
      </c>
      <c r="C1115" s="23" t="s">
        <v>999</v>
      </c>
      <c r="D1115" s="23" t="s">
        <v>1094</v>
      </c>
    </row>
    <row r="1116" spans="1:4" ht="25" hidden="1">
      <c r="A1116" s="32"/>
      <c r="B1116" s="42" t="s">
        <v>1095</v>
      </c>
      <c r="C1116" s="23" t="s">
        <v>1096</v>
      </c>
      <c r="D1116" s="23" t="s">
        <v>1097</v>
      </c>
    </row>
    <row r="1117" spans="1:4" ht="25" hidden="1">
      <c r="A1117" s="32"/>
      <c r="B1117" s="42" t="s">
        <v>1098</v>
      </c>
      <c r="C1117" s="23" t="s">
        <v>107</v>
      </c>
      <c r="D1117" s="23" t="s">
        <v>1099</v>
      </c>
    </row>
    <row r="1118" spans="1:4" ht="12.5" hidden="1">
      <c r="A1118" s="32"/>
      <c r="B1118" s="42" t="s">
        <v>726</v>
      </c>
      <c r="C1118" s="23" t="s">
        <v>66</v>
      </c>
      <c r="D1118" s="23" t="s">
        <v>1091</v>
      </c>
    </row>
    <row r="1119" spans="1:4" ht="12.5" hidden="1">
      <c r="A1119" s="32"/>
      <c r="B1119" s="42" t="s">
        <v>943</v>
      </c>
      <c r="C1119" s="23" t="s">
        <v>1100</v>
      </c>
      <c r="D1119" s="23" t="s">
        <v>28</v>
      </c>
    </row>
    <row r="1120" spans="1:4" ht="12.5" hidden="1">
      <c r="A1120" s="32"/>
      <c r="B1120" s="42"/>
      <c r="C1120" s="23"/>
      <c r="D1120" s="23"/>
    </row>
    <row r="1121" spans="1:4" ht="13" hidden="1">
      <c r="A1121" s="198"/>
      <c r="B1121" s="198" t="s">
        <v>700</v>
      </c>
      <c r="C1121" s="198"/>
      <c r="D1121" s="198"/>
    </row>
    <row r="1122" spans="1:4" ht="37.5" hidden="1">
      <c r="A1122" s="32">
        <v>44503</v>
      </c>
      <c r="B1122" s="42">
        <v>5</v>
      </c>
      <c r="C1122" s="23" t="s">
        <v>1101</v>
      </c>
      <c r="D1122" s="23" t="s">
        <v>1102</v>
      </c>
    </row>
    <row r="1123" spans="1:4" ht="12.5" hidden="1">
      <c r="A1123" s="32"/>
      <c r="B1123" s="42">
        <v>10</v>
      </c>
      <c r="C1123" s="23" t="s">
        <v>223</v>
      </c>
      <c r="D1123" s="23" t="s">
        <v>1102</v>
      </c>
    </row>
    <row r="1124" spans="1:4" ht="12.5" hidden="1">
      <c r="A1124" s="32"/>
      <c r="B1124" s="42">
        <v>16</v>
      </c>
      <c r="C1124" s="23" t="s">
        <v>1103</v>
      </c>
      <c r="D1124" s="23" t="s">
        <v>1104</v>
      </c>
    </row>
    <row r="1125" spans="1:4" ht="37.5" hidden="1">
      <c r="A1125" s="32"/>
      <c r="B1125" s="42">
        <v>47</v>
      </c>
      <c r="C1125" s="23" t="s">
        <v>158</v>
      </c>
      <c r="D1125" s="23" t="s">
        <v>1105</v>
      </c>
    </row>
    <row r="1126" spans="1:4" ht="12.5" hidden="1">
      <c r="A1126" s="32"/>
      <c r="B1126" s="42">
        <v>114</v>
      </c>
      <c r="C1126" s="23" t="s">
        <v>1106</v>
      </c>
      <c r="D1126" s="23" t="s">
        <v>1107</v>
      </c>
    </row>
    <row r="1127" spans="1:4" ht="25" hidden="1">
      <c r="A1127" s="32"/>
      <c r="B1127" s="42">
        <v>117</v>
      </c>
      <c r="C1127" s="23" t="s">
        <v>366</v>
      </c>
      <c r="D1127" s="23" t="s">
        <v>1108</v>
      </c>
    </row>
    <row r="1128" spans="1:4" ht="100" hidden="1">
      <c r="A1128" s="32"/>
      <c r="B1128" s="42">
        <v>132</v>
      </c>
      <c r="C1128" s="23" t="s">
        <v>993</v>
      </c>
      <c r="D1128" s="23" t="s">
        <v>1109</v>
      </c>
    </row>
    <row r="1129" spans="1:4" ht="25" hidden="1">
      <c r="A1129" s="32"/>
      <c r="B1129" s="42">
        <v>139</v>
      </c>
      <c r="C1129" s="23" t="s">
        <v>773</v>
      </c>
      <c r="D1129" s="23" t="s">
        <v>1110</v>
      </c>
    </row>
    <row r="1130" spans="1:4" ht="50" hidden="1">
      <c r="A1130" s="32"/>
      <c r="B1130" s="42">
        <v>212</v>
      </c>
      <c r="C1130" s="23" t="s">
        <v>926</v>
      </c>
      <c r="D1130" s="23" t="s">
        <v>1111</v>
      </c>
    </row>
    <row r="1131" spans="1:4" ht="25" hidden="1">
      <c r="A1131" s="32"/>
      <c r="B1131" s="42">
        <v>236</v>
      </c>
      <c r="C1131" s="23" t="s">
        <v>930</v>
      </c>
      <c r="D1131" s="23" t="s">
        <v>1112</v>
      </c>
    </row>
    <row r="1132" spans="1:4" ht="25" hidden="1">
      <c r="A1132" s="32"/>
      <c r="B1132" s="42">
        <v>384</v>
      </c>
      <c r="C1132" s="23" t="s">
        <v>289</v>
      </c>
      <c r="D1132" s="23" t="s">
        <v>1112</v>
      </c>
    </row>
    <row r="1133" spans="1:4" ht="25" hidden="1">
      <c r="A1133" s="32"/>
      <c r="B1133" s="42">
        <v>385</v>
      </c>
      <c r="C1133" s="23" t="s">
        <v>163</v>
      </c>
      <c r="D1133" s="23" t="s">
        <v>1113</v>
      </c>
    </row>
    <row r="1134" spans="1:4" ht="133" hidden="1" customHeight="1">
      <c r="A1134" s="32"/>
      <c r="B1134" s="42">
        <v>553</v>
      </c>
      <c r="C1134" s="23" t="s">
        <v>939</v>
      </c>
      <c r="D1134" s="23" t="s">
        <v>1114</v>
      </c>
    </row>
    <row r="1135" spans="1:4" ht="147.65" hidden="1" customHeight="1">
      <c r="A1135" s="32"/>
      <c r="B1135" s="42">
        <v>603</v>
      </c>
      <c r="C1135" s="23" t="s">
        <v>997</v>
      </c>
      <c r="D1135" s="23" t="s">
        <v>1115</v>
      </c>
    </row>
    <row r="1136" spans="1:4" ht="12.5" hidden="1">
      <c r="A1136" s="32"/>
      <c r="B1136" s="42">
        <v>641</v>
      </c>
      <c r="C1136" s="23" t="s">
        <v>1116</v>
      </c>
      <c r="D1136" s="23" t="s">
        <v>1117</v>
      </c>
    </row>
    <row r="1137" spans="1:4" ht="12.5" hidden="1">
      <c r="A1137" s="32"/>
      <c r="B1137" s="42">
        <v>691</v>
      </c>
      <c r="C1137" s="23" t="s">
        <v>1118</v>
      </c>
      <c r="D1137" s="23" t="s">
        <v>1119</v>
      </c>
    </row>
    <row r="1138" spans="1:4" ht="12.5" hidden="1">
      <c r="A1138" s="32"/>
      <c r="B1138" s="42">
        <v>752</v>
      </c>
      <c r="C1138" s="23" t="s">
        <v>462</v>
      </c>
      <c r="D1138" s="23" t="s">
        <v>770</v>
      </c>
    </row>
    <row r="1139" spans="1:4" ht="12.5" hidden="1">
      <c r="A1139" s="32"/>
      <c r="B1139" s="42">
        <v>790</v>
      </c>
      <c r="C1139" s="23" t="s">
        <v>464</v>
      </c>
      <c r="D1139" s="23" t="s">
        <v>1119</v>
      </c>
    </row>
    <row r="1140" spans="1:4" ht="12.5" hidden="1">
      <c r="A1140" s="32"/>
      <c r="B1140" s="42">
        <v>857</v>
      </c>
      <c r="C1140" s="23" t="s">
        <v>907</v>
      </c>
      <c r="D1140" s="23" t="s">
        <v>1120</v>
      </c>
    </row>
    <row r="1141" spans="1:4" ht="12.5" hidden="1">
      <c r="A1141" s="32"/>
      <c r="B1141" s="42">
        <v>871</v>
      </c>
      <c r="C1141" s="23" t="s">
        <v>665</v>
      </c>
      <c r="D1141" s="23" t="s">
        <v>1121</v>
      </c>
    </row>
    <row r="1142" spans="1:4" ht="99" hidden="1" customHeight="1">
      <c r="A1142" s="32"/>
      <c r="B1142" s="42">
        <v>879</v>
      </c>
      <c r="C1142" s="23" t="s">
        <v>1122</v>
      </c>
      <c r="D1142" s="23" t="s">
        <v>1117</v>
      </c>
    </row>
    <row r="1143" spans="1:4" ht="25" hidden="1">
      <c r="A1143" s="32"/>
      <c r="B1143" s="42">
        <v>896</v>
      </c>
      <c r="C1143" s="23" t="s">
        <v>1123</v>
      </c>
      <c r="D1143" s="23" t="s">
        <v>1104</v>
      </c>
    </row>
    <row r="1144" spans="1:4" ht="82.5" hidden="1" customHeight="1">
      <c r="A1144" s="32"/>
      <c r="B1144" s="42">
        <v>1000</v>
      </c>
      <c r="C1144" s="23" t="s">
        <v>67</v>
      </c>
      <c r="D1144" s="23" t="s">
        <v>1124</v>
      </c>
    </row>
    <row r="1145" spans="1:4" ht="12.5" hidden="1">
      <c r="A1145" s="32"/>
      <c r="B1145" s="42">
        <v>1028</v>
      </c>
      <c r="C1145" s="23" t="s">
        <v>716</v>
      </c>
      <c r="D1145" s="23" t="s">
        <v>1104</v>
      </c>
    </row>
    <row r="1146" spans="1:4" ht="82" hidden="1" customHeight="1">
      <c r="A1146" s="32"/>
      <c r="B1146" s="42">
        <v>1033</v>
      </c>
      <c r="C1146" s="23" t="s">
        <v>941</v>
      </c>
      <c r="D1146" s="23" t="s">
        <v>1125</v>
      </c>
    </row>
    <row r="1147" spans="1:4" ht="25" hidden="1">
      <c r="A1147" s="32"/>
      <c r="B1147" s="42">
        <v>1074</v>
      </c>
      <c r="C1147" s="23" t="s">
        <v>595</v>
      </c>
      <c r="D1147" s="23" t="s">
        <v>1126</v>
      </c>
    </row>
    <row r="1148" spans="1:4" ht="12.5" hidden="1">
      <c r="A1148" s="32"/>
      <c r="B1148" s="42">
        <v>1075</v>
      </c>
      <c r="C1148" s="23" t="s">
        <v>164</v>
      </c>
      <c r="D1148" s="23" t="s">
        <v>1127</v>
      </c>
    </row>
    <row r="1149" spans="1:4" ht="37.5" hidden="1">
      <c r="A1149" s="32"/>
      <c r="B1149" s="42">
        <v>1101</v>
      </c>
      <c r="C1149" s="23" t="s">
        <v>175</v>
      </c>
      <c r="D1149" s="23" t="s">
        <v>1128</v>
      </c>
    </row>
    <row r="1150" spans="1:4" ht="165" hidden="1">
      <c r="A1150" s="32"/>
      <c r="B1150" s="305">
        <v>1189</v>
      </c>
      <c r="C1150" s="307" t="s">
        <v>1129</v>
      </c>
      <c r="D1150" s="247" t="s">
        <v>1130</v>
      </c>
    </row>
    <row r="1151" spans="1:4" ht="80" hidden="1">
      <c r="A1151" s="32"/>
      <c r="B1151" s="3" t="s">
        <v>1131</v>
      </c>
      <c r="C1151" s="308" t="s">
        <v>1132</v>
      </c>
      <c r="D1151" s="247" t="s">
        <v>18</v>
      </c>
    </row>
    <row r="1152" spans="1:4" ht="12.5" hidden="1">
      <c r="A1152" s="32"/>
    </row>
    <row r="1153" spans="1:4" ht="12.5" hidden="1">
      <c r="A1153" s="32"/>
      <c r="B1153" s="42"/>
      <c r="C1153" s="23"/>
      <c r="D1153" s="23"/>
    </row>
    <row r="1154" spans="1:4" ht="13" hidden="1">
      <c r="A1154" s="198"/>
      <c r="B1154" s="198" t="s">
        <v>258</v>
      </c>
      <c r="C1154" s="198"/>
      <c r="D1154" s="198"/>
    </row>
    <row r="1155" spans="1:4" ht="13" hidden="1">
      <c r="A1155" s="32">
        <v>44505</v>
      </c>
      <c r="B1155" s="46"/>
      <c r="C1155" s="56"/>
    </row>
    <row r="1156" spans="1:4" ht="12.5" hidden="1">
      <c r="A1156" s="32"/>
      <c r="B1156" s="23" t="s">
        <v>1133</v>
      </c>
      <c r="C1156" s="23" t="s">
        <v>1134</v>
      </c>
      <c r="D1156" s="23" t="s">
        <v>1135</v>
      </c>
    </row>
    <row r="1157" spans="1:4" ht="25" hidden="1">
      <c r="A1157" s="32"/>
      <c r="B1157" s="23">
        <v>918</v>
      </c>
      <c r="C1157" s="23" t="s">
        <v>596</v>
      </c>
      <c r="D1157" s="23" t="s">
        <v>1136</v>
      </c>
    </row>
    <row r="1158" spans="1:4" ht="165" hidden="1">
      <c r="A1158" s="32"/>
      <c r="B1158" s="305">
        <v>1189</v>
      </c>
      <c r="C1158" s="307" t="s">
        <v>1129</v>
      </c>
      <c r="D1158" s="23" t="s">
        <v>1130</v>
      </c>
    </row>
    <row r="1159" spans="1:4" ht="12.5" hidden="1">
      <c r="A1159" s="32"/>
      <c r="B1159" s="42"/>
      <c r="C1159" s="23"/>
      <c r="D1159" s="23"/>
    </row>
    <row r="1160" spans="1:4" ht="25" hidden="1">
      <c r="A1160" s="32"/>
      <c r="B1160" s="42" t="s">
        <v>1137</v>
      </c>
      <c r="C1160" s="23" t="s">
        <v>1118</v>
      </c>
      <c r="D1160" s="23" t="s">
        <v>1138</v>
      </c>
    </row>
    <row r="1161" spans="1:4" ht="25" hidden="1">
      <c r="A1161" s="32"/>
      <c r="B1161" s="42" t="s">
        <v>1139</v>
      </c>
      <c r="C1161" s="23" t="s">
        <v>464</v>
      </c>
      <c r="D1161" s="23" t="s">
        <v>1138</v>
      </c>
    </row>
    <row r="1162" spans="1:4" ht="25" hidden="1">
      <c r="A1162" s="32"/>
      <c r="B1162" s="42" t="s">
        <v>1140</v>
      </c>
      <c r="C1162" s="23" t="s">
        <v>1123</v>
      </c>
      <c r="D1162" s="23" t="s">
        <v>1138</v>
      </c>
    </row>
    <row r="1163" spans="1:4" ht="12.5" hidden="1">
      <c r="A1163" s="32"/>
      <c r="B1163" s="42"/>
      <c r="C1163" s="23"/>
      <c r="D1163" s="23"/>
    </row>
    <row r="1164" spans="1:4" ht="25" hidden="1">
      <c r="A1164" s="32"/>
      <c r="B1164" s="42" t="s">
        <v>1141</v>
      </c>
      <c r="C1164" s="23" t="s">
        <v>1142</v>
      </c>
      <c r="D1164" s="23" t="s">
        <v>1143</v>
      </c>
    </row>
    <row r="1165" spans="1:4" ht="12.5" hidden="1">
      <c r="A1165" s="32"/>
      <c r="B1165" s="42" t="s">
        <v>1144</v>
      </c>
      <c r="C1165" s="23" t="s">
        <v>1066</v>
      </c>
      <c r="D1165" s="23" t="s">
        <v>1145</v>
      </c>
    </row>
    <row r="1166" spans="1:4" ht="12.5" hidden="1">
      <c r="A1166" s="32"/>
      <c r="B1166" s="42"/>
      <c r="C1166" s="23" t="s">
        <v>1146</v>
      </c>
      <c r="D1166" s="23" t="s">
        <v>1147</v>
      </c>
    </row>
    <row r="1167" spans="1:4" ht="12.5" hidden="1">
      <c r="A1167" s="32"/>
      <c r="B1167" s="42"/>
      <c r="C1167" s="23" t="s">
        <v>882</v>
      </c>
      <c r="D1167" s="23" t="s">
        <v>1147</v>
      </c>
    </row>
    <row r="1168" spans="1:4" ht="75" hidden="1">
      <c r="A1168" s="32"/>
      <c r="B1168" s="42" t="s">
        <v>787</v>
      </c>
      <c r="C1168" s="23" t="s">
        <v>1148</v>
      </c>
      <c r="D1168" s="23" t="s">
        <v>664</v>
      </c>
    </row>
    <row r="1169" spans="1:4" ht="12.5" hidden="1">
      <c r="A1169" s="32"/>
      <c r="B1169" s="42" t="s">
        <v>1149</v>
      </c>
      <c r="C1169" s="23" t="s">
        <v>1150</v>
      </c>
      <c r="D1169" s="23" t="s">
        <v>1147</v>
      </c>
    </row>
    <row r="1170" spans="1:4" ht="12.5" hidden="1">
      <c r="A1170" s="32"/>
      <c r="B1170" s="42"/>
      <c r="C1170" s="23"/>
      <c r="D1170" s="23"/>
    </row>
    <row r="1171" spans="1:4" ht="13" hidden="1">
      <c r="A1171" s="198"/>
      <c r="B1171" s="198"/>
      <c r="C1171" s="198"/>
      <c r="D1171" s="198"/>
    </row>
    <row r="1172" spans="1:4" ht="12.5" hidden="1">
      <c r="A1172" s="32"/>
      <c r="B1172" s="42">
        <v>139</v>
      </c>
      <c r="C1172" s="23" t="s">
        <v>1151</v>
      </c>
      <c r="D1172" s="23" t="s">
        <v>1152</v>
      </c>
    </row>
    <row r="1173" spans="1:4" ht="12.5" hidden="1">
      <c r="A1173" s="32"/>
      <c r="B1173" s="42" t="s">
        <v>382</v>
      </c>
      <c r="C1173" s="23" t="s">
        <v>1153</v>
      </c>
      <c r="D1173" s="23" t="s">
        <v>1154</v>
      </c>
    </row>
    <row r="1174" spans="1:4" ht="12.5" hidden="1">
      <c r="A1174" s="32"/>
      <c r="B1174" s="42" t="s">
        <v>998</v>
      </c>
      <c r="C1174" s="23" t="s">
        <v>999</v>
      </c>
      <c r="D1174" s="23" t="s">
        <v>1155</v>
      </c>
    </row>
    <row r="1175" spans="1:4" ht="12.5" hidden="1">
      <c r="A1175" s="32"/>
      <c r="B1175" s="42">
        <v>308</v>
      </c>
      <c r="C1175" s="23" t="s">
        <v>1156</v>
      </c>
      <c r="D1175" s="23" t="s">
        <v>1157</v>
      </c>
    </row>
    <row r="1176" spans="1:4" ht="37.5" hidden="1">
      <c r="A1176" s="32"/>
      <c r="B1176" s="42">
        <v>510</v>
      </c>
      <c r="C1176" s="23" t="s">
        <v>1158</v>
      </c>
      <c r="D1176" s="23" t="s">
        <v>1159</v>
      </c>
    </row>
    <row r="1177" spans="1:4" ht="37.5" hidden="1">
      <c r="A1177" s="32"/>
      <c r="B1177" s="42">
        <v>510</v>
      </c>
      <c r="C1177" s="23" t="s">
        <v>1158</v>
      </c>
      <c r="D1177" s="23" t="s">
        <v>1160</v>
      </c>
    </row>
    <row r="1178" spans="1:4" ht="37.5" hidden="1">
      <c r="A1178" s="32"/>
      <c r="B1178" s="42"/>
      <c r="C1178" s="23" t="s">
        <v>1161</v>
      </c>
      <c r="D1178" s="23" t="s">
        <v>664</v>
      </c>
    </row>
    <row r="1179" spans="1:4" ht="187.5" hidden="1">
      <c r="A1179" s="32"/>
      <c r="B1179" s="302">
        <v>1189</v>
      </c>
      <c r="C1179" s="306" t="s">
        <v>1162</v>
      </c>
      <c r="D1179" s="23" t="s">
        <v>1163</v>
      </c>
    </row>
    <row r="1180" spans="1:4" ht="50" hidden="1">
      <c r="A1180" s="32"/>
      <c r="B1180" s="302">
        <v>399</v>
      </c>
      <c r="C1180" s="303" t="s">
        <v>1164</v>
      </c>
      <c r="D1180" s="23" t="s">
        <v>1165</v>
      </c>
    </row>
    <row r="1181" spans="1:4" ht="25" hidden="1">
      <c r="A1181" s="32"/>
      <c r="B1181" s="42"/>
      <c r="C1181" s="23" t="s">
        <v>1146</v>
      </c>
      <c r="D1181" s="23" t="s">
        <v>1166</v>
      </c>
    </row>
    <row r="1182" spans="1:4" ht="25" hidden="1">
      <c r="A1182" s="32"/>
      <c r="B1182" s="42">
        <v>139</v>
      </c>
      <c r="C1182" s="23" t="s">
        <v>773</v>
      </c>
      <c r="D1182" s="23" t="s">
        <v>1167</v>
      </c>
    </row>
    <row r="1183" spans="1:4" ht="12.5" hidden="1">
      <c r="A1183" s="32"/>
      <c r="B1183" s="42" t="s">
        <v>1168</v>
      </c>
      <c r="C1183" s="23" t="s">
        <v>1169</v>
      </c>
      <c r="D1183" s="23" t="s">
        <v>1170</v>
      </c>
    </row>
    <row r="1184" spans="1:4" ht="12.5" hidden="1">
      <c r="A1184" s="32"/>
      <c r="B1184" s="42"/>
      <c r="C1184" s="23"/>
      <c r="D1184" s="23"/>
    </row>
    <row r="1185" spans="1:4" ht="12.5" hidden="1">
      <c r="A1185" s="32"/>
      <c r="B1185" s="42"/>
      <c r="C1185" s="23"/>
      <c r="D1185" s="23"/>
    </row>
    <row r="1186" spans="1:4" ht="13" hidden="1">
      <c r="A1186" s="198">
        <v>44526</v>
      </c>
      <c r="B1186" s="198" t="s">
        <v>1171</v>
      </c>
      <c r="C1186" s="198"/>
      <c r="D1186" s="198"/>
    </row>
    <row r="1187" spans="1:4" ht="12.5" hidden="1">
      <c r="A1187" s="32"/>
      <c r="B1187" s="42"/>
      <c r="C1187" s="23"/>
      <c r="D1187" s="23"/>
    </row>
    <row r="1188" spans="1:4" ht="25" hidden="1">
      <c r="A1188" s="32">
        <v>44530</v>
      </c>
      <c r="B1188" s="42" t="s">
        <v>1172</v>
      </c>
      <c r="C1188" s="23" t="s">
        <v>1173</v>
      </c>
      <c r="D1188" s="23" t="s">
        <v>31</v>
      </c>
    </row>
    <row r="1189" spans="1:4" ht="25" hidden="1">
      <c r="A1189" s="32"/>
      <c r="B1189" s="42" t="s">
        <v>1174</v>
      </c>
      <c r="C1189" s="23" t="s">
        <v>804</v>
      </c>
      <c r="D1189" s="23" t="s">
        <v>31</v>
      </c>
    </row>
    <row r="1190" spans="1:4" ht="25" hidden="1">
      <c r="A1190" s="32"/>
      <c r="B1190" s="42" t="s">
        <v>1175</v>
      </c>
      <c r="C1190" s="23" t="s">
        <v>1176</v>
      </c>
      <c r="D1190" s="23" t="s">
        <v>31</v>
      </c>
    </row>
    <row r="1191" spans="1:4" ht="12.5" hidden="1">
      <c r="A1191" s="32"/>
      <c r="B1191" s="42" t="s">
        <v>1065</v>
      </c>
      <c r="C1191" s="23" t="s">
        <v>1066</v>
      </c>
      <c r="D1191" s="23" t="s">
        <v>1177</v>
      </c>
    </row>
    <row r="1192" spans="1:4" ht="12.5" hidden="1">
      <c r="A1192" s="32"/>
      <c r="B1192" s="42"/>
      <c r="C1192" s="23" t="s">
        <v>1075</v>
      </c>
      <c r="D1192" s="23" t="s">
        <v>1178</v>
      </c>
    </row>
    <row r="1193" spans="1:4" ht="50" hidden="1">
      <c r="A1193" s="32"/>
      <c r="B1193" s="42"/>
      <c r="C1193" s="23" t="s">
        <v>1179</v>
      </c>
      <c r="D1193" s="23" t="s">
        <v>1135</v>
      </c>
    </row>
    <row r="1194" spans="1:4" ht="37.5" hidden="1">
      <c r="A1194" s="32"/>
      <c r="B1194" s="42"/>
      <c r="C1194" s="23" t="s">
        <v>1180</v>
      </c>
      <c r="D1194" s="23" t="s">
        <v>1135</v>
      </c>
    </row>
    <row r="1195" spans="1:4" ht="12.5" hidden="1">
      <c r="A1195" s="32"/>
      <c r="B1195" s="42"/>
      <c r="C1195" s="23"/>
      <c r="D1195" s="23"/>
    </row>
    <row r="1196" spans="1:4" ht="13" hidden="1">
      <c r="A1196" s="198">
        <v>44531</v>
      </c>
      <c r="B1196" s="198" t="s">
        <v>1171</v>
      </c>
      <c r="C1196" s="198"/>
      <c r="D1196" s="198"/>
    </row>
    <row r="1197" spans="1:4" ht="20" hidden="1">
      <c r="A1197" s="32" t="s">
        <v>1181</v>
      </c>
      <c r="B1197" s="42">
        <v>384</v>
      </c>
      <c r="C1197" s="23" t="s">
        <v>1182</v>
      </c>
      <c r="D1197" s="23" t="s">
        <v>1183</v>
      </c>
    </row>
    <row r="1198" spans="1:4" ht="13" hidden="1">
      <c r="A1198" s="198">
        <v>44545</v>
      </c>
      <c r="B1198" s="198" t="s">
        <v>1171</v>
      </c>
      <c r="C1198" s="198"/>
      <c r="D1198" s="198"/>
    </row>
    <row r="1199" spans="1:4" ht="12.5" hidden="1">
      <c r="A1199" s="32"/>
      <c r="B1199" s="42"/>
      <c r="C1199" s="23"/>
      <c r="D1199" s="23"/>
    </row>
    <row r="1200" spans="1:4" ht="25.5" hidden="1">
      <c r="A1200" s="32">
        <v>44567</v>
      </c>
      <c r="B1200" s="5">
        <v>736</v>
      </c>
      <c r="C1200" s="6" t="s">
        <v>1083</v>
      </c>
      <c r="D1200" s="23" t="s">
        <v>1184</v>
      </c>
    </row>
    <row r="1201" spans="1:5" ht="75" hidden="1">
      <c r="A1201" s="32"/>
      <c r="B1201" s="5" t="s">
        <v>1077</v>
      </c>
      <c r="C1201" s="23" t="s">
        <v>1185</v>
      </c>
      <c r="D1201" s="23" t="s">
        <v>1186</v>
      </c>
    </row>
    <row r="1202" spans="1:5" ht="87.5" hidden="1">
      <c r="B1202" s="5" t="s">
        <v>1065</v>
      </c>
      <c r="C1202" s="23" t="s">
        <v>1187</v>
      </c>
      <c r="D1202" s="23" t="s">
        <v>1186</v>
      </c>
    </row>
    <row r="1203" spans="1:5" ht="125" hidden="1">
      <c r="B1203" s="5" t="s">
        <v>1079</v>
      </c>
      <c r="C1203" s="23" t="s">
        <v>1188</v>
      </c>
      <c r="D1203" s="23" t="s">
        <v>1186</v>
      </c>
    </row>
    <row r="1204" spans="1:5" ht="12.5" hidden="1">
      <c r="A1204" s="32"/>
      <c r="C1204" s="57"/>
      <c r="D1204" s="57"/>
    </row>
    <row r="1205" spans="1:5" ht="13" hidden="1">
      <c r="A1205" s="198">
        <v>44567</v>
      </c>
      <c r="B1205" s="198" t="s">
        <v>1171</v>
      </c>
      <c r="C1205" s="198"/>
      <c r="D1205" s="198"/>
    </row>
    <row r="1206" spans="1:5" ht="13" hidden="1">
      <c r="A1206" s="32"/>
      <c r="B1206" s="46" t="s">
        <v>1189</v>
      </c>
      <c r="C1206" s="23"/>
      <c r="D1206" s="23"/>
    </row>
    <row r="1207" spans="1:5" ht="37.5" hidden="1">
      <c r="A1207" s="32">
        <v>44572</v>
      </c>
      <c r="B1207" s="42" t="s">
        <v>1190</v>
      </c>
      <c r="C1207" s="42" t="s">
        <v>1191</v>
      </c>
      <c r="D1207" s="354" t="s">
        <v>1192</v>
      </c>
      <c r="E1207" s="355" t="s">
        <v>1193</v>
      </c>
    </row>
    <row r="1208" spans="1:5" ht="37.5" hidden="1">
      <c r="A1208" s="32"/>
      <c r="B1208" s="42" t="s">
        <v>1194</v>
      </c>
      <c r="C1208" s="42" t="s">
        <v>1195</v>
      </c>
      <c r="D1208" s="354" t="s">
        <v>1196</v>
      </c>
      <c r="E1208" s="355" t="s">
        <v>1193</v>
      </c>
    </row>
    <row r="1209" spans="1:5" ht="37.5" hidden="1">
      <c r="A1209" s="32"/>
      <c r="B1209" s="23" t="s">
        <v>1197</v>
      </c>
      <c r="C1209" s="23" t="s">
        <v>1198</v>
      </c>
      <c r="D1209" s="354" t="s">
        <v>1199</v>
      </c>
      <c r="E1209" s="355" t="s">
        <v>1193</v>
      </c>
    </row>
    <row r="1210" spans="1:5" ht="37.5" hidden="1">
      <c r="A1210" s="32"/>
      <c r="B1210" s="23" t="s">
        <v>1200</v>
      </c>
      <c r="C1210" s="23" t="s">
        <v>1201</v>
      </c>
      <c r="D1210" s="354" t="s">
        <v>1202</v>
      </c>
      <c r="E1210" s="355" t="s">
        <v>1193</v>
      </c>
    </row>
    <row r="1211" spans="1:5" ht="37.5" hidden="1">
      <c r="A1211" s="32"/>
      <c r="B1211" s="23" t="s">
        <v>1203</v>
      </c>
      <c r="C1211" s="23" t="s">
        <v>1204</v>
      </c>
      <c r="D1211" s="354" t="s">
        <v>1199</v>
      </c>
      <c r="E1211" s="355" t="s">
        <v>1193</v>
      </c>
    </row>
    <row r="1212" spans="1:5" ht="37.5" hidden="1">
      <c r="A1212" s="32"/>
      <c r="B1212" s="23" t="s">
        <v>1205</v>
      </c>
      <c r="C1212" s="23" t="s">
        <v>1206</v>
      </c>
      <c r="D1212" s="354" t="s">
        <v>1202</v>
      </c>
      <c r="E1212" s="355" t="s">
        <v>1193</v>
      </c>
    </row>
    <row r="1213" spans="1:5" ht="37.5" hidden="1">
      <c r="A1213" s="32"/>
      <c r="B1213" s="23" t="s">
        <v>1207</v>
      </c>
      <c r="C1213" s="23" t="s">
        <v>1208</v>
      </c>
      <c r="D1213" s="354" t="s">
        <v>1209</v>
      </c>
      <c r="E1213" s="355" t="s">
        <v>1193</v>
      </c>
    </row>
    <row r="1214" spans="1:5" ht="37.5" hidden="1">
      <c r="A1214" s="32"/>
      <c r="B1214" s="23" t="s">
        <v>1210</v>
      </c>
      <c r="C1214" s="23" t="s">
        <v>1208</v>
      </c>
      <c r="D1214" s="354" t="s">
        <v>1209</v>
      </c>
      <c r="E1214" s="355" t="s">
        <v>1193</v>
      </c>
    </row>
    <row r="1215" spans="1:5" ht="13" hidden="1">
      <c r="A1215" s="32"/>
      <c r="B1215" s="46" t="s">
        <v>1211</v>
      </c>
      <c r="D1215" s="23"/>
    </row>
    <row r="1216" spans="1:5" ht="37.5" hidden="1">
      <c r="A1216" s="32"/>
      <c r="B1216" s="42" t="s">
        <v>1212</v>
      </c>
      <c r="C1216" s="23" t="s">
        <v>1195</v>
      </c>
      <c r="D1216" s="354" t="s">
        <v>1213</v>
      </c>
      <c r="E1216" s="355" t="s">
        <v>1193</v>
      </c>
    </row>
    <row r="1217" spans="1:5" ht="37.5" hidden="1">
      <c r="A1217" s="32"/>
      <c r="B1217" s="42" t="s">
        <v>1214</v>
      </c>
      <c r="C1217" s="23" t="s">
        <v>1215</v>
      </c>
      <c r="D1217" s="354" t="s">
        <v>1216</v>
      </c>
      <c r="E1217" s="355" t="s">
        <v>1193</v>
      </c>
    </row>
    <row r="1218" spans="1:5" ht="37.5" hidden="1">
      <c r="A1218" s="32"/>
      <c r="B1218" s="23" t="s">
        <v>1217</v>
      </c>
      <c r="C1218" s="23" t="s">
        <v>1198</v>
      </c>
      <c r="D1218" s="354" t="s">
        <v>1218</v>
      </c>
      <c r="E1218" s="355" t="s">
        <v>1193</v>
      </c>
    </row>
    <row r="1219" spans="1:5" ht="37.5" hidden="1">
      <c r="A1219" s="32"/>
      <c r="B1219" s="23" t="s">
        <v>1219</v>
      </c>
      <c r="C1219" s="23" t="s">
        <v>1220</v>
      </c>
      <c r="D1219" s="354" t="s">
        <v>1221</v>
      </c>
      <c r="E1219" s="355" t="s">
        <v>1193</v>
      </c>
    </row>
    <row r="1220" spans="1:5" ht="37.5" hidden="1">
      <c r="A1220" s="32"/>
      <c r="B1220" s="23" t="s">
        <v>1222</v>
      </c>
      <c r="C1220" s="23" t="s">
        <v>1204</v>
      </c>
      <c r="D1220" s="354" t="s">
        <v>1218</v>
      </c>
      <c r="E1220" s="355" t="s">
        <v>1193</v>
      </c>
    </row>
    <row r="1221" spans="1:5" ht="37.5" hidden="1">
      <c r="A1221" s="32"/>
      <c r="B1221" s="23" t="s">
        <v>1223</v>
      </c>
      <c r="C1221" s="23" t="s">
        <v>1224</v>
      </c>
      <c r="D1221" s="354" t="s">
        <v>1221</v>
      </c>
      <c r="E1221" s="355" t="s">
        <v>1193</v>
      </c>
    </row>
    <row r="1222" spans="1:5" ht="37.5" hidden="1">
      <c r="A1222" s="32"/>
      <c r="B1222" s="23" t="s">
        <v>1225</v>
      </c>
      <c r="C1222" s="23" t="s">
        <v>1226</v>
      </c>
      <c r="D1222" s="354" t="s">
        <v>1227</v>
      </c>
      <c r="E1222" s="355" t="s">
        <v>1193</v>
      </c>
    </row>
    <row r="1223" spans="1:5" ht="37.5" hidden="1">
      <c r="A1223" s="32"/>
      <c r="B1223" s="23" t="s">
        <v>1228</v>
      </c>
      <c r="C1223" s="23" t="s">
        <v>1208</v>
      </c>
      <c r="D1223" s="354" t="s">
        <v>1229</v>
      </c>
      <c r="E1223" s="355" t="s">
        <v>1193</v>
      </c>
    </row>
    <row r="1224" spans="1:5" ht="37.5" hidden="1">
      <c r="A1224" s="32"/>
      <c r="B1224" s="23" t="s">
        <v>1230</v>
      </c>
      <c r="C1224" s="23" t="s">
        <v>1231</v>
      </c>
      <c r="D1224" s="354" t="s">
        <v>1227</v>
      </c>
      <c r="E1224" s="355" t="s">
        <v>1193</v>
      </c>
    </row>
    <row r="1225" spans="1:5" ht="37.5" hidden="1">
      <c r="A1225" s="32"/>
      <c r="B1225" s="23" t="s">
        <v>1232</v>
      </c>
      <c r="C1225" s="23" t="s">
        <v>1233</v>
      </c>
      <c r="D1225" s="354" t="s">
        <v>1229</v>
      </c>
      <c r="E1225" s="355" t="s">
        <v>1193</v>
      </c>
    </row>
    <row r="1226" spans="1:5" ht="12.5" hidden="1">
      <c r="A1226" s="32"/>
      <c r="B1226" s="42"/>
      <c r="C1226" s="23"/>
      <c r="D1226" s="23"/>
    </row>
    <row r="1227" spans="1:5" ht="13" hidden="1">
      <c r="A1227" s="198">
        <v>44573</v>
      </c>
      <c r="B1227" s="198" t="s">
        <v>1171</v>
      </c>
      <c r="C1227" s="198"/>
      <c r="D1227" s="198"/>
    </row>
    <row r="1228" spans="1:5" ht="12.5" hidden="1">
      <c r="A1228" s="32"/>
      <c r="B1228" s="42"/>
      <c r="C1228" s="23"/>
      <c r="D1228" s="23"/>
    </row>
    <row r="1229" spans="1:5" ht="37.5" hidden="1">
      <c r="A1229" s="32">
        <v>44574</v>
      </c>
      <c r="B1229" s="42">
        <v>139</v>
      </c>
      <c r="C1229" s="23" t="s">
        <v>773</v>
      </c>
      <c r="D1229" s="23" t="s">
        <v>1234</v>
      </c>
    </row>
    <row r="1230" spans="1:5" ht="12.5" hidden="1">
      <c r="A1230" s="32"/>
      <c r="B1230" s="42"/>
      <c r="C1230" s="23"/>
      <c r="D1230" s="23"/>
    </row>
    <row r="1231" spans="1:5" ht="13" hidden="1">
      <c r="A1231" s="198">
        <v>44575</v>
      </c>
      <c r="B1231" s="198" t="s">
        <v>1171</v>
      </c>
      <c r="C1231" s="198"/>
      <c r="D1231" s="198"/>
    </row>
    <row r="1232" spans="1:5" ht="12.5" hidden="1">
      <c r="A1232" s="32"/>
      <c r="B1232" s="42"/>
      <c r="C1232" s="23"/>
      <c r="D1232" s="23"/>
    </row>
    <row r="1233" spans="1:4" hidden="1">
      <c r="A1233" s="360">
        <v>44579</v>
      </c>
      <c r="C1233" t="s">
        <v>1072</v>
      </c>
      <c r="D1233" s="361" t="s">
        <v>1235</v>
      </c>
    </row>
    <row r="1234" spans="1:4" ht="40" hidden="1">
      <c r="A1234" s="360"/>
      <c r="B1234" s="3" t="s">
        <v>1077</v>
      </c>
      <c r="C1234" s="307" t="s">
        <v>1236</v>
      </c>
      <c r="D1234" s="361" t="s">
        <v>1237</v>
      </c>
    </row>
    <row r="1235" spans="1:4" ht="12.5" hidden="1">
      <c r="A1235" s="32"/>
      <c r="B1235" s="42"/>
      <c r="C1235" s="23"/>
      <c r="D1235" s="23"/>
    </row>
    <row r="1236" spans="1:4" ht="13" hidden="1">
      <c r="A1236" s="198">
        <v>44580</v>
      </c>
      <c r="B1236" s="198" t="s">
        <v>1171</v>
      </c>
      <c r="C1236" s="198"/>
      <c r="D1236" s="198"/>
    </row>
    <row r="1237" spans="1:4" hidden="1"/>
    <row r="1238" spans="1:4" ht="25" hidden="1">
      <c r="A1238" s="32">
        <v>44593</v>
      </c>
      <c r="B1238" s="362"/>
      <c r="C1238" s="354" t="s">
        <v>1238</v>
      </c>
      <c r="D1238" s="363" t="s">
        <v>1239</v>
      </c>
    </row>
    <row r="1239" spans="1:4" hidden="1">
      <c r="D1239" s="361"/>
    </row>
    <row r="1240" spans="1:4" ht="13" hidden="1">
      <c r="A1240" s="198">
        <v>44593</v>
      </c>
      <c r="B1240" s="198" t="s">
        <v>1171</v>
      </c>
      <c r="C1240" s="198"/>
      <c r="D1240" s="198"/>
    </row>
    <row r="1241" spans="1:4" ht="12.5" hidden="1">
      <c r="A1241" s="32"/>
      <c r="B1241" s="42"/>
      <c r="C1241" s="23"/>
      <c r="D1241" s="23"/>
    </row>
    <row r="1242" spans="1:4" ht="100" hidden="1">
      <c r="A1242" s="32">
        <v>44608</v>
      </c>
      <c r="B1242" s="42" t="s">
        <v>1240</v>
      </c>
      <c r="C1242" s="57" t="s">
        <v>1241</v>
      </c>
      <c r="D1242" s="23" t="s">
        <v>1242</v>
      </c>
    </row>
    <row r="1243" spans="1:4" ht="12.5" hidden="1">
      <c r="A1243" s="32"/>
      <c r="B1243" s="42" t="s">
        <v>1243</v>
      </c>
      <c r="C1243" s="23" t="s">
        <v>1244</v>
      </c>
      <c r="D1243" s="23" t="s">
        <v>1245</v>
      </c>
    </row>
    <row r="1244" spans="1:4" hidden="1"/>
    <row r="1245" spans="1:4" ht="12.5" hidden="1">
      <c r="A1245" s="32">
        <v>44613</v>
      </c>
      <c r="B1245" s="42" t="s">
        <v>1246</v>
      </c>
      <c r="C1245" s="23" t="s">
        <v>1247</v>
      </c>
      <c r="D1245" s="23" t="s">
        <v>1248</v>
      </c>
    </row>
    <row r="1246" spans="1:4" ht="12.5" hidden="1">
      <c r="A1246" s="32"/>
      <c r="B1246" s="42" t="s">
        <v>1249</v>
      </c>
      <c r="C1246" s="23" t="s">
        <v>1250</v>
      </c>
      <c r="D1246" s="23" t="s">
        <v>1251</v>
      </c>
    </row>
    <row r="1247" spans="1:4" ht="25.5" hidden="1">
      <c r="A1247" s="32"/>
      <c r="B1247" s="42" t="s">
        <v>1252</v>
      </c>
      <c r="C1247" s="23" t="s">
        <v>1253</v>
      </c>
      <c r="D1247" s="23" t="s">
        <v>1254</v>
      </c>
    </row>
    <row r="1248" spans="1:4" ht="25.5" hidden="1">
      <c r="A1248" s="32"/>
      <c r="B1248" s="42" t="s">
        <v>1255</v>
      </c>
      <c r="C1248" s="23" t="s">
        <v>1256</v>
      </c>
      <c r="D1248" s="23" t="s">
        <v>1257</v>
      </c>
    </row>
    <row r="1249" spans="1:4" ht="25.5" hidden="1">
      <c r="A1249" s="32"/>
      <c r="B1249" s="42" t="s">
        <v>1258</v>
      </c>
      <c r="C1249" s="23" t="s">
        <v>1259</v>
      </c>
      <c r="D1249" s="23" t="s">
        <v>1254</v>
      </c>
    </row>
    <row r="1250" spans="1:4" ht="12.5" hidden="1">
      <c r="A1250" s="32"/>
      <c r="B1250" s="42"/>
      <c r="C1250" s="23"/>
      <c r="D1250" s="23"/>
    </row>
    <row r="1251" spans="1:4" ht="50" hidden="1">
      <c r="A1251" s="32"/>
      <c r="B1251" s="42">
        <v>1000</v>
      </c>
      <c r="C1251" s="23" t="s">
        <v>67</v>
      </c>
      <c r="D1251" s="23" t="s">
        <v>1260</v>
      </c>
    </row>
    <row r="1252" spans="1:4" ht="37.5" hidden="1">
      <c r="A1252" s="32">
        <v>44624</v>
      </c>
      <c r="B1252" s="393" t="s">
        <v>1261</v>
      </c>
      <c r="C1252" s="57" t="s">
        <v>1262</v>
      </c>
      <c r="D1252" s="57" t="s">
        <v>1237</v>
      </c>
    </row>
    <row r="1253" spans="1:4" ht="37.5" hidden="1">
      <c r="A1253" s="32"/>
      <c r="B1253" s="394" t="s">
        <v>1263</v>
      </c>
      <c r="C1253" s="395" t="s">
        <v>1264</v>
      </c>
      <c r="D1253" s="57" t="s">
        <v>1237</v>
      </c>
    </row>
    <row r="1254" spans="1:4" ht="137.5" hidden="1">
      <c r="A1254" s="32"/>
      <c r="B1254" s="3" t="s">
        <v>1131</v>
      </c>
      <c r="C1254" s="57" t="s">
        <v>1265</v>
      </c>
      <c r="D1254" s="57" t="s">
        <v>1266</v>
      </c>
    </row>
    <row r="1255" spans="1:4" ht="12.5" hidden="1">
      <c r="A1255" s="32"/>
    </row>
    <row r="1256" spans="1:4" ht="13" hidden="1">
      <c r="A1256" s="198">
        <v>44631</v>
      </c>
      <c r="B1256" s="198" t="s">
        <v>1171</v>
      </c>
      <c r="C1256" s="198"/>
      <c r="D1256" s="198"/>
    </row>
    <row r="1257" spans="1:4" ht="14" hidden="1">
      <c r="A1257" s="397"/>
      <c r="B1257" s="183"/>
      <c r="C1257" s="183"/>
      <c r="D1257" s="23"/>
    </row>
    <row r="1258" spans="1:4" ht="37.5" hidden="1">
      <c r="A1258" s="397">
        <v>44649</v>
      </c>
      <c r="B1258" s="183">
        <v>5</v>
      </c>
      <c r="C1258" s="183" t="s">
        <v>1101</v>
      </c>
      <c r="D1258" s="715" t="s">
        <v>1267</v>
      </c>
    </row>
    <row r="1259" spans="1:4" ht="37.5" hidden="1">
      <c r="A1259" s="397"/>
      <c r="B1259" s="183">
        <v>19</v>
      </c>
      <c r="C1259" s="183" t="s">
        <v>1268</v>
      </c>
      <c r="D1259" s="715"/>
    </row>
    <row r="1260" spans="1:4" ht="14" hidden="1">
      <c r="A1260" s="397"/>
      <c r="B1260" s="183">
        <v>41</v>
      </c>
      <c r="C1260" s="183" t="s">
        <v>358</v>
      </c>
      <c r="D1260" s="715"/>
    </row>
    <row r="1261" spans="1:4" ht="14" hidden="1">
      <c r="A1261" s="397"/>
      <c r="B1261" s="183">
        <v>114</v>
      </c>
      <c r="C1261" s="183" t="s">
        <v>1106</v>
      </c>
      <c r="D1261" s="715"/>
    </row>
    <row r="1262" spans="1:4" ht="14" hidden="1">
      <c r="A1262" s="397"/>
      <c r="B1262" s="183">
        <v>115</v>
      </c>
      <c r="C1262" s="183" t="s">
        <v>357</v>
      </c>
      <c r="D1262" s="715"/>
    </row>
    <row r="1263" spans="1:4" ht="25" hidden="1">
      <c r="A1263" s="397"/>
      <c r="B1263" s="183">
        <v>117</v>
      </c>
      <c r="C1263" s="183" t="s">
        <v>366</v>
      </c>
      <c r="D1263" s="715"/>
    </row>
    <row r="1264" spans="1:4" ht="14" hidden="1">
      <c r="A1264" s="397"/>
      <c r="B1264" s="183">
        <v>167</v>
      </c>
      <c r="C1264" s="183" t="s">
        <v>55</v>
      </c>
      <c r="D1264" s="715"/>
    </row>
    <row r="1265" spans="1:5" ht="14" hidden="1">
      <c r="A1265" s="397"/>
      <c r="B1265" s="183">
        <v>169</v>
      </c>
      <c r="C1265" s="183" t="s">
        <v>79</v>
      </c>
      <c r="D1265" s="715"/>
    </row>
    <row r="1266" spans="1:5" ht="14" hidden="1">
      <c r="A1266" s="397"/>
      <c r="B1266" s="183">
        <v>390</v>
      </c>
      <c r="C1266" s="183" t="s">
        <v>455</v>
      </c>
      <c r="D1266" s="715"/>
    </row>
    <row r="1267" spans="1:5" ht="50" hidden="1">
      <c r="A1267" s="397"/>
      <c r="B1267" s="183">
        <v>399</v>
      </c>
      <c r="C1267" s="183" t="s">
        <v>1269</v>
      </c>
      <c r="D1267" s="715"/>
    </row>
    <row r="1268" spans="1:5" ht="14" hidden="1">
      <c r="A1268" s="397"/>
      <c r="B1268" s="183">
        <v>424</v>
      </c>
      <c r="C1268" s="183" t="s">
        <v>1270</v>
      </c>
      <c r="D1268" s="715"/>
    </row>
    <row r="1269" spans="1:5" ht="14" hidden="1">
      <c r="A1269" s="397"/>
      <c r="B1269" s="183">
        <v>501</v>
      </c>
      <c r="C1269" s="183" t="s">
        <v>575</v>
      </c>
      <c r="D1269" s="715"/>
    </row>
    <row r="1270" spans="1:5" ht="14" hidden="1">
      <c r="A1270" s="397"/>
      <c r="B1270" s="183">
        <v>529</v>
      </c>
      <c r="C1270" s="183" t="s">
        <v>1271</v>
      </c>
      <c r="D1270" s="715"/>
    </row>
    <row r="1271" spans="1:5" ht="25" hidden="1">
      <c r="A1271" s="397"/>
      <c r="B1271" s="183">
        <v>896</v>
      </c>
      <c r="C1271" s="183" t="s">
        <v>1123</v>
      </c>
      <c r="D1271" s="715"/>
    </row>
    <row r="1272" spans="1:5" ht="25" hidden="1">
      <c r="A1272" s="397"/>
      <c r="B1272" s="183">
        <v>918</v>
      </c>
      <c r="C1272" s="183" t="s">
        <v>596</v>
      </c>
      <c r="D1272" s="715"/>
    </row>
    <row r="1273" spans="1:5" ht="25" hidden="1">
      <c r="A1273" s="397"/>
      <c r="B1273" s="183">
        <v>1074</v>
      </c>
      <c r="C1273" s="183" t="s">
        <v>1272</v>
      </c>
      <c r="D1273" s="715"/>
    </row>
    <row r="1274" spans="1:5" ht="14" hidden="1">
      <c r="A1274" s="397"/>
      <c r="B1274" s="183">
        <v>1075</v>
      </c>
      <c r="C1274" s="183" t="s">
        <v>164</v>
      </c>
      <c r="D1274" s="715"/>
    </row>
    <row r="1275" spans="1:5" ht="187.5" hidden="1">
      <c r="A1275" s="397"/>
      <c r="B1275" s="183">
        <v>1189</v>
      </c>
      <c r="C1275" s="183" t="s">
        <v>1273</v>
      </c>
      <c r="D1275" s="715"/>
    </row>
    <row r="1276" spans="1:5" ht="14" hidden="1">
      <c r="A1276" s="397"/>
      <c r="B1276" s="183"/>
      <c r="C1276" s="183"/>
      <c r="D1276" s="23"/>
    </row>
    <row r="1277" spans="1:5" ht="37.5" hidden="1">
      <c r="A1277" s="397"/>
      <c r="B1277" s="183">
        <v>140</v>
      </c>
      <c r="C1277" s="183" t="s">
        <v>1274</v>
      </c>
      <c r="D1277" s="23" t="s">
        <v>1237</v>
      </c>
    </row>
    <row r="1278" spans="1:5" ht="14" hidden="1">
      <c r="A1278" s="397"/>
      <c r="B1278" s="183"/>
      <c r="C1278" s="183"/>
      <c r="D1278" s="23"/>
    </row>
    <row r="1279" spans="1:5" ht="14" hidden="1">
      <c r="A1279" s="438"/>
      <c r="B1279" s="439">
        <v>246</v>
      </c>
      <c r="C1279" s="439" t="s">
        <v>1275</v>
      </c>
      <c r="D1279" s="440" t="s">
        <v>1276</v>
      </c>
      <c r="E1279" s="437" t="s">
        <v>1277</v>
      </c>
    </row>
    <row r="1280" spans="1:5" ht="14" hidden="1">
      <c r="A1280" s="397"/>
      <c r="B1280" s="183">
        <v>717</v>
      </c>
      <c r="C1280" s="183" t="s">
        <v>506</v>
      </c>
      <c r="D1280" s="441" t="s">
        <v>1278</v>
      </c>
    </row>
    <row r="1281" spans="1:4" ht="14" hidden="1">
      <c r="A1281" s="397"/>
      <c r="B1281" s="183">
        <v>723</v>
      </c>
      <c r="C1281" s="183" t="s">
        <v>270</v>
      </c>
      <c r="D1281" s="441" t="s">
        <v>1278</v>
      </c>
    </row>
    <row r="1282" spans="1:4" ht="14" hidden="1">
      <c r="A1282" s="397"/>
      <c r="B1282" s="183">
        <v>725</v>
      </c>
      <c r="C1282" s="183" t="s">
        <v>272</v>
      </c>
      <c r="D1282" s="441" t="s">
        <v>1278</v>
      </c>
    </row>
    <row r="1283" spans="1:4" ht="14" hidden="1">
      <c r="A1283" s="397"/>
      <c r="B1283" s="183">
        <v>728</v>
      </c>
      <c r="C1283" s="183" t="s">
        <v>822</v>
      </c>
      <c r="D1283" s="441" t="s">
        <v>1278</v>
      </c>
    </row>
    <row r="1284" spans="1:4" ht="14" hidden="1">
      <c r="A1284" s="397"/>
      <c r="B1284" s="183">
        <v>731</v>
      </c>
      <c r="C1284" s="183" t="s">
        <v>823</v>
      </c>
      <c r="D1284" s="441" t="s">
        <v>1278</v>
      </c>
    </row>
    <row r="1285" spans="1:4" ht="14" hidden="1">
      <c r="A1285" s="397"/>
      <c r="B1285" s="183">
        <v>735</v>
      </c>
      <c r="C1285" s="183" t="s">
        <v>824</v>
      </c>
      <c r="D1285" s="441" t="s">
        <v>1278</v>
      </c>
    </row>
    <row r="1286" spans="1:4" ht="14" hidden="1">
      <c r="A1286" s="397"/>
      <c r="B1286" s="183">
        <v>736</v>
      </c>
      <c r="C1286" s="183" t="s">
        <v>1083</v>
      </c>
      <c r="D1286" s="441" t="s">
        <v>1278</v>
      </c>
    </row>
    <row r="1287" spans="1:4" ht="14" hidden="1">
      <c r="A1287" s="397"/>
      <c r="B1287" s="183">
        <v>707</v>
      </c>
      <c r="C1287" s="183" t="s">
        <v>1089</v>
      </c>
      <c r="D1287" s="441" t="s">
        <v>1278</v>
      </c>
    </row>
    <row r="1288" spans="1:4" ht="12.5" hidden="1">
      <c r="A1288" s="32"/>
      <c r="B1288" s="42"/>
      <c r="C1288" s="23"/>
      <c r="D1288" s="23"/>
    </row>
    <row r="1289" spans="1:4" ht="13" hidden="1">
      <c r="A1289" s="198">
        <v>44652</v>
      </c>
      <c r="B1289" s="198" t="s">
        <v>1171</v>
      </c>
      <c r="C1289" s="198"/>
      <c r="D1289" s="198"/>
    </row>
    <row r="1290" spans="1:4" ht="14" hidden="1">
      <c r="A1290" s="397"/>
      <c r="B1290" s="183"/>
      <c r="C1290" s="183"/>
      <c r="D1290" s="441"/>
    </row>
    <row r="1291" spans="1:4" ht="14" hidden="1">
      <c r="A1291" s="397">
        <v>44686</v>
      </c>
      <c r="B1291" s="183" t="s">
        <v>1279</v>
      </c>
      <c r="C1291" s="183" t="s">
        <v>1280</v>
      </c>
      <c r="D1291" s="441" t="s">
        <v>1281</v>
      </c>
    </row>
    <row r="1292" spans="1:4" ht="14" hidden="1">
      <c r="A1292" s="397"/>
      <c r="B1292" s="183"/>
      <c r="C1292" s="183"/>
      <c r="D1292" s="441"/>
    </row>
    <row r="1293" spans="1:4" ht="13" hidden="1">
      <c r="A1293" s="198">
        <v>44687</v>
      </c>
      <c r="B1293" s="198" t="s">
        <v>1171</v>
      </c>
      <c r="C1293" s="198"/>
      <c r="D1293" s="198"/>
    </row>
    <row r="1294" spans="1:4" ht="25">
      <c r="A1294" s="444" t="s">
        <v>1282</v>
      </c>
      <c r="B1294" s="445"/>
      <c r="C1294" s="446"/>
      <c r="D1294" s="447"/>
    </row>
    <row r="1295" spans="1:4" ht="25">
      <c r="A1295" s="444"/>
      <c r="B1295" s="448" t="s">
        <v>1021</v>
      </c>
      <c r="C1295" s="446"/>
      <c r="D1295" s="447"/>
    </row>
    <row r="1296" spans="1:4" ht="14">
      <c r="A1296" s="397"/>
      <c r="B1296" s="450" t="s">
        <v>1189</v>
      </c>
      <c r="C1296" s="449"/>
      <c r="D1296" s="441"/>
    </row>
    <row r="1297" spans="1:4" ht="14">
      <c r="A1297" s="397"/>
      <c r="B1297" s="183" t="s">
        <v>1283</v>
      </c>
      <c r="C1297" s="449" t="s">
        <v>1284</v>
      </c>
      <c r="D1297" s="441" t="s">
        <v>1285</v>
      </c>
    </row>
    <row r="1298" spans="1:4" ht="14">
      <c r="A1298" s="397"/>
      <c r="B1298" s="183" t="s">
        <v>1286</v>
      </c>
      <c r="C1298" s="449" t="s">
        <v>1287</v>
      </c>
      <c r="D1298" s="441" t="s">
        <v>1285</v>
      </c>
    </row>
    <row r="1299" spans="1:4" ht="14">
      <c r="A1299" s="397"/>
      <c r="B1299" s="183" t="s">
        <v>1288</v>
      </c>
      <c r="C1299" s="449" t="s">
        <v>1289</v>
      </c>
      <c r="D1299" s="441" t="s">
        <v>1285</v>
      </c>
    </row>
    <row r="1300" spans="1:4" ht="14">
      <c r="A1300" s="397"/>
      <c r="B1300" s="450" t="s">
        <v>1211</v>
      </c>
      <c r="C1300" s="183"/>
      <c r="D1300" s="441"/>
    </row>
    <row r="1301" spans="1:4" ht="14">
      <c r="A1301" s="397"/>
      <c r="B1301" s="183" t="s">
        <v>1290</v>
      </c>
      <c r="C1301" s="449" t="s">
        <v>1291</v>
      </c>
      <c r="D1301" s="441" t="s">
        <v>1285</v>
      </c>
    </row>
    <row r="1302" spans="1:4" ht="14">
      <c r="A1302" s="397"/>
      <c r="B1302" s="183" t="s">
        <v>1292</v>
      </c>
      <c r="C1302" s="449" t="s">
        <v>1284</v>
      </c>
      <c r="D1302" s="441" t="s">
        <v>1285</v>
      </c>
    </row>
    <row r="1303" spans="1:4" ht="14">
      <c r="A1303" s="397"/>
      <c r="B1303" s="183" t="s">
        <v>1293</v>
      </c>
      <c r="C1303" s="449" t="s">
        <v>1294</v>
      </c>
      <c r="D1303" s="441" t="s">
        <v>1285</v>
      </c>
    </row>
    <row r="1304" spans="1:4" ht="14">
      <c r="A1304" s="397"/>
      <c r="B1304" s="183" t="s">
        <v>1295</v>
      </c>
      <c r="C1304" s="449" t="s">
        <v>1296</v>
      </c>
      <c r="D1304" s="441" t="s">
        <v>1285</v>
      </c>
    </row>
    <row r="1305" spans="1:4" ht="14">
      <c r="A1305" s="397"/>
      <c r="B1305" s="183" t="s">
        <v>1297</v>
      </c>
      <c r="C1305" s="449" t="s">
        <v>1298</v>
      </c>
      <c r="D1305" s="441" t="s">
        <v>1299</v>
      </c>
    </row>
    <row r="1306" spans="1:4" ht="14">
      <c r="A1306" s="397"/>
      <c r="B1306" s="183" t="s">
        <v>1300</v>
      </c>
      <c r="C1306" s="451" t="s">
        <v>1301</v>
      </c>
      <c r="D1306" s="441" t="s">
        <v>1302</v>
      </c>
    </row>
    <row r="1307" spans="1:4" ht="14">
      <c r="A1307" s="397"/>
      <c r="B1307" s="183"/>
      <c r="C1307" s="183" t="s">
        <v>1303</v>
      </c>
      <c r="D1307" s="441" t="s">
        <v>1304</v>
      </c>
    </row>
    <row r="1308" spans="1:4" ht="14">
      <c r="A1308" s="397"/>
      <c r="B1308" s="183"/>
      <c r="C1308" s="183"/>
      <c r="D1308" s="441"/>
    </row>
    <row r="1309" spans="1:4" ht="25">
      <c r="A1309" s="444"/>
      <c r="B1309" s="448" t="s">
        <v>258</v>
      </c>
      <c r="C1309" s="446"/>
      <c r="D1309" s="447"/>
    </row>
    <row r="1310" spans="1:4" ht="14">
      <c r="A1310" s="397"/>
      <c r="B1310" s="183" t="s">
        <v>1305</v>
      </c>
      <c r="C1310" s="449" t="s">
        <v>1306</v>
      </c>
      <c r="D1310" s="441" t="s">
        <v>1307</v>
      </c>
    </row>
    <row r="1311" spans="1:4" ht="14">
      <c r="A1311" s="397"/>
      <c r="B1311" s="183" t="s">
        <v>1308</v>
      </c>
      <c r="C1311" s="449" t="s">
        <v>1309</v>
      </c>
      <c r="D1311" s="441" t="s">
        <v>1307</v>
      </c>
    </row>
    <row r="1312" spans="1:4" ht="37.5">
      <c r="A1312" s="397"/>
      <c r="B1312" s="183" t="s">
        <v>1310</v>
      </c>
      <c r="C1312" s="183" t="s">
        <v>1311</v>
      </c>
      <c r="D1312" s="441" t="s">
        <v>1312</v>
      </c>
    </row>
    <row r="1313" spans="1:4" ht="37.5">
      <c r="A1313" s="397"/>
      <c r="B1313" s="183">
        <v>869</v>
      </c>
      <c r="C1313" s="183" t="s">
        <v>375</v>
      </c>
      <c r="D1313" s="441" t="s">
        <v>1313</v>
      </c>
    </row>
    <row r="1314" spans="1:4" ht="37.5">
      <c r="A1314" s="397"/>
      <c r="B1314" s="183">
        <v>752</v>
      </c>
      <c r="C1314" s="183" t="s">
        <v>462</v>
      </c>
      <c r="D1314" s="441" t="s">
        <v>1313</v>
      </c>
    </row>
    <row r="1315" spans="1:4" ht="187.5">
      <c r="A1315" s="397"/>
      <c r="B1315" s="183" t="s">
        <v>1314</v>
      </c>
      <c r="C1315" s="183" t="s">
        <v>1315</v>
      </c>
      <c r="D1315" s="441" t="s">
        <v>664</v>
      </c>
    </row>
    <row r="1316" spans="1:4" ht="14">
      <c r="A1316" s="397"/>
      <c r="B1316" s="183"/>
      <c r="C1316" s="449"/>
      <c r="D1316" s="441"/>
    </row>
    <row r="1317" spans="1:4" ht="25">
      <c r="A1317" s="444"/>
      <c r="B1317" s="448" t="s">
        <v>700</v>
      </c>
      <c r="C1317" s="446"/>
      <c r="D1317" s="447"/>
    </row>
    <row r="1318" spans="1:4" ht="25">
      <c r="A1318" s="397"/>
      <c r="B1318" s="183">
        <v>857</v>
      </c>
      <c r="C1318" s="183" t="s">
        <v>907</v>
      </c>
      <c r="D1318" s="441" t="s">
        <v>1316</v>
      </c>
    </row>
    <row r="1319" spans="1:4" ht="37.5">
      <c r="A1319" s="397"/>
      <c r="B1319" s="183">
        <v>1028</v>
      </c>
      <c r="C1319" s="183" t="s">
        <v>716</v>
      </c>
      <c r="D1319" s="441" t="s">
        <v>1317</v>
      </c>
    </row>
    <row r="1320" spans="1:4" ht="137.5">
      <c r="A1320" s="397"/>
      <c r="B1320" s="183" t="s">
        <v>1131</v>
      </c>
      <c r="C1320" s="449" t="s">
        <v>1318</v>
      </c>
      <c r="D1320" s="441" t="s">
        <v>1157</v>
      </c>
    </row>
    <row r="1321" spans="1:4" ht="14">
      <c r="A1321" s="397"/>
      <c r="B1321" s="183"/>
      <c r="C1321" s="183"/>
      <c r="D1321" s="441"/>
    </row>
    <row r="1322" spans="1:4" ht="25">
      <c r="A1322" s="444"/>
      <c r="B1322" s="448" t="s">
        <v>1319</v>
      </c>
      <c r="C1322" s="446"/>
      <c r="D1322" s="447"/>
    </row>
    <row r="1323" spans="1:4" ht="14">
      <c r="A1323" s="397"/>
      <c r="B1323" s="183">
        <v>740</v>
      </c>
      <c r="C1323" s="451" t="s">
        <v>1320</v>
      </c>
      <c r="D1323" s="441" t="s">
        <v>1321</v>
      </c>
    </row>
    <row r="1324" spans="1:4" ht="14">
      <c r="A1324" s="397"/>
      <c r="B1324" s="183">
        <v>19</v>
      </c>
      <c r="C1324" s="449" t="s">
        <v>415</v>
      </c>
      <c r="D1324" s="441" t="s">
        <v>1285</v>
      </c>
    </row>
    <row r="1325" spans="1:4" ht="37.5">
      <c r="A1325" s="397"/>
      <c r="B1325" s="183">
        <v>707</v>
      </c>
      <c r="C1325" s="183" t="s">
        <v>1089</v>
      </c>
      <c r="D1325" s="441" t="s">
        <v>1322</v>
      </c>
    </row>
    <row r="1326" spans="1:4" ht="14">
      <c r="A1326" s="397"/>
      <c r="B1326" s="183"/>
      <c r="C1326" s="449"/>
      <c r="D1326" s="441"/>
    </row>
    <row r="1327" spans="1:4" ht="25">
      <c r="A1327" s="444"/>
      <c r="B1327" s="448" t="s">
        <v>562</v>
      </c>
      <c r="C1327" s="446"/>
      <c r="D1327" s="447"/>
    </row>
    <row r="1328" spans="1:4" ht="25">
      <c r="A1328" s="397"/>
      <c r="B1328" s="183" t="s">
        <v>1323</v>
      </c>
      <c r="C1328" s="449" t="s">
        <v>1324</v>
      </c>
      <c r="D1328" s="441" t="s">
        <v>1325</v>
      </c>
    </row>
    <row r="1329" spans="1:4" ht="25">
      <c r="A1329" s="397"/>
      <c r="B1329" s="183" t="s">
        <v>1174</v>
      </c>
      <c r="C1329" s="449" t="s">
        <v>804</v>
      </c>
      <c r="D1329" s="441" t="s">
        <v>1285</v>
      </c>
    </row>
    <row r="1330" spans="1:4" ht="50">
      <c r="A1330" s="397"/>
      <c r="B1330" s="183" t="s">
        <v>1141</v>
      </c>
      <c r="C1330" s="449" t="s">
        <v>1326</v>
      </c>
      <c r="D1330" s="441" t="s">
        <v>1327</v>
      </c>
    </row>
    <row r="1331" spans="1:4" ht="25">
      <c r="A1331" s="397"/>
      <c r="B1331" s="471" t="s">
        <v>1328</v>
      </c>
      <c r="C1331" s="471" t="s">
        <v>1329</v>
      </c>
      <c r="D1331" s="441" t="s">
        <v>1330</v>
      </c>
    </row>
    <row r="1332" spans="1:4" ht="50">
      <c r="A1332" s="397"/>
      <c r="B1332" s="183" t="s">
        <v>1175</v>
      </c>
      <c r="C1332" s="183" t="s">
        <v>1331</v>
      </c>
      <c r="D1332" s="441" t="s">
        <v>1332</v>
      </c>
    </row>
    <row r="1333" spans="1:4" ht="50">
      <c r="A1333" s="397"/>
      <c r="B1333" s="183" t="s">
        <v>1172</v>
      </c>
      <c r="C1333" s="183" t="s">
        <v>1333</v>
      </c>
      <c r="D1333" s="441" t="s">
        <v>1332</v>
      </c>
    </row>
    <row r="1334" spans="1:4" ht="50">
      <c r="A1334" s="397"/>
      <c r="B1334" s="183" t="s">
        <v>1334</v>
      </c>
      <c r="C1334" s="183" t="s">
        <v>1335</v>
      </c>
      <c r="D1334" s="441" t="s">
        <v>1332</v>
      </c>
    </row>
    <row r="1335" spans="1:4" s="191" customFormat="1" ht="17.5" customHeight="1">
      <c r="A1335" s="712" t="s">
        <v>1336</v>
      </c>
      <c r="B1335" s="713"/>
      <c r="C1335" s="713"/>
      <c r="D1335" s="714"/>
    </row>
    <row r="1336" spans="1:4" s="504" customFormat="1" ht="13">
      <c r="A1336" s="500">
        <v>44727</v>
      </c>
      <c r="B1336" s="501" t="s">
        <v>485</v>
      </c>
      <c r="C1336" s="502"/>
      <c r="D1336" s="503"/>
    </row>
    <row r="1337" spans="1:4" ht="14">
      <c r="A1337" s="397"/>
      <c r="B1337" s="183"/>
      <c r="C1337" s="449"/>
      <c r="D1337" s="441"/>
    </row>
    <row r="1338" spans="1:4" ht="175">
      <c r="A1338" s="397">
        <v>44734</v>
      </c>
      <c r="B1338" s="183" t="s">
        <v>1314</v>
      </c>
      <c r="C1338" s="183" t="s">
        <v>1337</v>
      </c>
      <c r="D1338" s="441" t="s">
        <v>1006</v>
      </c>
    </row>
    <row r="1339" spans="1:4" ht="38">
      <c r="A1339" s="397"/>
      <c r="B1339" s="183" t="s">
        <v>1338</v>
      </c>
      <c r="C1339" s="183" t="s">
        <v>1339</v>
      </c>
      <c r="D1339" s="441" t="s">
        <v>1340</v>
      </c>
    </row>
    <row r="1340" spans="1:4" ht="14">
      <c r="A1340" s="397"/>
      <c r="B1340" s="183"/>
      <c r="C1340" s="449"/>
      <c r="D1340" s="441"/>
    </row>
    <row r="1341" spans="1:4" ht="13">
      <c r="A1341" s="500">
        <v>44734</v>
      </c>
      <c r="B1341" s="501" t="s">
        <v>485</v>
      </c>
      <c r="C1341" s="502"/>
      <c r="D1341" s="503"/>
    </row>
    <row r="1342" spans="1:4" ht="14">
      <c r="A1342" s="397"/>
      <c r="B1342" s="183"/>
      <c r="C1342" s="449"/>
      <c r="D1342" s="441"/>
    </row>
    <row r="1343" spans="1:4" ht="38">
      <c r="A1343" s="397">
        <v>44743</v>
      </c>
      <c r="B1343" s="183" t="s">
        <v>1341</v>
      </c>
      <c r="C1343" s="183" t="s">
        <v>1342</v>
      </c>
      <c r="D1343" s="441" t="s">
        <v>1343</v>
      </c>
    </row>
    <row r="1344" spans="1:4" ht="14">
      <c r="A1344" s="397"/>
      <c r="B1344" s="183"/>
      <c r="C1344" s="449"/>
      <c r="D1344" s="441"/>
    </row>
    <row r="1345" spans="1:4" ht="14">
      <c r="A1345" s="397">
        <v>44746</v>
      </c>
      <c r="B1345" s="183"/>
      <c r="C1345" s="506" t="s">
        <v>980</v>
      </c>
      <c r="D1345" s="441" t="s">
        <v>1344</v>
      </c>
    </row>
    <row r="1346" spans="1:4" ht="14">
      <c r="A1346" s="397"/>
      <c r="B1346" s="183"/>
      <c r="C1346" s="449" t="s">
        <v>1345</v>
      </c>
      <c r="D1346" s="441" t="s">
        <v>1346</v>
      </c>
    </row>
    <row r="1347" spans="1:4" ht="14">
      <c r="A1347" s="397"/>
      <c r="B1347" s="183"/>
      <c r="C1347" s="449"/>
      <c r="D1347" s="441"/>
    </row>
    <row r="1348" spans="1:4" ht="38">
      <c r="A1348" s="397"/>
      <c r="B1348" s="183">
        <v>322</v>
      </c>
      <c r="C1348" s="183" t="s">
        <v>178</v>
      </c>
      <c r="D1348" s="441" t="s">
        <v>1347</v>
      </c>
    </row>
    <row r="1349" spans="1:4" ht="50">
      <c r="A1349" s="397"/>
      <c r="B1349" s="183" t="s">
        <v>1348</v>
      </c>
      <c r="C1349" s="183" t="s">
        <v>1349</v>
      </c>
      <c r="D1349" s="441" t="s">
        <v>1350</v>
      </c>
    </row>
    <row r="1350" spans="1:4" ht="50">
      <c r="A1350" s="397"/>
      <c r="B1350" s="183" t="s">
        <v>1172</v>
      </c>
      <c r="C1350" s="183" t="s">
        <v>1351</v>
      </c>
      <c r="D1350" s="441" t="s">
        <v>1352</v>
      </c>
    </row>
    <row r="1351" spans="1:4" ht="50">
      <c r="A1351" s="397"/>
      <c r="B1351" s="183" t="s">
        <v>1334</v>
      </c>
      <c r="C1351" s="183" t="s">
        <v>1353</v>
      </c>
      <c r="D1351" s="441" t="s">
        <v>1354</v>
      </c>
    </row>
    <row r="1352" spans="1:4" ht="14">
      <c r="A1352" s="397"/>
      <c r="B1352" s="183"/>
      <c r="C1352" s="449"/>
      <c r="D1352" s="441"/>
    </row>
    <row r="1353" spans="1:4" ht="13">
      <c r="A1353" s="500">
        <v>44748</v>
      </c>
      <c r="B1353" s="501" t="s">
        <v>485</v>
      </c>
      <c r="C1353" s="502"/>
      <c r="D1353" s="503"/>
    </row>
    <row r="1354" spans="1:4" ht="14">
      <c r="A1354" s="397"/>
      <c r="B1354" s="183"/>
      <c r="C1354" s="449"/>
      <c r="D1354" s="441"/>
    </row>
    <row r="1355" spans="1:4" ht="50">
      <c r="A1355" s="397"/>
      <c r="B1355" s="183" t="s">
        <v>1141</v>
      </c>
      <c r="C1355" s="183" t="s">
        <v>1355</v>
      </c>
      <c r="D1355" s="441" t="s">
        <v>664</v>
      </c>
    </row>
    <row r="1356" spans="1:4" ht="14">
      <c r="A1356" s="397"/>
      <c r="B1356" s="183"/>
      <c r="C1356" s="449"/>
      <c r="D1356" s="441"/>
    </row>
    <row r="1357" spans="1:4" ht="13">
      <c r="A1357" s="500">
        <v>44784</v>
      </c>
      <c r="B1357" s="501" t="s">
        <v>485</v>
      </c>
      <c r="C1357" s="502"/>
      <c r="D1357" s="503"/>
    </row>
    <row r="1358" spans="1:4" ht="14">
      <c r="A1358" s="397"/>
      <c r="B1358" s="183"/>
      <c r="C1358" s="449"/>
      <c r="D1358" s="441"/>
    </row>
    <row r="1359" spans="1:4" ht="237.5">
      <c r="A1359" s="397"/>
      <c r="B1359" s="183" t="s">
        <v>1314</v>
      </c>
      <c r="C1359" s="183" t="s">
        <v>1356</v>
      </c>
      <c r="D1359" s="508" t="s">
        <v>1357</v>
      </c>
    </row>
    <row r="1360" spans="1:4" ht="14">
      <c r="A1360" s="397"/>
      <c r="B1360" s="183"/>
      <c r="C1360" s="449"/>
      <c r="D1360" s="441"/>
    </row>
    <row r="1361" spans="1:4" ht="13">
      <c r="A1361" s="500">
        <v>44830</v>
      </c>
      <c r="B1361" s="501"/>
      <c r="C1361" s="502"/>
      <c r="D1361" s="503"/>
    </row>
    <row r="1362" spans="1:4" ht="17.5">
      <c r="A1362" s="397">
        <v>44840</v>
      </c>
      <c r="B1362" s="709" t="s">
        <v>1358</v>
      </c>
      <c r="C1362" s="710"/>
      <c r="D1362" s="711"/>
    </row>
    <row r="1363" spans="1:4" ht="13">
      <c r="A1363" s="500">
        <v>44840</v>
      </c>
      <c r="B1363" s="501" t="s">
        <v>485</v>
      </c>
      <c r="C1363" s="502"/>
      <c r="D1363" s="503"/>
    </row>
    <row r="1364" spans="1:4" ht="14">
      <c r="A1364" s="397"/>
      <c r="B1364" s="183"/>
      <c r="C1364" s="449"/>
      <c r="D1364" s="441"/>
    </row>
    <row r="1365" spans="1:4" ht="50">
      <c r="A1365" s="397">
        <v>44846</v>
      </c>
      <c r="B1365" s="183" t="s">
        <v>1348</v>
      </c>
      <c r="C1365" s="449" t="s">
        <v>1359</v>
      </c>
      <c r="D1365" s="441" t="s">
        <v>1360</v>
      </c>
    </row>
    <row r="1366" spans="1:4" ht="13">
      <c r="A1366" s="500">
        <v>44847</v>
      </c>
      <c r="B1366" s="501" t="s">
        <v>485</v>
      </c>
      <c r="C1366" s="502"/>
      <c r="D1366" s="503"/>
    </row>
    <row r="1367" spans="1:4" ht="14">
      <c r="A1367" s="397"/>
      <c r="B1367" s="183"/>
      <c r="C1367" s="449"/>
      <c r="D1367" s="441"/>
    </row>
    <row r="1368" spans="1:4" ht="25">
      <c r="A1368" s="397">
        <v>44907</v>
      </c>
      <c r="B1368" s="418" t="s">
        <v>1361</v>
      </c>
      <c r="C1368" s="183" t="s">
        <v>1362</v>
      </c>
      <c r="D1368" s="441" t="s">
        <v>1363</v>
      </c>
    </row>
    <row r="1369" spans="1:4" ht="14">
      <c r="A1369" s="397"/>
      <c r="B1369" s="183"/>
      <c r="C1369" s="183" t="s">
        <v>1364</v>
      </c>
      <c r="D1369" s="441" t="s">
        <v>1365</v>
      </c>
    </row>
    <row r="1370" spans="1:4" ht="25">
      <c r="A1370" s="397"/>
      <c r="B1370" s="183"/>
      <c r="C1370" s="183"/>
      <c r="D1370" s="622" t="s">
        <v>1366</v>
      </c>
    </row>
    <row r="1371" spans="1:4" ht="14">
      <c r="A1371" s="397"/>
      <c r="B1371" s="183"/>
      <c r="C1371" s="183" t="s">
        <v>1367</v>
      </c>
      <c r="D1371" s="622" t="s">
        <v>1368</v>
      </c>
    </row>
    <row r="1372" spans="1:4" ht="14">
      <c r="A1372" s="397"/>
      <c r="B1372" s="183"/>
      <c r="C1372" s="183" t="s">
        <v>1369</v>
      </c>
      <c r="D1372" s="441" t="s">
        <v>1370</v>
      </c>
    </row>
    <row r="1373" spans="1:4" ht="14">
      <c r="A1373" s="397"/>
      <c r="B1373" s="183"/>
      <c r="C1373" s="449"/>
      <c r="D1373" s="441"/>
    </row>
    <row r="1374" spans="1:4" ht="25">
      <c r="A1374" s="444"/>
      <c r="B1374" s="448" t="s">
        <v>1021</v>
      </c>
      <c r="C1374" s="446"/>
      <c r="D1374" s="447"/>
    </row>
    <row r="1375" spans="1:4" ht="25">
      <c r="A1375" s="397">
        <v>44935</v>
      </c>
      <c r="B1375" s="183" t="s">
        <v>1371</v>
      </c>
      <c r="C1375" s="183" t="s">
        <v>1372</v>
      </c>
      <c r="D1375" s="441" t="s">
        <v>1373</v>
      </c>
    </row>
    <row r="1376" spans="1:4" ht="25">
      <c r="A1376" s="397"/>
      <c r="B1376" s="183" t="s">
        <v>1374</v>
      </c>
      <c r="C1376" s="183" t="s">
        <v>1375</v>
      </c>
      <c r="D1376" s="441" t="s">
        <v>1373</v>
      </c>
    </row>
    <row r="1377" spans="1:4" ht="14">
      <c r="A1377" s="397"/>
      <c r="B1377" s="183"/>
      <c r="C1377" s="183"/>
      <c r="D1377" s="441"/>
    </row>
    <row r="1378" spans="1:4" ht="25">
      <c r="A1378" s="444"/>
      <c r="B1378" s="448" t="s">
        <v>258</v>
      </c>
      <c r="C1378" s="446"/>
      <c r="D1378" s="447"/>
    </row>
    <row r="1379" spans="1:4" ht="25">
      <c r="A1379" s="397">
        <v>44935</v>
      </c>
      <c r="B1379" s="183"/>
      <c r="C1379" s="183" t="s">
        <v>1372</v>
      </c>
      <c r="D1379" s="441" t="s">
        <v>1376</v>
      </c>
    </row>
    <row r="1380" spans="1:4" ht="14">
      <c r="A1380" s="397"/>
      <c r="B1380" s="183" t="s">
        <v>698</v>
      </c>
      <c r="C1380" s="183" t="s">
        <v>1377</v>
      </c>
      <c r="D1380" s="622" t="s">
        <v>1378</v>
      </c>
    </row>
    <row r="1381" spans="1:4" ht="14">
      <c r="A1381" s="397"/>
      <c r="B1381" s="183" t="s">
        <v>1379</v>
      </c>
      <c r="C1381" s="183" t="s">
        <v>1380</v>
      </c>
      <c r="D1381" s="622" t="s">
        <v>1381</v>
      </c>
    </row>
    <row r="1382" spans="1:4" ht="25">
      <c r="A1382" s="397"/>
      <c r="B1382" s="183" t="s">
        <v>1382</v>
      </c>
      <c r="C1382" s="183" t="s">
        <v>1383</v>
      </c>
      <c r="D1382" s="622" t="s">
        <v>1384</v>
      </c>
    </row>
    <row r="1383" spans="1:4" ht="14">
      <c r="A1383" s="397"/>
      <c r="B1383" s="183" t="s">
        <v>441</v>
      </c>
      <c r="C1383" s="183" t="s">
        <v>1385</v>
      </c>
      <c r="D1383" s="441" t="s">
        <v>1381</v>
      </c>
    </row>
    <row r="1384" spans="1:4" ht="14">
      <c r="A1384" s="397"/>
      <c r="B1384" s="183" t="s">
        <v>1386</v>
      </c>
      <c r="C1384" s="183" t="s">
        <v>911</v>
      </c>
      <c r="D1384" s="441" t="s">
        <v>1381</v>
      </c>
    </row>
    <row r="1385" spans="1:4" ht="14">
      <c r="A1385" s="397"/>
      <c r="B1385" s="183" t="s">
        <v>405</v>
      </c>
      <c r="C1385" s="183" t="s">
        <v>1070</v>
      </c>
      <c r="D1385" s="441" t="s">
        <v>1387</v>
      </c>
    </row>
    <row r="1386" spans="1:4" ht="14">
      <c r="A1386" s="397"/>
      <c r="B1386" s="183"/>
      <c r="C1386" s="183"/>
      <c r="D1386" s="441"/>
    </row>
    <row r="1387" spans="1:4" ht="14">
      <c r="A1387" s="397"/>
      <c r="B1387" s="183" t="s">
        <v>1388</v>
      </c>
      <c r="C1387" s="183" t="s">
        <v>1389</v>
      </c>
      <c r="D1387" s="441" t="s">
        <v>1390</v>
      </c>
    </row>
    <row r="1388" spans="1:4" ht="14">
      <c r="A1388" s="397"/>
      <c r="B1388" s="183" t="s">
        <v>1391</v>
      </c>
      <c r="C1388" s="183" t="s">
        <v>1392</v>
      </c>
      <c r="D1388" s="441" t="s">
        <v>1393</v>
      </c>
    </row>
    <row r="1389" spans="1:4" ht="14">
      <c r="A1389" s="397"/>
      <c r="B1389" s="183" t="s">
        <v>698</v>
      </c>
      <c r="C1389" s="183" t="s">
        <v>1377</v>
      </c>
      <c r="D1389" s="441" t="s">
        <v>1394</v>
      </c>
    </row>
    <row r="1390" spans="1:4" ht="14">
      <c r="A1390" s="397"/>
      <c r="B1390" s="183"/>
      <c r="C1390" s="183"/>
      <c r="D1390" s="441"/>
    </row>
    <row r="1391" spans="1:4" ht="25">
      <c r="A1391" s="397"/>
      <c r="B1391" s="183" t="s">
        <v>1395</v>
      </c>
      <c r="C1391" s="183" t="s">
        <v>1396</v>
      </c>
      <c r="D1391" s="441" t="s">
        <v>1376</v>
      </c>
    </row>
    <row r="1392" spans="1:4" ht="37.5">
      <c r="A1392" s="397"/>
      <c r="B1392" s="183" t="s">
        <v>1397</v>
      </c>
      <c r="C1392" s="183" t="s">
        <v>1398</v>
      </c>
      <c r="D1392" s="441" t="s">
        <v>1399</v>
      </c>
    </row>
    <row r="1393" spans="1:5" ht="25">
      <c r="A1393" s="397"/>
      <c r="B1393" s="183" t="s">
        <v>1400</v>
      </c>
      <c r="C1393" s="183" t="s">
        <v>258</v>
      </c>
      <c r="D1393" s="441" t="s">
        <v>1401</v>
      </c>
    </row>
    <row r="1394" spans="1:5" ht="14">
      <c r="A1394" s="397"/>
      <c r="B1394" s="183"/>
      <c r="C1394" s="449"/>
      <c r="D1394" s="441"/>
    </row>
    <row r="1395" spans="1:5" ht="25">
      <c r="A1395" s="444"/>
      <c r="B1395" s="448" t="s">
        <v>1090</v>
      </c>
      <c r="C1395" s="446"/>
      <c r="D1395" s="447"/>
    </row>
    <row r="1396" spans="1:5" ht="14">
      <c r="A1396" s="397"/>
      <c r="B1396" s="451" t="s">
        <v>726</v>
      </c>
      <c r="C1396" s="451" t="s">
        <v>323</v>
      </c>
      <c r="D1396" s="441" t="s">
        <v>1402</v>
      </c>
    </row>
    <row r="1397" spans="1:5" ht="14">
      <c r="A1397" s="397"/>
      <c r="B1397" s="451" t="s">
        <v>1403</v>
      </c>
      <c r="C1397" s="451" t="s">
        <v>239</v>
      </c>
      <c r="D1397" s="441" t="s">
        <v>1402</v>
      </c>
    </row>
    <row r="1398" spans="1:5" ht="14">
      <c r="A1398" s="397"/>
      <c r="B1398" s="183"/>
      <c r="C1398" s="449"/>
      <c r="D1398" s="441"/>
    </row>
    <row r="1399" spans="1:5" s="191" customFormat="1" ht="14">
      <c r="A1399" s="397">
        <v>44939</v>
      </c>
      <c r="B1399" s="630">
        <v>614</v>
      </c>
      <c r="C1399" s="183" t="s">
        <v>1084</v>
      </c>
      <c r="D1399" s="183" t="s">
        <v>1404</v>
      </c>
    </row>
    <row r="1400" spans="1:5" ht="14">
      <c r="A1400" s="397"/>
      <c r="B1400" s="183"/>
      <c r="C1400" s="449"/>
      <c r="D1400" s="441"/>
    </row>
    <row r="1401" spans="1:5" ht="125">
      <c r="A1401" s="631"/>
      <c r="B1401" s="632">
        <v>553</v>
      </c>
      <c r="C1401" s="508" t="s">
        <v>1405</v>
      </c>
      <c r="D1401" s="633" t="s">
        <v>1406</v>
      </c>
    </row>
    <row r="1402" spans="1:5" ht="14">
      <c r="A1402" s="397"/>
      <c r="B1402" s="183"/>
      <c r="C1402" s="449"/>
      <c r="D1402" s="441"/>
    </row>
    <row r="1403" spans="1:5" ht="13">
      <c r="A1403" s="500"/>
      <c r="B1403" s="634"/>
      <c r="C1403" s="635"/>
      <c r="D1403" s="636"/>
      <c r="E1403" s="500"/>
    </row>
    <row r="1404" spans="1:5" ht="14">
      <c r="A1404" s="631">
        <v>44985</v>
      </c>
      <c r="B1404" s="637" t="s">
        <v>943</v>
      </c>
      <c r="C1404" s="638" t="s">
        <v>944</v>
      </c>
      <c r="D1404" s="700" t="s">
        <v>1407</v>
      </c>
    </row>
    <row r="1405" spans="1:5" ht="70">
      <c r="A1405" s="631"/>
      <c r="B1405" s="639">
        <v>132</v>
      </c>
      <c r="C1405" s="640" t="s">
        <v>1408</v>
      </c>
      <c r="D1405" s="701"/>
    </row>
    <row r="1406" spans="1:5" ht="80">
      <c r="A1406" s="631"/>
      <c r="B1406" s="641">
        <v>603</v>
      </c>
      <c r="C1406" s="642" t="s">
        <v>997</v>
      </c>
      <c r="D1406" s="702"/>
    </row>
    <row r="1407" spans="1:5" ht="14">
      <c r="A1407" s="397"/>
      <c r="B1407" s="653" t="s">
        <v>943</v>
      </c>
      <c r="C1407" s="643" t="s">
        <v>944</v>
      </c>
      <c r="D1407" s="643" t="s">
        <v>1409</v>
      </c>
    </row>
    <row r="1408" spans="1:5" ht="14">
      <c r="A1408" s="631"/>
      <c r="B1408" s="655" t="s">
        <v>726</v>
      </c>
      <c r="C1408" s="656" t="s">
        <v>1410</v>
      </c>
      <c r="D1408" s="716" t="s">
        <v>1411</v>
      </c>
    </row>
    <row r="1409" spans="1:5" ht="25">
      <c r="A1409" s="631"/>
      <c r="B1409" s="657">
        <v>16</v>
      </c>
      <c r="C1409" s="643" t="s">
        <v>577</v>
      </c>
      <c r="D1409" s="717"/>
    </row>
    <row r="1410" spans="1:5" ht="14">
      <c r="A1410" s="631"/>
      <c r="B1410" s="657">
        <v>65</v>
      </c>
      <c r="C1410" s="643" t="s">
        <v>364</v>
      </c>
      <c r="D1410" s="717"/>
    </row>
    <row r="1411" spans="1:5" ht="37.5">
      <c r="A1411" s="631"/>
      <c r="B1411" s="657">
        <v>645</v>
      </c>
      <c r="C1411" s="643" t="s">
        <v>373</v>
      </c>
      <c r="D1411" s="717"/>
    </row>
    <row r="1412" spans="1:5" ht="100">
      <c r="A1412" s="631"/>
      <c r="B1412" s="657">
        <v>132</v>
      </c>
      <c r="C1412" s="643" t="s">
        <v>993</v>
      </c>
      <c r="D1412" s="717"/>
    </row>
    <row r="1413" spans="1:5" ht="137.5">
      <c r="A1413" s="631"/>
      <c r="B1413" s="658">
        <v>603</v>
      </c>
      <c r="C1413" s="654" t="s">
        <v>997</v>
      </c>
      <c r="D1413" s="717"/>
    </row>
    <row r="1414" spans="1:5" ht="14">
      <c r="A1414" s="631"/>
      <c r="B1414" s="657">
        <v>179</v>
      </c>
      <c r="C1414" s="643" t="s">
        <v>641</v>
      </c>
      <c r="D1414" s="717"/>
    </row>
    <row r="1415" spans="1:5" ht="62.5">
      <c r="A1415" s="631"/>
      <c r="B1415" s="659">
        <v>1033</v>
      </c>
      <c r="C1415" s="660" t="s">
        <v>1412</v>
      </c>
      <c r="D1415" s="718"/>
    </row>
    <row r="1416" spans="1:5" ht="14">
      <c r="A1416" s="631"/>
      <c r="B1416" s="652" t="s">
        <v>726</v>
      </c>
      <c r="C1416" s="643" t="s">
        <v>1410</v>
      </c>
      <c r="D1416" s="643" t="s">
        <v>1413</v>
      </c>
    </row>
    <row r="1417" spans="1:5" ht="14">
      <c r="A1417" s="631"/>
      <c r="B1417" s="644" t="s">
        <v>1414</v>
      </c>
      <c r="C1417" s="645" t="s">
        <v>1415</v>
      </c>
      <c r="D1417" s="703" t="s">
        <v>1416</v>
      </c>
    </row>
    <row r="1418" spans="1:5" ht="80">
      <c r="A1418" s="631"/>
      <c r="B1418" s="646">
        <v>603</v>
      </c>
      <c r="C1418" s="647" t="s">
        <v>997</v>
      </c>
      <c r="D1418" s="704"/>
      <c r="E1418" s="671"/>
    </row>
    <row r="1419" spans="1:5" ht="14">
      <c r="A1419" s="397"/>
      <c r="B1419" s="648" t="s">
        <v>1414</v>
      </c>
      <c r="C1419" s="648" t="s">
        <v>1415</v>
      </c>
      <c r="D1419" s="648" t="s">
        <v>1417</v>
      </c>
    </row>
    <row r="1420" spans="1:5" ht="14">
      <c r="A1420" s="397"/>
      <c r="B1420" s="183">
        <v>139</v>
      </c>
      <c r="C1420" s="183" t="s">
        <v>1418</v>
      </c>
      <c r="D1420" s="441" t="s">
        <v>1419</v>
      </c>
    </row>
    <row r="1421" spans="1:5" ht="14">
      <c r="A1421" s="397"/>
      <c r="B1421" s="183"/>
      <c r="C1421" s="449"/>
      <c r="D1421" s="441"/>
    </row>
    <row r="1422" spans="1:5" ht="13">
      <c r="A1422" s="500"/>
      <c r="B1422" s="634"/>
      <c r="C1422" s="635"/>
      <c r="D1422" s="636"/>
    </row>
    <row r="1423" spans="1:5" ht="14">
      <c r="A1423" s="397">
        <v>44995</v>
      </c>
      <c r="B1423" s="183" t="s">
        <v>726</v>
      </c>
      <c r="C1423" s="183" t="s">
        <v>1410</v>
      </c>
      <c r="D1423" s="670" t="s">
        <v>1420</v>
      </c>
    </row>
    <row r="1424" spans="1:5" ht="137.5">
      <c r="A1424" s="397"/>
      <c r="B1424" s="183">
        <v>603</v>
      </c>
      <c r="C1424" s="183" t="s">
        <v>997</v>
      </c>
      <c r="D1424" s="441" t="s">
        <v>1421</v>
      </c>
    </row>
    <row r="1425" spans="1:4" ht="14">
      <c r="A1425" s="397"/>
      <c r="B1425" s="672" t="s">
        <v>1422</v>
      </c>
      <c r="C1425" s="672" t="s">
        <v>1423</v>
      </c>
      <c r="D1425" s="673" t="s">
        <v>1424</v>
      </c>
    </row>
    <row r="1426" spans="1:4" ht="13">
      <c r="A1426" s="500">
        <v>45005</v>
      </c>
      <c r="B1426" s="501" t="s">
        <v>485</v>
      </c>
      <c r="C1426" s="502"/>
      <c r="D1426" s="503"/>
    </row>
    <row r="1427" spans="1:4" ht="14">
      <c r="A1427" s="397"/>
      <c r="B1427" s="183"/>
      <c r="C1427" s="449"/>
      <c r="D1427" s="441"/>
    </row>
    <row r="1428" spans="1:4" ht="14">
      <c r="A1428" s="397"/>
      <c r="B1428" s="183" t="s">
        <v>1414</v>
      </c>
      <c r="C1428" s="183" t="s">
        <v>1415</v>
      </c>
      <c r="D1428" s="441" t="s">
        <v>1425</v>
      </c>
    </row>
    <row r="1429" spans="1:4" ht="14">
      <c r="A1429" s="397"/>
      <c r="B1429" s="183" t="s">
        <v>726</v>
      </c>
      <c r="C1429" s="183" t="s">
        <v>323</v>
      </c>
      <c r="D1429" s="441" t="s">
        <v>1425</v>
      </c>
    </row>
    <row r="1430" spans="1:4" ht="14">
      <c r="A1430" s="397"/>
      <c r="B1430" s="183"/>
      <c r="C1430" s="449"/>
      <c r="D1430" s="441"/>
    </row>
    <row r="1431" spans="1:4" ht="13">
      <c r="A1431" s="500">
        <v>45006</v>
      </c>
      <c r="B1431" s="501" t="s">
        <v>485</v>
      </c>
      <c r="C1431" s="502"/>
      <c r="D1431" s="503"/>
    </row>
    <row r="1432" spans="1:4" ht="14">
      <c r="A1432" s="397"/>
      <c r="B1432" s="183"/>
      <c r="C1432" s="449"/>
      <c r="D1432" s="441"/>
    </row>
    <row r="1433" spans="1:4" ht="50">
      <c r="A1433" s="397">
        <v>45054</v>
      </c>
      <c r="B1433" s="183">
        <v>1000</v>
      </c>
      <c r="C1433" s="183" t="s">
        <v>1426</v>
      </c>
      <c r="D1433" s="508" t="s">
        <v>1006</v>
      </c>
    </row>
    <row r="1434" spans="1:4" ht="14">
      <c r="A1434" s="397"/>
      <c r="B1434" s="183"/>
      <c r="C1434" s="449"/>
      <c r="D1434" s="441"/>
    </row>
    <row r="1435" spans="1:4" ht="14">
      <c r="A1435" s="397"/>
      <c r="B1435" s="183"/>
      <c r="C1435" s="449"/>
      <c r="D1435" s="441"/>
    </row>
    <row r="1436" spans="1:4" ht="14">
      <c r="A1436" s="397"/>
      <c r="B1436" s="183"/>
      <c r="C1436" s="449"/>
      <c r="D1436" s="441"/>
    </row>
    <row r="1437" spans="1:4" ht="14">
      <c r="A1437" s="397"/>
      <c r="B1437" s="183"/>
      <c r="C1437" s="449"/>
      <c r="D1437" s="441"/>
    </row>
    <row r="1438" spans="1:4" ht="14">
      <c r="A1438" s="397"/>
      <c r="B1438" s="183"/>
      <c r="C1438" s="449"/>
      <c r="D1438" s="441"/>
    </row>
    <row r="1439" spans="1:4" ht="14">
      <c r="A1439" s="397"/>
      <c r="B1439" s="183"/>
      <c r="C1439" s="449"/>
      <c r="D1439" s="441"/>
    </row>
    <row r="1440" spans="1:4" ht="14">
      <c r="A1440" s="397"/>
      <c r="B1440" s="183"/>
      <c r="C1440" s="449"/>
      <c r="D1440" s="441"/>
    </row>
    <row r="1441" spans="1:4" ht="14">
      <c r="A1441" s="397"/>
      <c r="B1441" s="183"/>
      <c r="C1441" s="449"/>
      <c r="D1441" s="441"/>
    </row>
    <row r="1442" spans="1:4" ht="14">
      <c r="A1442" s="397"/>
      <c r="B1442" s="183"/>
      <c r="C1442" s="449"/>
      <c r="D1442" s="441"/>
    </row>
    <row r="1443" spans="1:4" ht="14">
      <c r="A1443" s="397"/>
      <c r="B1443" s="183"/>
      <c r="C1443" s="449"/>
      <c r="D1443" s="441"/>
    </row>
    <row r="1444" spans="1:4" ht="14">
      <c r="A1444" s="397"/>
      <c r="B1444" s="183"/>
      <c r="C1444" s="449"/>
      <c r="D1444" s="441"/>
    </row>
    <row r="1445" spans="1:4" ht="14">
      <c r="A1445" s="397"/>
      <c r="B1445" s="183"/>
      <c r="C1445" s="449"/>
      <c r="D1445" s="441"/>
    </row>
    <row r="1446" spans="1:4" ht="14">
      <c r="A1446" s="397"/>
      <c r="B1446" s="183"/>
      <c r="C1446" s="449"/>
      <c r="D1446" s="441"/>
    </row>
    <row r="1447" spans="1:4" ht="14">
      <c r="A1447" s="397"/>
      <c r="B1447" s="183"/>
      <c r="C1447" s="449"/>
      <c r="D1447" s="441"/>
    </row>
    <row r="1448" spans="1:4" ht="14">
      <c r="A1448" s="397"/>
      <c r="B1448" s="183"/>
      <c r="C1448" s="449"/>
      <c r="D1448" s="441"/>
    </row>
    <row r="1449" spans="1:4" ht="14">
      <c r="A1449" s="397"/>
      <c r="B1449" s="183"/>
      <c r="C1449" s="449"/>
      <c r="D1449" s="441"/>
    </row>
    <row r="1450" spans="1:4" ht="14">
      <c r="A1450" s="397"/>
      <c r="B1450" s="183"/>
      <c r="C1450" s="449"/>
      <c r="D1450" s="441"/>
    </row>
    <row r="1451" spans="1:4" ht="14">
      <c r="A1451" s="397"/>
      <c r="B1451" s="183"/>
      <c r="C1451" s="449"/>
      <c r="D1451" s="441"/>
    </row>
    <row r="1452" spans="1:4" ht="14">
      <c r="A1452" s="397"/>
      <c r="B1452" s="183"/>
      <c r="C1452" s="449"/>
      <c r="D1452" s="441"/>
    </row>
    <row r="1453" spans="1:4" ht="14">
      <c r="A1453" s="397"/>
      <c r="B1453" s="183"/>
      <c r="C1453" s="449"/>
      <c r="D1453" s="441"/>
    </row>
    <row r="1454" spans="1:4" ht="14">
      <c r="A1454" s="397"/>
      <c r="B1454" s="183"/>
      <c r="C1454" s="449"/>
      <c r="D1454" s="441"/>
    </row>
    <row r="1455" spans="1:4" ht="14">
      <c r="A1455" s="397"/>
      <c r="B1455" s="183"/>
      <c r="C1455" s="449"/>
      <c r="D1455" s="441"/>
    </row>
    <row r="1456" spans="1:4" ht="14">
      <c r="A1456" s="397"/>
      <c r="B1456" s="183"/>
      <c r="C1456" s="449"/>
      <c r="D1456" s="441"/>
    </row>
    <row r="1457" spans="1:4" ht="14">
      <c r="A1457" s="397"/>
      <c r="B1457" s="183"/>
      <c r="C1457" s="449"/>
      <c r="D1457" s="441"/>
    </row>
    <row r="1458" spans="1:4" ht="14">
      <c r="A1458" s="397"/>
      <c r="B1458" s="183"/>
      <c r="C1458" s="449"/>
      <c r="D1458" s="441"/>
    </row>
    <row r="1459" spans="1:4" ht="14">
      <c r="A1459" s="397"/>
      <c r="B1459" s="183"/>
      <c r="C1459" s="449"/>
      <c r="D1459" s="441"/>
    </row>
    <row r="1460" spans="1:4" ht="14">
      <c r="A1460" s="397"/>
      <c r="B1460" s="183"/>
      <c r="C1460" s="449"/>
      <c r="D1460" s="441"/>
    </row>
    <row r="1461" spans="1:4" ht="14">
      <c r="A1461" s="397"/>
      <c r="B1461" s="183"/>
      <c r="C1461" s="449"/>
      <c r="D1461" s="441"/>
    </row>
    <row r="1462" spans="1:4" ht="14">
      <c r="A1462" s="397"/>
      <c r="B1462" s="183"/>
      <c r="C1462" s="449"/>
      <c r="D1462" s="441"/>
    </row>
    <row r="1463" spans="1:4" ht="14">
      <c r="A1463" s="397"/>
      <c r="B1463" s="183"/>
      <c r="C1463" s="449"/>
      <c r="D1463" s="441"/>
    </row>
    <row r="1464" spans="1:4" ht="14">
      <c r="A1464" s="397"/>
      <c r="B1464" s="183"/>
      <c r="C1464" s="449"/>
      <c r="D1464" s="441"/>
    </row>
    <row r="1465" spans="1:4" ht="14">
      <c r="A1465" s="397"/>
      <c r="B1465" s="183"/>
      <c r="C1465" s="449"/>
      <c r="D1465" s="441"/>
    </row>
    <row r="1466" spans="1:4" ht="14">
      <c r="A1466" s="397"/>
      <c r="B1466" s="183"/>
      <c r="C1466" s="449"/>
      <c r="D1466" s="441"/>
    </row>
    <row r="1467" spans="1:4" ht="14">
      <c r="A1467" s="397"/>
      <c r="B1467" s="183"/>
      <c r="C1467" s="449"/>
      <c r="D1467" s="441"/>
    </row>
    <row r="1468" spans="1:4" ht="14">
      <c r="A1468" s="397"/>
      <c r="B1468" s="183"/>
      <c r="C1468" s="449"/>
      <c r="D1468" s="441"/>
    </row>
    <row r="1469" spans="1:4" ht="14">
      <c r="A1469" s="397"/>
      <c r="B1469" s="183"/>
      <c r="C1469" s="449"/>
      <c r="D1469" s="441"/>
    </row>
    <row r="1470" spans="1:4" ht="14">
      <c r="A1470" s="397"/>
      <c r="B1470" s="183"/>
      <c r="C1470" s="449"/>
      <c r="D1470" s="441"/>
    </row>
    <row r="1471" spans="1:4" ht="14">
      <c r="A1471" s="397"/>
      <c r="B1471" s="183"/>
      <c r="C1471" s="449"/>
      <c r="D1471" s="441"/>
    </row>
    <row r="1472" spans="1:4" ht="14">
      <c r="A1472" s="397"/>
      <c r="B1472" s="183"/>
      <c r="C1472" s="449"/>
      <c r="D1472" s="441"/>
    </row>
    <row r="1473" spans="1:4" ht="14">
      <c r="A1473" s="397"/>
      <c r="B1473" s="183"/>
      <c r="C1473" s="449"/>
      <c r="D1473" s="441"/>
    </row>
    <row r="1474" spans="1:4" ht="14">
      <c r="A1474" s="397"/>
      <c r="B1474" s="183"/>
      <c r="C1474" s="449"/>
      <c r="D1474" s="441"/>
    </row>
    <row r="1475" spans="1:4" ht="14">
      <c r="A1475" s="397"/>
      <c r="B1475" s="183"/>
      <c r="C1475" s="449"/>
      <c r="D1475" s="441"/>
    </row>
    <row r="1476" spans="1:4" ht="14">
      <c r="A1476" s="397"/>
      <c r="B1476" s="183"/>
      <c r="C1476" s="449"/>
      <c r="D1476" s="441"/>
    </row>
    <row r="1477" spans="1:4" ht="14">
      <c r="A1477" s="397"/>
      <c r="B1477" s="183"/>
      <c r="C1477" s="449"/>
      <c r="D1477" s="441"/>
    </row>
    <row r="1478" spans="1:4" ht="14">
      <c r="A1478" s="397"/>
      <c r="B1478" s="183"/>
      <c r="C1478" s="449"/>
      <c r="D1478" s="441"/>
    </row>
    <row r="1479" spans="1:4" ht="14">
      <c r="A1479" s="397"/>
      <c r="B1479" s="183"/>
      <c r="C1479" s="449"/>
      <c r="D1479" s="441"/>
    </row>
    <row r="1480" spans="1:4" ht="14">
      <c r="A1480" s="397"/>
      <c r="B1480" s="183"/>
      <c r="C1480" s="449"/>
      <c r="D1480" s="441"/>
    </row>
    <row r="1481" spans="1:4" ht="14">
      <c r="A1481" s="397"/>
      <c r="B1481" s="183"/>
      <c r="C1481" s="449"/>
      <c r="D1481" s="441"/>
    </row>
    <row r="1482" spans="1:4" ht="14">
      <c r="A1482" s="397"/>
      <c r="B1482" s="183"/>
      <c r="C1482" s="449"/>
      <c r="D1482" s="441"/>
    </row>
    <row r="1483" spans="1:4" ht="14">
      <c r="A1483" s="397"/>
      <c r="B1483" s="183"/>
      <c r="C1483" s="449"/>
      <c r="D1483" s="441"/>
    </row>
    <row r="1484" spans="1:4" ht="14">
      <c r="A1484" s="397"/>
      <c r="B1484" s="183"/>
      <c r="C1484" s="449"/>
      <c r="D1484" s="441"/>
    </row>
    <row r="1485" spans="1:4" ht="14">
      <c r="A1485" s="397"/>
      <c r="B1485" s="183"/>
      <c r="C1485" s="449"/>
      <c r="D1485" s="441"/>
    </row>
    <row r="1486" spans="1:4" ht="14">
      <c r="A1486" s="397"/>
      <c r="B1486" s="183"/>
      <c r="C1486" s="449"/>
      <c r="D1486" s="441"/>
    </row>
    <row r="1487" spans="1:4" ht="14">
      <c r="A1487" s="397"/>
      <c r="B1487" s="183"/>
      <c r="C1487" s="449"/>
      <c r="D1487" s="441"/>
    </row>
    <row r="1488" spans="1:4" ht="14">
      <c r="A1488" s="397"/>
      <c r="B1488" s="183"/>
      <c r="C1488" s="449"/>
      <c r="D1488" s="441"/>
    </row>
    <row r="1489" spans="1:4" ht="14">
      <c r="A1489" s="397"/>
      <c r="B1489" s="183"/>
      <c r="C1489" s="449"/>
      <c r="D1489" s="441"/>
    </row>
    <row r="1490" spans="1:4" ht="14">
      <c r="A1490" s="397"/>
      <c r="B1490" s="183"/>
      <c r="C1490" s="449"/>
      <c r="D1490" s="441"/>
    </row>
    <row r="1491" spans="1:4" ht="14">
      <c r="A1491" s="397"/>
      <c r="B1491" s="183"/>
      <c r="C1491" s="449"/>
      <c r="D1491" s="441"/>
    </row>
    <row r="1492" spans="1:4" ht="14">
      <c r="A1492" s="397"/>
      <c r="B1492" s="183"/>
      <c r="C1492" s="449"/>
      <c r="D1492" s="441"/>
    </row>
    <row r="1493" spans="1:4" ht="14">
      <c r="A1493" s="397"/>
      <c r="B1493" s="183"/>
      <c r="C1493" s="449"/>
      <c r="D1493" s="441"/>
    </row>
    <row r="1494" spans="1:4" ht="14">
      <c r="A1494" s="397"/>
      <c r="B1494" s="183"/>
      <c r="C1494" s="449"/>
      <c r="D1494" s="441"/>
    </row>
    <row r="1495" spans="1:4" ht="14">
      <c r="A1495" s="397"/>
      <c r="B1495" s="183"/>
      <c r="C1495" s="449"/>
      <c r="D1495" s="441"/>
    </row>
    <row r="1496" spans="1:4" ht="14">
      <c r="A1496" s="397"/>
      <c r="B1496" s="183"/>
      <c r="C1496" s="449"/>
      <c r="D1496" s="441"/>
    </row>
    <row r="1497" spans="1:4" ht="14">
      <c r="A1497" s="397"/>
      <c r="B1497" s="183"/>
      <c r="C1497" s="449"/>
      <c r="D1497" s="441"/>
    </row>
    <row r="1498" spans="1:4" ht="14">
      <c r="A1498" s="397"/>
      <c r="B1498" s="183"/>
      <c r="C1498" s="449"/>
      <c r="D1498" s="441"/>
    </row>
    <row r="1499" spans="1:4" ht="14">
      <c r="A1499" s="397"/>
      <c r="B1499" s="183"/>
      <c r="C1499" s="449"/>
      <c r="D1499" s="441"/>
    </row>
    <row r="1500" spans="1:4" ht="14">
      <c r="A1500" s="397"/>
      <c r="B1500" s="183"/>
      <c r="C1500" s="449"/>
      <c r="D1500" s="441"/>
    </row>
    <row r="1501" spans="1:4" ht="14">
      <c r="A1501" s="397"/>
      <c r="B1501" s="183"/>
      <c r="C1501" s="449"/>
      <c r="D1501" s="441"/>
    </row>
    <row r="1502" spans="1:4" ht="14">
      <c r="A1502" s="397"/>
      <c r="B1502" s="183"/>
      <c r="C1502" s="449"/>
      <c r="D1502" s="441"/>
    </row>
    <row r="1503" spans="1:4" ht="14">
      <c r="A1503" s="397"/>
      <c r="B1503" s="183"/>
      <c r="C1503" s="449"/>
      <c r="D1503" s="441"/>
    </row>
    <row r="1504" spans="1:4" ht="14">
      <c r="A1504" s="397"/>
      <c r="B1504" s="183"/>
      <c r="C1504" s="449"/>
      <c r="D1504" s="441"/>
    </row>
    <row r="1505" spans="1:4" ht="14">
      <c r="A1505" s="397"/>
      <c r="B1505" s="183"/>
      <c r="C1505" s="449"/>
      <c r="D1505" s="441"/>
    </row>
    <row r="1506" spans="1:4" ht="14">
      <c r="A1506" s="397"/>
      <c r="B1506" s="183"/>
      <c r="C1506" s="449"/>
      <c r="D1506" s="441"/>
    </row>
    <row r="1507" spans="1:4" ht="14">
      <c r="A1507" s="397"/>
      <c r="B1507" s="183"/>
      <c r="C1507" s="449"/>
      <c r="D1507" s="441"/>
    </row>
    <row r="1508" spans="1:4" ht="14">
      <c r="A1508" s="397"/>
      <c r="B1508" s="183"/>
      <c r="C1508" s="449"/>
      <c r="D1508" s="441"/>
    </row>
    <row r="1509" spans="1:4" ht="14">
      <c r="A1509" s="397"/>
      <c r="B1509" s="183"/>
      <c r="C1509" s="449"/>
      <c r="D1509" s="441"/>
    </row>
    <row r="1510" spans="1:4" ht="14">
      <c r="A1510" s="397"/>
      <c r="B1510" s="183"/>
      <c r="C1510" s="449"/>
      <c r="D1510" s="441"/>
    </row>
    <row r="1511" spans="1:4" ht="14">
      <c r="A1511" s="397"/>
      <c r="B1511" s="183"/>
      <c r="C1511" s="449"/>
      <c r="D1511" s="441"/>
    </row>
    <row r="1512" spans="1:4" ht="14">
      <c r="A1512" s="397"/>
      <c r="B1512" s="183"/>
      <c r="C1512" s="449"/>
      <c r="D1512" s="441"/>
    </row>
    <row r="1513" spans="1:4" ht="14">
      <c r="A1513" s="397"/>
      <c r="B1513" s="183"/>
      <c r="C1513" s="449"/>
      <c r="D1513" s="441"/>
    </row>
    <row r="1514" spans="1:4" ht="14">
      <c r="A1514" s="397"/>
      <c r="B1514" s="183"/>
      <c r="C1514" s="449"/>
      <c r="D1514" s="441"/>
    </row>
    <row r="1515" spans="1:4" ht="14">
      <c r="A1515" s="397"/>
      <c r="B1515" s="183"/>
      <c r="C1515" s="449"/>
      <c r="D1515" s="441"/>
    </row>
    <row r="1516" spans="1:4" ht="14">
      <c r="A1516" s="397"/>
      <c r="B1516" s="183"/>
      <c r="C1516" s="449"/>
      <c r="D1516" s="441"/>
    </row>
    <row r="1517" spans="1:4" ht="14">
      <c r="A1517" s="397"/>
      <c r="B1517" s="183"/>
      <c r="C1517" s="449"/>
      <c r="D1517" s="441"/>
    </row>
    <row r="1518" spans="1:4" ht="14">
      <c r="A1518" s="397"/>
      <c r="B1518" s="183"/>
      <c r="C1518" s="449"/>
      <c r="D1518" s="441"/>
    </row>
    <row r="1519" spans="1:4" ht="14">
      <c r="A1519" s="397"/>
      <c r="B1519" s="183"/>
      <c r="C1519" s="449"/>
      <c r="D1519" s="441"/>
    </row>
    <row r="1520" spans="1:4" ht="14">
      <c r="A1520" s="397"/>
      <c r="B1520" s="183"/>
      <c r="C1520" s="449"/>
      <c r="D1520" s="441"/>
    </row>
    <row r="1521" spans="1:4" ht="14">
      <c r="A1521" s="397"/>
      <c r="B1521" s="183"/>
      <c r="C1521" s="449"/>
      <c r="D1521" s="441"/>
    </row>
    <row r="1522" spans="1:4" ht="14">
      <c r="A1522" s="397"/>
      <c r="B1522" s="183"/>
      <c r="C1522" s="449"/>
      <c r="D1522" s="441"/>
    </row>
    <row r="1523" spans="1:4" ht="14">
      <c r="A1523" s="397"/>
      <c r="B1523" s="183"/>
      <c r="C1523" s="449"/>
      <c r="D1523" s="441"/>
    </row>
    <row r="1524" spans="1:4" ht="14">
      <c r="A1524" s="397"/>
      <c r="B1524" s="183"/>
      <c r="C1524" s="449"/>
      <c r="D1524" s="441"/>
    </row>
    <row r="1525" spans="1:4" ht="14">
      <c r="A1525" s="397"/>
      <c r="B1525" s="183"/>
      <c r="C1525" s="449"/>
      <c r="D1525" s="441"/>
    </row>
    <row r="1526" spans="1:4" ht="14">
      <c r="A1526" s="397"/>
      <c r="B1526" s="183"/>
      <c r="C1526" s="449"/>
      <c r="D1526" s="441"/>
    </row>
    <row r="1527" spans="1:4" ht="14">
      <c r="A1527" s="397"/>
      <c r="B1527" s="183"/>
      <c r="C1527" s="449"/>
      <c r="D1527" s="441"/>
    </row>
    <row r="1528" spans="1:4" ht="14">
      <c r="A1528" s="397"/>
      <c r="B1528" s="183"/>
      <c r="C1528" s="449"/>
      <c r="D1528" s="441"/>
    </row>
    <row r="1529" spans="1:4" ht="14">
      <c r="A1529" s="397"/>
      <c r="B1529" s="183"/>
      <c r="C1529" s="449"/>
      <c r="D1529" s="441"/>
    </row>
    <row r="1530" spans="1:4" ht="14">
      <c r="A1530" s="397"/>
      <c r="B1530" s="183"/>
      <c r="C1530" s="449"/>
      <c r="D1530" s="441"/>
    </row>
    <row r="1531" spans="1:4" ht="14">
      <c r="A1531" s="397"/>
      <c r="B1531" s="183"/>
      <c r="C1531" s="449"/>
      <c r="D1531" s="441"/>
    </row>
    <row r="1532" spans="1:4" ht="14">
      <c r="A1532" s="397"/>
      <c r="B1532" s="183"/>
      <c r="C1532" s="449"/>
      <c r="D1532" s="441"/>
    </row>
    <row r="1533" spans="1:4" ht="14">
      <c r="A1533" s="397"/>
      <c r="B1533" s="183"/>
      <c r="C1533" s="449"/>
      <c r="D1533" s="441"/>
    </row>
    <row r="1534" spans="1:4" ht="14">
      <c r="A1534" s="397"/>
      <c r="B1534" s="183"/>
      <c r="C1534" s="449"/>
      <c r="D1534" s="441"/>
    </row>
    <row r="1535" spans="1:4" ht="14">
      <c r="A1535" s="397"/>
      <c r="B1535" s="183"/>
      <c r="C1535" s="449"/>
      <c r="D1535" s="441"/>
    </row>
    <row r="1536" spans="1:4" ht="14">
      <c r="A1536" s="397"/>
      <c r="D1536" s="441"/>
    </row>
    <row r="1537" spans="1:4" ht="14">
      <c r="A1537" s="397"/>
      <c r="D1537" s="441"/>
    </row>
  </sheetData>
  <customSheetViews>
    <customSheetView guid="{1463B30E-8E82-43C0-84D4-5E5E4F0BE300}" showRuler="0">
      <selection activeCell="A4" sqref="A4"/>
      <pageMargins left="0" right="0" top="0" bottom="0" header="0" footer="0"/>
      <pageSetup paperSize="9" orientation="portrait" r:id="rId1"/>
      <headerFooter alignWithMargins="0">
        <oddFooter>&amp;L&amp;8Originator: Markus Westermann/mweste10
&amp;F&amp;C&amp;8Page &amp;P of &amp;N
&amp;R&amp;8Date Issued: 21-08-2003 
Date Revised: 13.10.2005</oddFooter>
      </headerFooter>
    </customSheetView>
    <customSheetView guid="{C63E17D5-D57E-4BCC-BA11-0903301D9716}" showRuler="0">
      <selection activeCell="A4" sqref="A4"/>
      <pageMargins left="0" right="0" top="0" bottom="0" header="0" footer="0"/>
      <pageSetup paperSize="9" orientation="portrait" r:id="rId2"/>
      <headerFooter alignWithMargins="0">
        <oddFooter>&amp;L&amp;8Originator: Markus Westermann/mweste10
&amp;F&amp;C&amp;8Page &amp;P of &amp;N
&amp;R&amp;8Date Issued: 21-08-2003 
Date Revised: 13.10.2005</oddFooter>
      </headerFooter>
    </customSheetView>
  </customSheetViews>
  <mergeCells count="26">
    <mergeCell ref="A703:D703"/>
    <mergeCell ref="C672:C673"/>
    <mergeCell ref="C670:C671"/>
    <mergeCell ref="B670:B673"/>
    <mergeCell ref="A670:A673"/>
    <mergeCell ref="D670:D673"/>
    <mergeCell ref="A125:D125"/>
    <mergeCell ref="A287:D287"/>
    <mergeCell ref="A320:D320"/>
    <mergeCell ref="A521:D521"/>
    <mergeCell ref="A557:D557"/>
    <mergeCell ref="D1404:D1406"/>
    <mergeCell ref="D1417:D1418"/>
    <mergeCell ref="B704:D704"/>
    <mergeCell ref="B705:D705"/>
    <mergeCell ref="B707:D707"/>
    <mergeCell ref="B714:D714"/>
    <mergeCell ref="A1045:D1045"/>
    <mergeCell ref="A774:D774"/>
    <mergeCell ref="C745:D745"/>
    <mergeCell ref="B1362:D1362"/>
    <mergeCell ref="A1335:D1335"/>
    <mergeCell ref="D1258:D1275"/>
    <mergeCell ref="B1047:D1047"/>
    <mergeCell ref="B721:D721"/>
    <mergeCell ref="D1408:D1415"/>
  </mergeCells>
  <phoneticPr fontId="0" type="noConversion"/>
  <pageMargins left="0.39370078740157483" right="0.39370078740157483" top="0.98425196850393704" bottom="0.98425196850393704" header="0.51181102362204722" footer="0.51181102362204722"/>
  <pageSetup paperSize="8" scale="80" orientation="landscape" r:id="rId3"/>
  <headerFooter alignWithMargins="0">
    <oddHeader>&amp;C&amp;"Arial,Fett"&amp;12VARIANT BINDER VOLVO XC60 (V426) MY18 
&amp;A&amp;RVertraulich</oddHeader>
    <oddFooter xml:space="preserve">&amp;LOriginator: Tobias Karzel
&amp;F
&amp;CPage &amp;P of &amp;N&amp;RDate Issued: 01.02.2017
Date Revised: &amp;D
</oddFooter>
  </headerFooter>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FC157"/>
  <sheetViews>
    <sheetView showGridLines="0" zoomScale="115" zoomScaleNormal="115" workbookViewId="0">
      <pane ySplit="1" topLeftCell="A2" activePane="bottomLeft" state="frozen"/>
      <selection activeCell="B93" sqref="B93:B94"/>
      <selection pane="bottomLeft" activeCell="A3" sqref="A3:G3"/>
    </sheetView>
  </sheetViews>
  <sheetFormatPr defaultColWidth="9.33203125" defaultRowHeight="10"/>
  <cols>
    <col min="1" max="1" width="34.6640625" style="62" bestFit="1" customWidth="1"/>
    <col min="2" max="2" width="12.6640625" style="62" customWidth="1"/>
    <col min="3" max="4" width="19.33203125" style="62" bestFit="1" customWidth="1"/>
    <col min="5" max="5" width="18.109375" style="62" bestFit="1" customWidth="1"/>
    <col min="6" max="6" width="31" style="62" bestFit="1" customWidth="1"/>
    <col min="7" max="7" width="32.109375" style="62" bestFit="1" customWidth="1"/>
    <col min="8" max="9" width="29.44140625" style="62" customWidth="1"/>
    <col min="10" max="10" width="25.44140625" style="62" customWidth="1"/>
    <col min="11" max="11" width="18.6640625" style="62" customWidth="1"/>
    <col min="12" max="17" width="15.6640625" style="62" customWidth="1"/>
    <col min="18" max="18" width="26" style="62" bestFit="1" customWidth="1"/>
    <col min="19" max="19" width="13.6640625" style="62" bestFit="1" customWidth="1"/>
    <col min="20" max="16384" width="9.33203125" style="62"/>
  </cols>
  <sheetData>
    <row r="1" spans="1:24" s="404" customFormat="1" ht="39.75" customHeight="1">
      <c r="A1" s="398" t="s">
        <v>1427</v>
      </c>
      <c r="B1" s="399"/>
      <c r="C1" s="400"/>
      <c r="D1" s="400"/>
      <c r="E1" s="400"/>
      <c r="F1" s="400"/>
      <c r="G1" s="400"/>
      <c r="H1" s="400"/>
      <c r="I1" s="401"/>
      <c r="J1" s="402"/>
      <c r="K1" s="403"/>
      <c r="L1" s="403"/>
      <c r="M1" s="403"/>
      <c r="N1" s="403"/>
      <c r="O1" s="403"/>
      <c r="P1" s="403"/>
      <c r="Q1" s="403"/>
      <c r="R1" s="403"/>
      <c r="S1" s="403"/>
      <c r="T1" s="403"/>
      <c r="U1" s="403"/>
    </row>
    <row r="2" spans="1:24" ht="11.25" customHeight="1">
      <c r="A2" s="225"/>
      <c r="B2" s="225"/>
      <c r="C2" s="225"/>
      <c r="D2" s="225"/>
      <c r="E2" s="225"/>
      <c r="F2" s="225"/>
      <c r="G2" s="225"/>
      <c r="H2" s="224"/>
      <c r="I2" s="224"/>
      <c r="J2" s="60"/>
      <c r="K2" s="61"/>
      <c r="L2" s="61"/>
      <c r="M2" s="61"/>
      <c r="N2" s="61"/>
      <c r="O2" s="61"/>
      <c r="P2" s="61"/>
      <c r="Q2" s="61"/>
      <c r="R2" s="61"/>
      <c r="S2" s="61"/>
      <c r="T2" s="61"/>
      <c r="U2" s="61"/>
      <c r="V2" s="61"/>
      <c r="W2" s="61"/>
    </row>
    <row r="3" spans="1:24" ht="23.25" customHeight="1">
      <c r="A3" s="763" t="s">
        <v>1428</v>
      </c>
      <c r="B3" s="763"/>
      <c r="C3" s="763"/>
      <c r="D3" s="763"/>
      <c r="E3" s="763"/>
      <c r="F3" s="763"/>
      <c r="G3" s="763"/>
      <c r="H3" s="224"/>
      <c r="I3" s="226"/>
      <c r="J3" s="60"/>
      <c r="K3" s="61"/>
      <c r="L3" s="61"/>
      <c r="M3" s="61"/>
      <c r="N3" s="61"/>
      <c r="O3" s="61"/>
      <c r="P3" s="61"/>
      <c r="Q3" s="61"/>
      <c r="R3" s="61"/>
      <c r="S3" s="61"/>
      <c r="T3" s="61"/>
      <c r="U3" s="61"/>
      <c r="V3" s="61"/>
      <c r="W3" s="61"/>
      <c r="X3" s="61"/>
    </row>
    <row r="4" spans="1:24" s="63" customFormat="1" ht="27.75" customHeight="1">
      <c r="A4" s="232"/>
      <c r="B4" s="732" t="s">
        <v>1429</v>
      </c>
      <c r="C4" s="732"/>
      <c r="D4" s="732"/>
      <c r="E4" s="733"/>
    </row>
    <row r="5" spans="1:24" s="63" customFormat="1" ht="28" customHeight="1">
      <c r="A5" s="738" t="s">
        <v>1430</v>
      </c>
      <c r="B5" s="739"/>
      <c r="C5" s="233" t="s">
        <v>1431</v>
      </c>
      <c r="D5" s="235" t="s">
        <v>1432</v>
      </c>
      <c r="E5" s="365" t="s">
        <v>1433</v>
      </c>
    </row>
    <row r="6" spans="1:24" s="63" customFormat="1" ht="24" customHeight="1">
      <c r="A6" s="742" t="s">
        <v>1041</v>
      </c>
      <c r="B6" s="743"/>
      <c r="C6" s="236" t="s">
        <v>1434</v>
      </c>
      <c r="D6" s="236" t="s">
        <v>1434</v>
      </c>
      <c r="E6" s="366" t="s">
        <v>1434</v>
      </c>
    </row>
    <row r="7" spans="1:24" s="63" customFormat="1" ht="13">
      <c r="A7" s="742" t="s">
        <v>1435</v>
      </c>
      <c r="B7" s="743"/>
      <c r="C7" s="237" t="s">
        <v>1436</v>
      </c>
      <c r="D7" s="237" t="s">
        <v>1437</v>
      </c>
      <c r="E7" s="367" t="s">
        <v>1438</v>
      </c>
    </row>
    <row r="8" spans="1:24" s="63" customFormat="1" ht="12" customHeight="1">
      <c r="A8" s="744" t="s">
        <v>1439</v>
      </c>
      <c r="B8" s="745"/>
      <c r="C8" s="495">
        <f>49000+3200+900</f>
        <v>53100</v>
      </c>
      <c r="D8" s="730" t="s">
        <v>1440</v>
      </c>
      <c r="E8" s="730" t="s">
        <v>1440</v>
      </c>
      <c r="F8" s="601"/>
    </row>
    <row r="9" spans="1:24" s="63" customFormat="1" ht="12" customHeight="1">
      <c r="A9" s="746"/>
      <c r="B9" s="747"/>
      <c r="C9" s="289">
        <f>C8/1.19</f>
        <v>44621.848739495799</v>
      </c>
      <c r="D9" s="731"/>
      <c r="E9" s="731"/>
      <c r="F9" s="601"/>
    </row>
    <row r="10" spans="1:24" s="63" customFormat="1" ht="12" customHeight="1">
      <c r="A10" s="744" t="s">
        <v>1441</v>
      </c>
      <c r="B10" s="745"/>
      <c r="C10" s="495">
        <f>51500+3200</f>
        <v>54700</v>
      </c>
      <c r="D10" s="495"/>
      <c r="E10" s="730" t="s">
        <v>1440</v>
      </c>
      <c r="F10" s="601"/>
    </row>
    <row r="11" spans="1:24" s="63" customFormat="1" ht="12" customHeight="1">
      <c r="A11" s="746"/>
      <c r="B11" s="747"/>
      <c r="C11" s="289">
        <f>C10/1.19</f>
        <v>45966.386554621851</v>
      </c>
      <c r="D11" s="586"/>
      <c r="E11" s="731"/>
      <c r="F11" s="601"/>
      <c r="H11" s="396"/>
    </row>
    <row r="12" spans="1:24" s="63" customFormat="1" ht="12" customHeight="1">
      <c r="A12" s="758" t="s">
        <v>1442</v>
      </c>
      <c r="B12" s="727" t="s">
        <v>1443</v>
      </c>
      <c r="C12" s="495">
        <f>56000+3200</f>
        <v>59200</v>
      </c>
      <c r="D12" s="495">
        <f>63100+3200</f>
        <v>66300</v>
      </c>
      <c r="E12" s="730" t="s">
        <v>1440</v>
      </c>
      <c r="F12" s="601"/>
      <c r="G12" s="583"/>
    </row>
    <row r="13" spans="1:24" s="63" customFormat="1" ht="12" customHeight="1">
      <c r="A13" s="759"/>
      <c r="B13" s="750"/>
      <c r="C13" s="289">
        <f>C12/1.19</f>
        <v>49747.899159663866</v>
      </c>
      <c r="D13" s="289">
        <f>D12/1.19</f>
        <v>55714.285714285717</v>
      </c>
      <c r="E13" s="731"/>
      <c r="F13" s="601"/>
      <c r="G13" s="583"/>
    </row>
    <row r="14" spans="1:24" s="63" customFormat="1" ht="12" customHeight="1">
      <c r="A14" s="759"/>
      <c r="B14" s="748" t="s">
        <v>1444</v>
      </c>
      <c r="C14" s="760" t="s">
        <v>1440</v>
      </c>
      <c r="D14" s="496">
        <v>61700</v>
      </c>
      <c r="E14" s="760" t="s">
        <v>1440</v>
      </c>
      <c r="F14" s="722" t="s">
        <v>1445</v>
      </c>
    </row>
    <row r="15" spans="1:24" s="63" customFormat="1" ht="11.25" customHeight="1">
      <c r="A15" s="759"/>
      <c r="B15" s="750"/>
      <c r="C15" s="761"/>
      <c r="D15" s="289">
        <f>D14/1.19</f>
        <v>51848.73949579832</v>
      </c>
      <c r="E15" s="761"/>
      <c r="F15" s="723"/>
      <c r="G15" s="583"/>
    </row>
    <row r="16" spans="1:24" s="63" customFormat="1" ht="11.25" customHeight="1">
      <c r="A16" s="758" t="s">
        <v>1446</v>
      </c>
      <c r="B16" s="727" t="s">
        <v>1447</v>
      </c>
      <c r="C16" s="760" t="s">
        <v>1440</v>
      </c>
      <c r="D16" s="496">
        <f>70650+3200</f>
        <v>73850</v>
      </c>
      <c r="E16" s="730" t="s">
        <v>1440</v>
      </c>
      <c r="F16" s="601"/>
    </row>
    <row r="17" spans="1:16380" s="63" customFormat="1" ht="12" customHeight="1">
      <c r="A17" s="759"/>
      <c r="B17" s="750"/>
      <c r="C17" s="761"/>
      <c r="D17" s="289">
        <f t="shared" ref="D17" si="0">D16/1.19</f>
        <v>62058.823529411769</v>
      </c>
      <c r="E17" s="731"/>
      <c r="F17" s="601"/>
      <c r="G17" s="583"/>
    </row>
    <row r="18" spans="1:16380" s="63" customFormat="1" ht="12" customHeight="1">
      <c r="A18" s="759"/>
      <c r="B18" s="748" t="s">
        <v>1448</v>
      </c>
      <c r="C18" s="760" t="s">
        <v>1440</v>
      </c>
      <c r="D18" s="496">
        <v>69250</v>
      </c>
      <c r="E18" s="730" t="s">
        <v>1440</v>
      </c>
      <c r="F18" s="722" t="s">
        <v>1445</v>
      </c>
    </row>
    <row r="19" spans="1:16380" s="63" customFormat="1" ht="12" customHeight="1">
      <c r="A19" s="759"/>
      <c r="B19" s="750"/>
      <c r="C19" s="761"/>
      <c r="D19" s="289">
        <f>D18/1.19</f>
        <v>58193.277310924372</v>
      </c>
      <c r="E19" s="731"/>
      <c r="F19" s="723"/>
    </row>
    <row r="20" spans="1:16380" s="63" customFormat="1" ht="12" hidden="1" customHeight="1">
      <c r="A20" s="581"/>
      <c r="B20" s="727" t="s">
        <v>1449</v>
      </c>
      <c r="C20" s="760" t="s">
        <v>1440</v>
      </c>
      <c r="D20" s="442">
        <f>70650+3200</f>
        <v>73850</v>
      </c>
      <c r="E20" s="730" t="s">
        <v>1440</v>
      </c>
      <c r="F20" s="601"/>
      <c r="G20" s="64"/>
      <c r="H20" s="64"/>
      <c r="I20" s="64"/>
      <c r="J20" s="64"/>
      <c r="K20" s="64"/>
      <c r="L20" s="64"/>
      <c r="M20" s="64"/>
      <c r="N20" s="64"/>
      <c r="O20" s="64"/>
      <c r="P20" s="64"/>
      <c r="Q20" s="64"/>
      <c r="R20" s="64"/>
      <c r="S20" s="64"/>
      <c r="T20" s="64"/>
      <c r="U20" s="64"/>
      <c r="V20" s="64"/>
      <c r="W20" s="64"/>
      <c r="X20" s="64"/>
      <c r="Y20" s="64"/>
      <c r="Z20" s="64"/>
      <c r="AA20" s="64"/>
      <c r="AB20" s="64"/>
      <c r="AC20" s="64"/>
      <c r="AD20" s="64"/>
      <c r="AE20" s="64"/>
      <c r="AF20" s="64"/>
      <c r="AG20" s="64"/>
      <c r="AH20" s="64"/>
      <c r="AI20" s="64"/>
      <c r="AJ20" s="64"/>
      <c r="AK20" s="64"/>
      <c r="AL20" s="64"/>
      <c r="AM20" s="64"/>
      <c r="AN20" s="64"/>
      <c r="AO20" s="64"/>
      <c r="AP20" s="64"/>
      <c r="AQ20" s="64"/>
      <c r="AR20" s="64"/>
      <c r="AS20" s="64"/>
      <c r="AT20" s="64"/>
      <c r="AU20" s="64"/>
      <c r="AV20" s="64"/>
      <c r="AW20" s="64"/>
      <c r="AX20" s="64"/>
      <c r="AY20" s="64"/>
      <c r="AZ20" s="64"/>
      <c r="BA20" s="64"/>
      <c r="BB20" s="64"/>
      <c r="BC20" s="64"/>
      <c r="BD20" s="64"/>
      <c r="BE20" s="64"/>
      <c r="BF20" s="64"/>
      <c r="BG20" s="64"/>
      <c r="BH20" s="64"/>
      <c r="BI20" s="64"/>
      <c r="BJ20" s="64"/>
      <c r="BK20" s="64"/>
      <c r="BL20" s="64"/>
      <c r="BM20" s="64"/>
      <c r="BN20" s="64"/>
      <c r="BO20" s="64"/>
      <c r="BP20" s="64"/>
      <c r="BQ20" s="64"/>
      <c r="BR20" s="64"/>
      <c r="BS20" s="64"/>
      <c r="BT20" s="64"/>
      <c r="BU20" s="64"/>
      <c r="BV20" s="64"/>
      <c r="BW20" s="64"/>
      <c r="BX20" s="64"/>
      <c r="BY20" s="64"/>
      <c r="BZ20" s="64"/>
      <c r="CA20" s="64"/>
      <c r="CB20" s="64"/>
      <c r="CC20" s="64"/>
      <c r="CD20" s="64"/>
      <c r="CE20" s="64"/>
      <c r="CF20" s="64"/>
      <c r="CG20" s="64"/>
      <c r="CH20" s="64"/>
      <c r="CI20" s="64"/>
      <c r="CJ20" s="64"/>
      <c r="CK20" s="64"/>
      <c r="CL20" s="64"/>
      <c r="CM20" s="64"/>
      <c r="CN20" s="64"/>
      <c r="CO20" s="64"/>
      <c r="CP20" s="64"/>
      <c r="CQ20" s="64"/>
      <c r="CR20" s="64"/>
      <c r="CS20" s="64"/>
      <c r="CT20" s="64"/>
      <c r="CU20" s="64"/>
      <c r="CV20" s="64"/>
      <c r="CW20" s="64"/>
      <c r="CX20" s="64"/>
      <c r="CY20" s="64"/>
      <c r="CZ20" s="64"/>
      <c r="DA20" s="64"/>
      <c r="DB20" s="64"/>
      <c r="DC20" s="64"/>
      <c r="DD20" s="64"/>
      <c r="DE20" s="64"/>
      <c r="DF20" s="64"/>
      <c r="DG20" s="64"/>
      <c r="DH20" s="64"/>
      <c r="DI20" s="64"/>
      <c r="DJ20" s="64"/>
      <c r="DK20" s="64"/>
      <c r="DL20" s="64"/>
      <c r="DM20" s="64"/>
      <c r="DN20" s="64"/>
      <c r="DO20" s="64"/>
      <c r="DP20" s="64"/>
      <c r="DQ20" s="64"/>
      <c r="DR20" s="64"/>
      <c r="DS20" s="64"/>
      <c r="DT20" s="64"/>
      <c r="DU20" s="64"/>
      <c r="DV20" s="64"/>
      <c r="DW20" s="64"/>
      <c r="DX20" s="64"/>
      <c r="DY20" s="64"/>
      <c r="DZ20" s="64"/>
      <c r="EA20" s="64"/>
      <c r="EB20" s="64"/>
      <c r="EC20" s="64"/>
      <c r="ED20" s="64"/>
      <c r="EE20" s="64"/>
      <c r="EF20" s="64"/>
      <c r="EG20" s="64"/>
      <c r="EH20" s="64"/>
      <c r="EI20" s="64"/>
      <c r="EJ20" s="64"/>
      <c r="EK20" s="64"/>
      <c r="EL20" s="64"/>
      <c r="EM20" s="64"/>
      <c r="EN20" s="64"/>
      <c r="EO20" s="64"/>
      <c r="EP20" s="64"/>
      <c r="EQ20" s="64"/>
      <c r="ER20" s="64"/>
      <c r="ES20" s="64"/>
      <c r="ET20" s="64"/>
      <c r="EU20" s="64"/>
      <c r="EV20" s="64"/>
      <c r="EW20" s="64"/>
      <c r="EX20" s="64"/>
      <c r="EY20" s="64"/>
      <c r="EZ20" s="64"/>
      <c r="FA20" s="64"/>
      <c r="FB20" s="64"/>
      <c r="FC20" s="64"/>
      <c r="FD20" s="64"/>
      <c r="FE20" s="64"/>
      <c r="FF20" s="64"/>
      <c r="FG20" s="64"/>
      <c r="FH20" s="64"/>
      <c r="FI20" s="64"/>
      <c r="FJ20" s="64"/>
      <c r="FK20" s="64"/>
      <c r="FL20" s="64"/>
      <c r="FM20" s="64"/>
      <c r="FN20" s="64"/>
      <c r="FO20" s="64"/>
      <c r="FP20" s="64"/>
      <c r="FQ20" s="64"/>
      <c r="FR20" s="64"/>
      <c r="FS20" s="64"/>
      <c r="FT20" s="64"/>
      <c r="FU20" s="64"/>
      <c r="FV20" s="64"/>
      <c r="FW20" s="64"/>
      <c r="FX20" s="64"/>
      <c r="FY20" s="64"/>
      <c r="FZ20" s="64"/>
      <c r="GA20" s="64"/>
      <c r="GB20" s="64"/>
      <c r="GC20" s="64"/>
      <c r="GD20" s="64"/>
      <c r="GE20" s="64"/>
      <c r="GF20" s="64"/>
      <c r="GG20" s="64"/>
      <c r="GH20" s="64"/>
      <c r="GI20" s="64"/>
      <c r="GJ20" s="64"/>
      <c r="GK20" s="64"/>
      <c r="GL20" s="64"/>
      <c r="GM20" s="64"/>
      <c r="GN20" s="64"/>
      <c r="GO20" s="64"/>
      <c r="GP20" s="64"/>
      <c r="GQ20" s="64"/>
      <c r="GR20" s="64"/>
      <c r="GS20" s="64"/>
      <c r="GT20" s="64"/>
      <c r="GU20" s="64"/>
      <c r="GV20" s="64"/>
      <c r="GW20" s="64"/>
      <c r="GX20" s="64"/>
      <c r="GY20" s="64"/>
      <c r="GZ20" s="64"/>
      <c r="HA20" s="64"/>
      <c r="HB20" s="64"/>
      <c r="HC20" s="64"/>
      <c r="HD20" s="64"/>
      <c r="HE20" s="64"/>
      <c r="HF20" s="64"/>
      <c r="HG20" s="64"/>
      <c r="HH20" s="64"/>
      <c r="HI20" s="64"/>
      <c r="HJ20" s="64"/>
      <c r="HK20" s="64"/>
      <c r="HL20" s="64"/>
      <c r="HM20" s="64"/>
      <c r="HN20" s="64"/>
      <c r="HO20" s="64"/>
      <c r="HP20" s="64"/>
      <c r="HQ20" s="64"/>
      <c r="HR20" s="64"/>
      <c r="HS20" s="64"/>
      <c r="HT20" s="64"/>
      <c r="HU20" s="64"/>
      <c r="HV20" s="64"/>
      <c r="HW20" s="64"/>
      <c r="HX20" s="64"/>
      <c r="HY20" s="64"/>
      <c r="HZ20" s="64"/>
      <c r="IA20" s="64"/>
      <c r="IB20" s="64"/>
      <c r="IC20" s="64"/>
      <c r="ID20" s="64"/>
      <c r="IE20" s="64"/>
      <c r="IF20" s="64"/>
      <c r="IG20" s="64"/>
      <c r="IH20" s="64"/>
      <c r="II20" s="64"/>
      <c r="IJ20" s="64"/>
      <c r="IK20" s="64"/>
      <c r="IL20" s="64"/>
      <c r="IM20" s="64"/>
      <c r="IN20" s="64"/>
      <c r="IO20" s="64"/>
      <c r="IP20" s="64"/>
      <c r="IQ20" s="64"/>
      <c r="IR20" s="64"/>
      <c r="IS20" s="64"/>
      <c r="IT20" s="64"/>
      <c r="IU20" s="64"/>
      <c r="IV20" s="64"/>
      <c r="IW20" s="64"/>
      <c r="IX20" s="64"/>
      <c r="IY20" s="64"/>
      <c r="IZ20" s="64"/>
      <c r="JA20" s="64"/>
      <c r="JB20" s="64"/>
      <c r="JC20" s="64"/>
      <c r="JD20" s="64"/>
      <c r="JE20" s="64"/>
      <c r="JF20" s="64"/>
      <c r="JG20" s="64"/>
      <c r="JH20" s="64"/>
      <c r="JI20" s="64"/>
      <c r="JJ20" s="64"/>
      <c r="JK20" s="64"/>
      <c r="JL20" s="64"/>
      <c r="JM20" s="64"/>
      <c r="JN20" s="64"/>
      <c r="JO20" s="64"/>
      <c r="JP20" s="64"/>
      <c r="JQ20" s="64"/>
      <c r="JR20" s="64"/>
      <c r="JS20" s="64"/>
      <c r="JT20" s="64"/>
      <c r="JU20" s="64"/>
      <c r="JV20" s="64"/>
      <c r="JW20" s="64"/>
      <c r="JX20" s="64"/>
      <c r="JY20" s="64"/>
      <c r="JZ20" s="64"/>
      <c r="KA20" s="64"/>
      <c r="KB20" s="64"/>
      <c r="KC20" s="64"/>
      <c r="KD20" s="64"/>
      <c r="KE20" s="64"/>
      <c r="KF20" s="64"/>
      <c r="KG20" s="64"/>
      <c r="KH20" s="64"/>
      <c r="KI20" s="64"/>
      <c r="KJ20" s="64"/>
      <c r="KK20" s="64"/>
      <c r="KL20" s="64"/>
      <c r="KM20" s="64"/>
      <c r="KN20" s="64"/>
      <c r="KO20" s="64"/>
      <c r="KP20" s="64"/>
      <c r="KQ20" s="64"/>
      <c r="KR20" s="64"/>
      <c r="KS20" s="64"/>
      <c r="KT20" s="64"/>
      <c r="KU20" s="64"/>
      <c r="KV20" s="64"/>
      <c r="KW20" s="64"/>
      <c r="KX20" s="64"/>
      <c r="KY20" s="64"/>
      <c r="KZ20" s="64"/>
      <c r="LA20" s="64"/>
      <c r="LB20" s="64"/>
      <c r="LC20" s="64"/>
      <c r="LD20" s="64"/>
      <c r="LE20" s="64"/>
      <c r="LF20" s="64"/>
      <c r="LG20" s="64"/>
      <c r="LH20" s="64"/>
      <c r="LI20" s="64"/>
      <c r="LJ20" s="64"/>
      <c r="LK20" s="64"/>
      <c r="LL20" s="64"/>
      <c r="LM20" s="64"/>
      <c r="LN20" s="64"/>
      <c r="LO20" s="64"/>
      <c r="LP20" s="64"/>
      <c r="LQ20" s="64"/>
      <c r="LR20" s="64"/>
      <c r="LS20" s="64"/>
      <c r="LT20" s="64"/>
      <c r="LU20" s="64"/>
      <c r="LV20" s="64"/>
      <c r="LW20" s="64"/>
      <c r="LX20" s="64"/>
      <c r="LY20" s="64"/>
      <c r="LZ20" s="64"/>
      <c r="MA20" s="64"/>
      <c r="MB20" s="64"/>
      <c r="MC20" s="64"/>
      <c r="MD20" s="64"/>
      <c r="ME20" s="64"/>
      <c r="MF20" s="64"/>
      <c r="MG20" s="64"/>
      <c r="MH20" s="64"/>
      <c r="MI20" s="64"/>
      <c r="MJ20" s="64"/>
      <c r="MK20" s="64"/>
      <c r="ML20" s="64"/>
      <c r="MM20" s="64"/>
      <c r="MN20" s="64"/>
      <c r="MO20" s="64"/>
      <c r="MP20" s="64"/>
      <c r="MQ20" s="64"/>
      <c r="MR20" s="64"/>
      <c r="MS20" s="64"/>
      <c r="MT20" s="64"/>
      <c r="MU20" s="64"/>
      <c r="MV20" s="64"/>
      <c r="MW20" s="64"/>
      <c r="MX20" s="64"/>
      <c r="MY20" s="64"/>
      <c r="MZ20" s="64"/>
      <c r="NA20" s="64"/>
      <c r="NB20" s="64"/>
      <c r="NC20" s="64"/>
      <c r="ND20" s="64"/>
      <c r="NE20" s="64"/>
      <c r="NF20" s="64"/>
      <c r="NG20" s="64"/>
      <c r="NH20" s="64"/>
      <c r="NI20" s="64"/>
      <c r="NJ20" s="64"/>
      <c r="NK20" s="64"/>
      <c r="NL20" s="64"/>
      <c r="NM20" s="64"/>
      <c r="NN20" s="64"/>
      <c r="NO20" s="64"/>
      <c r="NP20" s="64"/>
      <c r="NQ20" s="64"/>
      <c r="NR20" s="64"/>
      <c r="NS20" s="64"/>
      <c r="NT20" s="64"/>
      <c r="NU20" s="64"/>
      <c r="NV20" s="64"/>
      <c r="NW20" s="64"/>
      <c r="NX20" s="64"/>
      <c r="NY20" s="64"/>
      <c r="NZ20" s="64"/>
      <c r="OA20" s="64"/>
      <c r="OB20" s="64"/>
      <c r="OC20" s="64"/>
      <c r="OD20" s="64"/>
      <c r="OE20" s="64"/>
      <c r="OF20" s="64"/>
      <c r="OG20" s="64"/>
      <c r="OH20" s="64"/>
      <c r="OI20" s="64"/>
      <c r="OJ20" s="64"/>
      <c r="OK20" s="64"/>
      <c r="OL20" s="64"/>
      <c r="OM20" s="64"/>
      <c r="ON20" s="64"/>
      <c r="OO20" s="64"/>
      <c r="OP20" s="64"/>
      <c r="OQ20" s="64"/>
      <c r="OR20" s="64"/>
      <c r="OS20" s="64"/>
      <c r="OT20" s="64"/>
      <c r="OU20" s="64"/>
      <c r="OV20" s="64"/>
      <c r="OW20" s="64"/>
      <c r="OX20" s="64"/>
      <c r="OY20" s="64"/>
      <c r="OZ20" s="64"/>
      <c r="PA20" s="64"/>
      <c r="PB20" s="64"/>
      <c r="PC20" s="64"/>
      <c r="PD20" s="64"/>
      <c r="PE20" s="64"/>
      <c r="PF20" s="64"/>
      <c r="PG20" s="64"/>
      <c r="PH20" s="64"/>
      <c r="PI20" s="64"/>
      <c r="PJ20" s="64"/>
      <c r="PK20" s="64"/>
      <c r="PL20" s="64"/>
      <c r="PM20" s="64"/>
      <c r="PN20" s="64"/>
      <c r="PO20" s="64"/>
      <c r="PP20" s="64"/>
      <c r="PQ20" s="64"/>
      <c r="PR20" s="64"/>
      <c r="PS20" s="64"/>
      <c r="PT20" s="64"/>
      <c r="PU20" s="64"/>
      <c r="PV20" s="64"/>
      <c r="PW20" s="64"/>
      <c r="PX20" s="64"/>
      <c r="PY20" s="64"/>
      <c r="PZ20" s="64"/>
      <c r="QA20" s="64"/>
      <c r="QB20" s="64"/>
      <c r="QC20" s="64"/>
      <c r="QD20" s="64"/>
      <c r="QE20" s="64"/>
      <c r="QF20" s="64"/>
      <c r="QG20" s="64"/>
      <c r="QH20" s="64"/>
      <c r="QI20" s="64"/>
      <c r="QJ20" s="64"/>
      <c r="QK20" s="64"/>
      <c r="QL20" s="64"/>
      <c r="QM20" s="64"/>
      <c r="QN20" s="64"/>
      <c r="QO20" s="64"/>
      <c r="QP20" s="64"/>
      <c r="QQ20" s="64"/>
      <c r="QR20" s="64"/>
      <c r="QS20" s="64"/>
      <c r="QT20" s="64"/>
      <c r="QU20" s="64"/>
      <c r="QV20" s="64"/>
      <c r="QW20" s="64"/>
      <c r="QX20" s="64"/>
      <c r="QY20" s="64"/>
      <c r="QZ20" s="64"/>
      <c r="RA20" s="64"/>
      <c r="RB20" s="64"/>
      <c r="RC20" s="64"/>
      <c r="RD20" s="64"/>
      <c r="RE20" s="64"/>
      <c r="RF20" s="64"/>
      <c r="RG20" s="64"/>
      <c r="RH20" s="64"/>
      <c r="RI20" s="64"/>
      <c r="RJ20" s="64"/>
      <c r="RK20" s="64"/>
      <c r="RL20" s="64"/>
      <c r="RM20" s="64"/>
      <c r="RN20" s="64"/>
      <c r="RO20" s="64"/>
      <c r="RP20" s="64"/>
      <c r="RQ20" s="64"/>
      <c r="RR20" s="64"/>
      <c r="RS20" s="64"/>
      <c r="RT20" s="64"/>
      <c r="RU20" s="64"/>
      <c r="RV20" s="64"/>
      <c r="RW20" s="64"/>
      <c r="RX20" s="64"/>
      <c r="RY20" s="64"/>
      <c r="RZ20" s="64"/>
      <c r="SA20" s="64"/>
      <c r="SB20" s="64"/>
      <c r="SC20" s="64"/>
      <c r="SD20" s="64"/>
      <c r="SE20" s="64"/>
      <c r="SF20" s="64"/>
      <c r="SG20" s="64"/>
      <c r="SH20" s="64"/>
      <c r="SI20" s="64"/>
      <c r="SJ20" s="64"/>
      <c r="SK20" s="64"/>
      <c r="SL20" s="64"/>
      <c r="SM20" s="64"/>
      <c r="SN20" s="64"/>
      <c r="SO20" s="64"/>
      <c r="SP20" s="64"/>
      <c r="SQ20" s="64"/>
      <c r="SR20" s="64"/>
      <c r="SS20" s="64"/>
      <c r="ST20" s="64"/>
      <c r="SU20" s="64"/>
      <c r="SV20" s="64"/>
      <c r="SW20" s="64"/>
      <c r="SX20" s="64"/>
      <c r="SY20" s="64"/>
      <c r="SZ20" s="64"/>
      <c r="TA20" s="64"/>
      <c r="TB20" s="64"/>
      <c r="TC20" s="64"/>
      <c r="TD20" s="64"/>
      <c r="TE20" s="64"/>
      <c r="TF20" s="64"/>
      <c r="TG20" s="64"/>
      <c r="TH20" s="64"/>
      <c r="TI20" s="64"/>
      <c r="TJ20" s="64"/>
      <c r="TK20" s="64"/>
      <c r="TL20" s="64"/>
      <c r="TM20" s="64"/>
      <c r="TN20" s="64"/>
      <c r="TO20" s="64"/>
      <c r="TP20" s="64"/>
      <c r="TQ20" s="64"/>
      <c r="TR20" s="64"/>
      <c r="TS20" s="64"/>
      <c r="TT20" s="64"/>
      <c r="TU20" s="64"/>
      <c r="TV20" s="64"/>
      <c r="TW20" s="64"/>
      <c r="TX20" s="64"/>
      <c r="TY20" s="64"/>
      <c r="TZ20" s="64"/>
      <c r="UA20" s="64"/>
      <c r="UB20" s="64"/>
      <c r="UC20" s="64"/>
      <c r="UD20" s="64"/>
      <c r="UE20" s="64"/>
      <c r="UF20" s="64"/>
      <c r="UG20" s="64"/>
      <c r="UH20" s="64"/>
      <c r="UI20" s="64"/>
      <c r="UJ20" s="64"/>
      <c r="UK20" s="64"/>
      <c r="UL20" s="64"/>
      <c r="UM20" s="64"/>
      <c r="UN20" s="64"/>
      <c r="UO20" s="64"/>
      <c r="UP20" s="64"/>
      <c r="UQ20" s="64"/>
      <c r="UR20" s="64"/>
      <c r="US20" s="64"/>
      <c r="UT20" s="64"/>
      <c r="UU20" s="64"/>
      <c r="UV20" s="64"/>
      <c r="UW20" s="64"/>
      <c r="UX20" s="64"/>
      <c r="UY20" s="64"/>
      <c r="UZ20" s="64"/>
      <c r="VA20" s="64"/>
      <c r="VB20" s="64"/>
      <c r="VC20" s="64"/>
      <c r="VD20" s="64"/>
      <c r="VE20" s="64"/>
      <c r="VF20" s="64"/>
      <c r="VG20" s="64"/>
      <c r="VH20" s="64"/>
      <c r="VI20" s="64"/>
      <c r="VJ20" s="64"/>
      <c r="VK20" s="64"/>
      <c r="VL20" s="64"/>
      <c r="VM20" s="64"/>
      <c r="VN20" s="64"/>
      <c r="VO20" s="64"/>
      <c r="VP20" s="64"/>
      <c r="VQ20" s="64"/>
      <c r="VR20" s="64"/>
      <c r="VS20" s="64"/>
      <c r="VT20" s="64"/>
      <c r="VU20" s="64"/>
      <c r="VV20" s="64"/>
      <c r="VW20" s="64"/>
      <c r="VX20" s="64"/>
      <c r="VY20" s="64"/>
      <c r="VZ20" s="64"/>
      <c r="WA20" s="64"/>
      <c r="WB20" s="64"/>
      <c r="WC20" s="64"/>
      <c r="WD20" s="64"/>
      <c r="WE20" s="64"/>
      <c r="WF20" s="64"/>
      <c r="WG20" s="64"/>
      <c r="WH20" s="64"/>
      <c r="WI20" s="64"/>
      <c r="WJ20" s="64"/>
      <c r="WK20" s="64"/>
      <c r="WL20" s="64"/>
      <c r="WM20" s="64"/>
      <c r="WN20" s="64"/>
      <c r="WO20" s="64"/>
      <c r="WP20" s="64"/>
      <c r="WQ20" s="64"/>
      <c r="WR20" s="64"/>
      <c r="WS20" s="64"/>
      <c r="WT20" s="64"/>
      <c r="WU20" s="64"/>
      <c r="WV20" s="64"/>
      <c r="WW20" s="64"/>
      <c r="WX20" s="64"/>
      <c r="WY20" s="64"/>
      <c r="WZ20" s="64"/>
      <c r="XA20" s="64"/>
      <c r="XB20" s="64"/>
      <c r="XC20" s="64"/>
      <c r="XD20" s="64"/>
      <c r="XE20" s="64"/>
      <c r="XF20" s="64"/>
      <c r="XG20" s="64"/>
      <c r="XH20" s="64"/>
      <c r="XI20" s="64"/>
      <c r="XJ20" s="64"/>
      <c r="XK20" s="64"/>
      <c r="XL20" s="64"/>
      <c r="XM20" s="64"/>
      <c r="XN20" s="64"/>
      <c r="XO20" s="64"/>
      <c r="XP20" s="64"/>
      <c r="XQ20" s="64"/>
      <c r="XR20" s="64"/>
      <c r="XS20" s="64"/>
      <c r="XT20" s="64"/>
      <c r="XU20" s="64"/>
      <c r="XV20" s="64"/>
      <c r="XW20" s="64"/>
      <c r="XX20" s="64"/>
      <c r="XY20" s="64"/>
      <c r="XZ20" s="64"/>
      <c r="YA20" s="64"/>
      <c r="YB20" s="64"/>
      <c r="YC20" s="64"/>
      <c r="YD20" s="64"/>
      <c r="YE20" s="64"/>
      <c r="YF20" s="64"/>
      <c r="YG20" s="64"/>
      <c r="YH20" s="64"/>
      <c r="YI20" s="64"/>
      <c r="YJ20" s="64"/>
      <c r="YK20" s="64"/>
      <c r="YL20" s="64"/>
      <c r="YM20" s="64"/>
      <c r="YN20" s="64"/>
      <c r="YO20" s="64"/>
      <c r="YP20" s="64"/>
      <c r="YQ20" s="64"/>
      <c r="YR20" s="64"/>
      <c r="YS20" s="64"/>
      <c r="YT20" s="64"/>
      <c r="YU20" s="64"/>
      <c r="YV20" s="64"/>
      <c r="YW20" s="64"/>
      <c r="YX20" s="64"/>
      <c r="YY20" s="64"/>
      <c r="YZ20" s="64"/>
      <c r="ZA20" s="64"/>
      <c r="ZB20" s="64"/>
      <c r="ZC20" s="64"/>
      <c r="ZD20" s="64"/>
      <c r="ZE20" s="64"/>
      <c r="ZF20" s="64"/>
      <c r="ZG20" s="64"/>
      <c r="ZH20" s="64"/>
      <c r="ZI20" s="64"/>
      <c r="ZJ20" s="64"/>
      <c r="ZK20" s="64"/>
      <c r="ZL20" s="64"/>
      <c r="ZM20" s="64"/>
      <c r="ZN20" s="64"/>
      <c r="ZO20" s="64"/>
      <c r="ZP20" s="64"/>
      <c r="ZQ20" s="64"/>
      <c r="ZR20" s="64"/>
      <c r="ZS20" s="64"/>
      <c r="ZT20" s="64"/>
      <c r="ZU20" s="64"/>
      <c r="ZV20" s="64"/>
      <c r="ZW20" s="64"/>
      <c r="ZX20" s="64"/>
      <c r="ZY20" s="64"/>
      <c r="ZZ20" s="64"/>
      <c r="AAA20" s="64"/>
      <c r="AAB20" s="64"/>
      <c r="AAC20" s="64"/>
      <c r="AAD20" s="64"/>
      <c r="AAE20" s="64"/>
      <c r="AAF20" s="64"/>
      <c r="AAG20" s="64"/>
      <c r="AAH20" s="64"/>
      <c r="AAI20" s="64"/>
      <c r="AAJ20" s="64"/>
      <c r="AAK20" s="64"/>
      <c r="AAL20" s="64"/>
      <c r="AAM20" s="64"/>
      <c r="AAN20" s="64"/>
      <c r="AAO20" s="64"/>
      <c r="AAP20" s="64"/>
      <c r="AAQ20" s="64"/>
      <c r="AAR20" s="64"/>
      <c r="AAS20" s="64"/>
      <c r="AAT20" s="64"/>
      <c r="AAU20" s="64"/>
      <c r="AAV20" s="64"/>
      <c r="AAW20" s="64"/>
      <c r="AAX20" s="64"/>
      <c r="AAY20" s="64"/>
      <c r="AAZ20" s="64"/>
      <c r="ABA20" s="64"/>
      <c r="ABB20" s="64"/>
      <c r="ABC20" s="64"/>
      <c r="ABD20" s="64"/>
      <c r="ABE20" s="64"/>
      <c r="ABF20" s="64"/>
      <c r="ABG20" s="64"/>
      <c r="ABH20" s="64"/>
      <c r="ABI20" s="64"/>
      <c r="ABJ20" s="64"/>
      <c r="ABK20" s="64"/>
      <c r="ABL20" s="64"/>
      <c r="ABM20" s="64"/>
      <c r="ABN20" s="64"/>
      <c r="ABO20" s="64"/>
      <c r="ABP20" s="64"/>
      <c r="ABQ20" s="64"/>
      <c r="ABR20" s="64"/>
      <c r="ABS20" s="64"/>
      <c r="ABT20" s="64"/>
      <c r="ABU20" s="64"/>
      <c r="ABV20" s="64"/>
      <c r="ABW20" s="64"/>
      <c r="ABX20" s="64"/>
      <c r="ABY20" s="64"/>
      <c r="ABZ20" s="64"/>
      <c r="ACA20" s="64"/>
      <c r="ACB20" s="64"/>
      <c r="ACC20" s="64"/>
      <c r="ACD20" s="64"/>
      <c r="ACE20" s="64"/>
      <c r="ACF20" s="64"/>
      <c r="ACG20" s="64"/>
      <c r="ACH20" s="64"/>
      <c r="ACI20" s="64"/>
      <c r="ACJ20" s="64"/>
      <c r="ACK20" s="64"/>
      <c r="ACL20" s="64"/>
      <c r="ACM20" s="64"/>
      <c r="ACN20" s="64"/>
      <c r="ACO20" s="64"/>
      <c r="ACP20" s="64"/>
      <c r="ACQ20" s="64"/>
      <c r="ACR20" s="64"/>
      <c r="ACS20" s="64"/>
      <c r="ACT20" s="64"/>
      <c r="ACU20" s="64"/>
      <c r="ACV20" s="64"/>
      <c r="ACW20" s="64"/>
      <c r="ACX20" s="64"/>
      <c r="ACY20" s="64"/>
      <c r="ACZ20" s="64"/>
      <c r="ADA20" s="64"/>
      <c r="ADB20" s="64"/>
      <c r="ADC20" s="64"/>
      <c r="ADD20" s="64"/>
      <c r="ADE20" s="64"/>
      <c r="ADF20" s="64"/>
      <c r="ADG20" s="64"/>
      <c r="ADH20" s="64"/>
      <c r="ADI20" s="64"/>
      <c r="ADJ20" s="64"/>
      <c r="ADK20" s="64"/>
      <c r="ADL20" s="64"/>
      <c r="ADM20" s="64"/>
      <c r="ADN20" s="64"/>
      <c r="ADO20" s="64"/>
      <c r="ADP20" s="64"/>
      <c r="ADQ20" s="64"/>
      <c r="ADR20" s="64"/>
      <c r="ADS20" s="64"/>
      <c r="ADT20" s="64"/>
      <c r="ADU20" s="64"/>
      <c r="ADV20" s="64"/>
      <c r="ADW20" s="64"/>
      <c r="ADX20" s="64"/>
      <c r="ADY20" s="64"/>
      <c r="ADZ20" s="64"/>
      <c r="AEA20" s="64"/>
      <c r="AEB20" s="64"/>
      <c r="AEC20" s="64"/>
      <c r="AED20" s="64"/>
      <c r="AEE20" s="64"/>
      <c r="AEF20" s="64"/>
      <c r="AEG20" s="64"/>
      <c r="AEH20" s="64"/>
      <c r="AEI20" s="64"/>
      <c r="AEJ20" s="64"/>
      <c r="AEK20" s="64"/>
      <c r="AEL20" s="64"/>
      <c r="AEM20" s="64"/>
      <c r="AEN20" s="64"/>
      <c r="AEO20" s="64"/>
      <c r="AEP20" s="64"/>
      <c r="AEQ20" s="64"/>
      <c r="AER20" s="64"/>
      <c r="AES20" s="64"/>
      <c r="AET20" s="64"/>
      <c r="AEU20" s="64"/>
      <c r="AEV20" s="64"/>
      <c r="AEW20" s="64"/>
      <c r="AEX20" s="64"/>
      <c r="AEY20" s="64"/>
      <c r="AEZ20" s="64"/>
      <c r="AFA20" s="64"/>
      <c r="AFB20" s="64"/>
      <c r="AFC20" s="64"/>
      <c r="AFD20" s="64"/>
      <c r="AFE20" s="64"/>
      <c r="AFF20" s="64"/>
      <c r="AFG20" s="64"/>
      <c r="AFH20" s="64"/>
      <c r="AFI20" s="64"/>
      <c r="AFJ20" s="64"/>
      <c r="AFK20" s="64"/>
      <c r="AFL20" s="64"/>
      <c r="AFM20" s="64"/>
      <c r="AFN20" s="64"/>
      <c r="AFO20" s="64"/>
      <c r="AFP20" s="64"/>
      <c r="AFQ20" s="64"/>
      <c r="AFR20" s="64"/>
      <c r="AFS20" s="64"/>
      <c r="AFT20" s="64"/>
      <c r="AFU20" s="64"/>
      <c r="AFV20" s="64"/>
      <c r="AFW20" s="64"/>
      <c r="AFX20" s="64"/>
      <c r="AFY20" s="64"/>
      <c r="AFZ20" s="64"/>
      <c r="AGA20" s="64"/>
      <c r="AGB20" s="64"/>
      <c r="AGC20" s="64"/>
      <c r="AGD20" s="64"/>
      <c r="AGE20" s="64"/>
      <c r="AGF20" s="64"/>
      <c r="AGG20" s="64"/>
      <c r="AGH20" s="64"/>
      <c r="AGI20" s="64"/>
      <c r="AGJ20" s="64"/>
      <c r="AGK20" s="64"/>
      <c r="AGL20" s="64"/>
      <c r="AGM20" s="64"/>
      <c r="AGN20" s="64"/>
      <c r="AGO20" s="64"/>
      <c r="AGP20" s="64"/>
      <c r="AGQ20" s="64"/>
      <c r="AGR20" s="64"/>
      <c r="AGS20" s="64"/>
      <c r="AGT20" s="64"/>
      <c r="AGU20" s="64"/>
      <c r="AGV20" s="64"/>
      <c r="AGW20" s="64"/>
      <c r="AGX20" s="64"/>
      <c r="AGY20" s="64"/>
      <c r="AGZ20" s="64"/>
      <c r="AHA20" s="64"/>
      <c r="AHB20" s="64"/>
      <c r="AHC20" s="64"/>
      <c r="AHD20" s="64"/>
      <c r="AHE20" s="64"/>
      <c r="AHF20" s="64"/>
      <c r="AHG20" s="64"/>
      <c r="AHH20" s="64"/>
      <c r="AHI20" s="64"/>
      <c r="AHJ20" s="64"/>
      <c r="AHK20" s="64"/>
      <c r="AHL20" s="64"/>
      <c r="AHM20" s="64"/>
      <c r="AHN20" s="64"/>
      <c r="AHO20" s="64"/>
      <c r="AHP20" s="64"/>
      <c r="AHQ20" s="64"/>
      <c r="AHR20" s="64"/>
      <c r="AHS20" s="64"/>
      <c r="AHT20" s="64"/>
      <c r="AHU20" s="64"/>
      <c r="AHV20" s="64"/>
      <c r="AHW20" s="64"/>
      <c r="AHX20" s="64"/>
      <c r="AHY20" s="64"/>
      <c r="AHZ20" s="64"/>
      <c r="AIA20" s="64"/>
      <c r="AIB20" s="64"/>
      <c r="AIC20" s="64"/>
      <c r="AID20" s="64"/>
      <c r="AIE20" s="64"/>
      <c r="AIF20" s="64"/>
      <c r="AIG20" s="64"/>
      <c r="AIH20" s="64"/>
      <c r="AII20" s="64"/>
      <c r="AIJ20" s="64"/>
      <c r="AIK20" s="64"/>
      <c r="AIL20" s="64"/>
      <c r="AIM20" s="64"/>
      <c r="AIN20" s="64"/>
      <c r="AIO20" s="64"/>
      <c r="AIP20" s="64"/>
      <c r="AIQ20" s="64"/>
      <c r="AIR20" s="64"/>
      <c r="AIS20" s="64"/>
      <c r="AIT20" s="64"/>
      <c r="AIU20" s="64"/>
      <c r="AIV20" s="64"/>
      <c r="AIW20" s="64"/>
      <c r="AIX20" s="64"/>
      <c r="AIY20" s="64"/>
      <c r="AIZ20" s="64"/>
      <c r="AJA20" s="64"/>
      <c r="AJB20" s="64"/>
      <c r="AJC20" s="64"/>
      <c r="AJD20" s="64"/>
      <c r="AJE20" s="64"/>
      <c r="AJF20" s="64"/>
      <c r="AJG20" s="64"/>
      <c r="AJH20" s="64"/>
      <c r="AJI20" s="64"/>
      <c r="AJJ20" s="64"/>
      <c r="AJK20" s="64"/>
      <c r="AJL20" s="64"/>
      <c r="AJM20" s="64"/>
      <c r="AJN20" s="64"/>
      <c r="AJO20" s="64"/>
      <c r="AJP20" s="64"/>
      <c r="AJQ20" s="64"/>
      <c r="AJR20" s="64"/>
      <c r="AJS20" s="64"/>
      <c r="AJT20" s="64"/>
      <c r="AJU20" s="64"/>
      <c r="AJV20" s="64"/>
      <c r="AJW20" s="64"/>
      <c r="AJX20" s="64"/>
      <c r="AJY20" s="64"/>
      <c r="AJZ20" s="64"/>
      <c r="AKA20" s="64"/>
      <c r="AKB20" s="64"/>
      <c r="AKC20" s="64"/>
      <c r="AKD20" s="64"/>
      <c r="AKE20" s="64"/>
      <c r="AKF20" s="64"/>
      <c r="AKG20" s="64"/>
      <c r="AKH20" s="64"/>
      <c r="AKI20" s="64"/>
      <c r="AKJ20" s="64"/>
      <c r="AKK20" s="64"/>
      <c r="AKL20" s="64"/>
      <c r="AKM20" s="64"/>
      <c r="AKN20" s="64"/>
      <c r="AKO20" s="64"/>
      <c r="AKP20" s="64"/>
      <c r="AKQ20" s="64"/>
      <c r="AKR20" s="64"/>
      <c r="AKS20" s="64"/>
      <c r="AKT20" s="64"/>
      <c r="AKU20" s="64"/>
      <c r="AKV20" s="64"/>
      <c r="AKW20" s="64"/>
      <c r="AKX20" s="64"/>
      <c r="AKY20" s="64"/>
      <c r="AKZ20" s="64"/>
      <c r="ALA20" s="64"/>
      <c r="ALB20" s="64"/>
      <c r="ALC20" s="64"/>
      <c r="ALD20" s="64"/>
      <c r="ALE20" s="64"/>
      <c r="ALF20" s="64"/>
      <c r="ALG20" s="64"/>
      <c r="ALH20" s="64"/>
      <c r="ALI20" s="64"/>
      <c r="ALJ20" s="64"/>
      <c r="ALK20" s="64"/>
      <c r="ALL20" s="64"/>
      <c r="ALM20" s="64"/>
      <c r="ALN20" s="64"/>
      <c r="ALO20" s="64"/>
      <c r="ALP20" s="64"/>
      <c r="ALQ20" s="64"/>
      <c r="ALR20" s="64"/>
      <c r="ALS20" s="64"/>
      <c r="ALT20" s="64"/>
      <c r="ALU20" s="64"/>
      <c r="ALV20" s="64"/>
      <c r="ALW20" s="64"/>
      <c r="ALX20" s="64"/>
      <c r="ALY20" s="64"/>
      <c r="ALZ20" s="64"/>
      <c r="AMA20" s="64"/>
      <c r="AMB20" s="64"/>
      <c r="AMC20" s="64"/>
      <c r="AMD20" s="64"/>
      <c r="AME20" s="64"/>
      <c r="AMF20" s="64"/>
      <c r="AMG20" s="64"/>
      <c r="AMH20" s="64"/>
      <c r="AMI20" s="64"/>
      <c r="AMJ20" s="64"/>
      <c r="AMK20" s="64"/>
      <c r="AML20" s="64"/>
      <c r="AMM20" s="64"/>
      <c r="AMN20" s="64"/>
      <c r="AMO20" s="64"/>
      <c r="AMP20" s="64"/>
      <c r="AMQ20" s="64"/>
      <c r="AMR20" s="64"/>
      <c r="AMS20" s="64"/>
      <c r="AMT20" s="64"/>
      <c r="AMU20" s="64"/>
      <c r="AMV20" s="64"/>
      <c r="AMW20" s="64"/>
      <c r="AMX20" s="64"/>
      <c r="AMY20" s="64"/>
      <c r="AMZ20" s="64"/>
      <c r="ANA20" s="64"/>
      <c r="ANB20" s="64"/>
      <c r="ANC20" s="64"/>
      <c r="AND20" s="64"/>
      <c r="ANE20" s="64"/>
      <c r="ANF20" s="64"/>
      <c r="ANG20" s="64"/>
      <c r="ANH20" s="64"/>
      <c r="ANI20" s="64"/>
      <c r="ANJ20" s="64"/>
      <c r="ANK20" s="64"/>
      <c r="ANL20" s="64"/>
      <c r="ANM20" s="64"/>
      <c r="ANN20" s="64"/>
      <c r="ANO20" s="64"/>
      <c r="ANP20" s="64"/>
      <c r="ANQ20" s="64"/>
      <c r="ANR20" s="64"/>
      <c r="ANS20" s="64"/>
      <c r="ANT20" s="64"/>
      <c r="ANU20" s="64"/>
      <c r="ANV20" s="64"/>
      <c r="ANW20" s="64"/>
      <c r="ANX20" s="64"/>
      <c r="ANY20" s="64"/>
      <c r="ANZ20" s="64"/>
      <c r="AOA20" s="64"/>
      <c r="AOB20" s="64"/>
      <c r="AOC20" s="64"/>
      <c r="AOD20" s="64"/>
      <c r="AOE20" s="64"/>
      <c r="AOF20" s="64"/>
      <c r="AOG20" s="64"/>
      <c r="AOH20" s="64"/>
      <c r="AOI20" s="64"/>
      <c r="AOJ20" s="64"/>
      <c r="AOK20" s="64"/>
      <c r="AOL20" s="64"/>
      <c r="AOM20" s="64"/>
      <c r="AON20" s="64"/>
      <c r="AOO20" s="64"/>
      <c r="AOP20" s="64"/>
      <c r="AOQ20" s="64"/>
      <c r="AOR20" s="64"/>
      <c r="AOS20" s="64"/>
      <c r="AOT20" s="64"/>
      <c r="AOU20" s="64"/>
      <c r="AOV20" s="64"/>
      <c r="AOW20" s="64"/>
      <c r="AOX20" s="64"/>
      <c r="AOY20" s="64"/>
      <c r="AOZ20" s="64"/>
      <c r="APA20" s="64"/>
      <c r="APB20" s="64"/>
      <c r="APC20" s="64"/>
      <c r="APD20" s="64"/>
      <c r="APE20" s="64"/>
      <c r="APF20" s="64"/>
      <c r="APG20" s="64"/>
      <c r="APH20" s="64"/>
      <c r="API20" s="64"/>
      <c r="APJ20" s="64"/>
      <c r="APK20" s="64"/>
      <c r="APL20" s="64"/>
      <c r="APM20" s="64"/>
      <c r="APN20" s="64"/>
      <c r="APO20" s="64"/>
      <c r="APP20" s="64"/>
      <c r="APQ20" s="64"/>
      <c r="APR20" s="64"/>
      <c r="APS20" s="64"/>
      <c r="APT20" s="64"/>
      <c r="APU20" s="64"/>
      <c r="APV20" s="64"/>
      <c r="APW20" s="64"/>
      <c r="APX20" s="64"/>
      <c r="APY20" s="64"/>
      <c r="APZ20" s="64"/>
      <c r="AQA20" s="64"/>
      <c r="AQB20" s="64"/>
      <c r="AQC20" s="64"/>
      <c r="AQD20" s="64"/>
      <c r="AQE20" s="64"/>
      <c r="AQF20" s="64"/>
      <c r="AQG20" s="64"/>
      <c r="AQH20" s="64"/>
      <c r="AQI20" s="64"/>
      <c r="AQJ20" s="64"/>
      <c r="AQK20" s="64"/>
      <c r="AQL20" s="64"/>
      <c r="AQM20" s="64"/>
      <c r="AQN20" s="64"/>
      <c r="AQO20" s="64"/>
      <c r="AQP20" s="64"/>
      <c r="AQQ20" s="64"/>
      <c r="AQR20" s="64"/>
      <c r="AQS20" s="64"/>
      <c r="AQT20" s="64"/>
      <c r="AQU20" s="64"/>
      <c r="AQV20" s="64"/>
      <c r="AQW20" s="64"/>
      <c r="AQX20" s="64"/>
      <c r="AQY20" s="64"/>
      <c r="AQZ20" s="64"/>
      <c r="ARA20" s="64"/>
      <c r="ARB20" s="64"/>
      <c r="ARC20" s="64"/>
      <c r="ARD20" s="64"/>
      <c r="ARE20" s="64"/>
      <c r="ARF20" s="64"/>
      <c r="ARG20" s="64"/>
      <c r="ARH20" s="64"/>
      <c r="ARI20" s="64"/>
      <c r="ARJ20" s="64"/>
      <c r="ARK20" s="64"/>
      <c r="ARL20" s="64"/>
      <c r="ARM20" s="64"/>
      <c r="ARN20" s="64"/>
      <c r="ARO20" s="64"/>
      <c r="ARP20" s="64"/>
      <c r="ARQ20" s="64"/>
      <c r="ARR20" s="64"/>
      <c r="ARS20" s="64"/>
      <c r="ART20" s="64"/>
      <c r="ARU20" s="64"/>
      <c r="ARV20" s="64"/>
      <c r="ARW20" s="64"/>
      <c r="ARX20" s="64"/>
      <c r="ARY20" s="64"/>
      <c r="ARZ20" s="64"/>
      <c r="ASA20" s="64"/>
      <c r="ASB20" s="64"/>
      <c r="ASC20" s="64"/>
      <c r="ASD20" s="64"/>
      <c r="ASE20" s="64"/>
      <c r="ASF20" s="64"/>
      <c r="ASG20" s="64"/>
      <c r="ASH20" s="64"/>
      <c r="ASI20" s="64"/>
      <c r="ASJ20" s="64"/>
      <c r="ASK20" s="64"/>
      <c r="ASL20" s="64"/>
      <c r="ASM20" s="64"/>
      <c r="ASN20" s="64"/>
      <c r="ASO20" s="64"/>
      <c r="ASP20" s="64"/>
      <c r="ASQ20" s="64"/>
      <c r="ASR20" s="64"/>
      <c r="ASS20" s="64"/>
      <c r="AST20" s="64"/>
      <c r="ASU20" s="64"/>
      <c r="ASV20" s="64"/>
      <c r="ASW20" s="64"/>
      <c r="ASX20" s="64"/>
      <c r="ASY20" s="64"/>
      <c r="ASZ20" s="64"/>
      <c r="ATA20" s="64"/>
      <c r="ATB20" s="64"/>
      <c r="ATC20" s="64"/>
      <c r="ATD20" s="64"/>
      <c r="ATE20" s="64"/>
      <c r="ATF20" s="64"/>
      <c r="ATG20" s="64"/>
      <c r="ATH20" s="64"/>
      <c r="ATI20" s="64"/>
      <c r="ATJ20" s="64"/>
      <c r="ATK20" s="64"/>
      <c r="ATL20" s="64"/>
      <c r="ATM20" s="64"/>
      <c r="ATN20" s="64"/>
      <c r="ATO20" s="64"/>
      <c r="ATP20" s="64"/>
      <c r="ATQ20" s="64"/>
      <c r="ATR20" s="64"/>
      <c r="ATS20" s="64"/>
      <c r="ATT20" s="64"/>
      <c r="ATU20" s="64"/>
      <c r="ATV20" s="64"/>
      <c r="ATW20" s="64"/>
      <c r="ATX20" s="64"/>
      <c r="ATY20" s="64"/>
      <c r="ATZ20" s="64"/>
      <c r="AUA20" s="64"/>
      <c r="AUB20" s="64"/>
      <c r="AUC20" s="64"/>
      <c r="AUD20" s="64"/>
      <c r="AUE20" s="64"/>
      <c r="AUF20" s="64"/>
      <c r="AUG20" s="64"/>
      <c r="AUH20" s="64"/>
      <c r="AUI20" s="64"/>
      <c r="AUJ20" s="64"/>
      <c r="AUK20" s="64"/>
      <c r="AUL20" s="64"/>
      <c r="AUM20" s="64"/>
      <c r="AUN20" s="64"/>
      <c r="AUO20" s="64"/>
      <c r="AUP20" s="64"/>
      <c r="AUQ20" s="64"/>
      <c r="AUR20" s="64"/>
      <c r="AUS20" s="64"/>
      <c r="AUT20" s="64"/>
      <c r="AUU20" s="64"/>
      <c r="AUV20" s="64"/>
      <c r="AUW20" s="64"/>
      <c r="AUX20" s="64"/>
      <c r="AUY20" s="64"/>
      <c r="AUZ20" s="64"/>
      <c r="AVA20" s="64"/>
      <c r="AVB20" s="64"/>
      <c r="AVC20" s="64"/>
      <c r="AVD20" s="64"/>
      <c r="AVE20" s="64"/>
      <c r="AVF20" s="64"/>
      <c r="AVG20" s="64"/>
      <c r="AVH20" s="64"/>
      <c r="AVI20" s="64"/>
      <c r="AVJ20" s="64"/>
      <c r="AVK20" s="64"/>
      <c r="AVL20" s="64"/>
      <c r="AVM20" s="64"/>
      <c r="AVN20" s="64"/>
      <c r="AVO20" s="64"/>
      <c r="AVP20" s="64"/>
      <c r="AVQ20" s="64"/>
      <c r="AVR20" s="64"/>
      <c r="AVS20" s="64"/>
      <c r="AVT20" s="64"/>
      <c r="AVU20" s="64"/>
      <c r="AVV20" s="64"/>
      <c r="AVW20" s="64"/>
      <c r="AVX20" s="64"/>
      <c r="AVY20" s="64"/>
      <c r="AVZ20" s="64"/>
      <c r="AWA20" s="64"/>
      <c r="AWB20" s="64"/>
      <c r="AWC20" s="64"/>
      <c r="AWD20" s="64"/>
      <c r="AWE20" s="64"/>
      <c r="AWF20" s="64"/>
      <c r="AWG20" s="64"/>
      <c r="AWH20" s="64"/>
      <c r="AWI20" s="64"/>
      <c r="AWJ20" s="64"/>
      <c r="AWK20" s="64"/>
      <c r="AWL20" s="64"/>
      <c r="AWM20" s="64"/>
      <c r="AWN20" s="64"/>
      <c r="AWO20" s="64"/>
      <c r="AWP20" s="64"/>
      <c r="AWQ20" s="64"/>
      <c r="AWR20" s="64"/>
      <c r="AWS20" s="64"/>
      <c r="AWT20" s="64"/>
      <c r="AWU20" s="64"/>
      <c r="AWV20" s="64"/>
      <c r="AWW20" s="64"/>
      <c r="AWX20" s="64"/>
      <c r="AWY20" s="64"/>
      <c r="AWZ20" s="64"/>
      <c r="AXA20" s="64"/>
      <c r="AXB20" s="64"/>
      <c r="AXC20" s="64"/>
      <c r="AXD20" s="64"/>
      <c r="AXE20" s="64"/>
      <c r="AXF20" s="64"/>
      <c r="AXG20" s="64"/>
      <c r="AXH20" s="64"/>
      <c r="AXI20" s="64"/>
      <c r="AXJ20" s="64"/>
      <c r="AXK20" s="64"/>
      <c r="AXL20" s="64"/>
      <c r="AXM20" s="64"/>
      <c r="AXN20" s="64"/>
      <c r="AXO20" s="64"/>
      <c r="AXP20" s="64"/>
      <c r="AXQ20" s="64"/>
      <c r="AXR20" s="64"/>
      <c r="AXS20" s="64"/>
      <c r="AXT20" s="64"/>
      <c r="AXU20" s="64"/>
      <c r="AXV20" s="64"/>
      <c r="AXW20" s="64"/>
      <c r="AXX20" s="64"/>
      <c r="AXY20" s="64"/>
      <c r="AXZ20" s="64"/>
      <c r="AYA20" s="64"/>
      <c r="AYB20" s="64"/>
      <c r="AYC20" s="64"/>
      <c r="AYD20" s="64"/>
      <c r="AYE20" s="64"/>
      <c r="AYF20" s="64"/>
      <c r="AYG20" s="64"/>
      <c r="AYH20" s="64"/>
      <c r="AYI20" s="64"/>
      <c r="AYJ20" s="64"/>
      <c r="AYK20" s="64"/>
      <c r="AYL20" s="64"/>
      <c r="AYM20" s="64"/>
      <c r="AYN20" s="64"/>
      <c r="AYO20" s="64"/>
      <c r="AYP20" s="64"/>
      <c r="AYQ20" s="64"/>
      <c r="AYR20" s="64"/>
      <c r="AYS20" s="64"/>
      <c r="AYT20" s="64"/>
      <c r="AYU20" s="64"/>
      <c r="AYV20" s="64"/>
      <c r="AYW20" s="64"/>
      <c r="AYX20" s="64"/>
      <c r="AYY20" s="64"/>
      <c r="AYZ20" s="64"/>
      <c r="AZA20" s="64"/>
      <c r="AZB20" s="64"/>
      <c r="AZC20" s="64"/>
      <c r="AZD20" s="64"/>
      <c r="AZE20" s="64"/>
      <c r="AZF20" s="64"/>
      <c r="AZG20" s="64"/>
      <c r="AZH20" s="64"/>
      <c r="AZI20" s="64"/>
      <c r="AZJ20" s="64"/>
      <c r="AZK20" s="64"/>
      <c r="AZL20" s="64"/>
      <c r="AZM20" s="64"/>
      <c r="AZN20" s="64"/>
      <c r="AZO20" s="64"/>
      <c r="AZP20" s="64"/>
      <c r="AZQ20" s="64"/>
      <c r="AZR20" s="64"/>
      <c r="AZS20" s="64"/>
      <c r="AZT20" s="64"/>
      <c r="AZU20" s="64"/>
      <c r="AZV20" s="64"/>
      <c r="AZW20" s="64"/>
      <c r="AZX20" s="64"/>
      <c r="AZY20" s="64"/>
      <c r="AZZ20" s="64"/>
      <c r="BAA20" s="64"/>
      <c r="BAB20" s="64"/>
      <c r="BAC20" s="64"/>
      <c r="BAD20" s="64"/>
      <c r="BAE20" s="64"/>
      <c r="BAF20" s="64"/>
      <c r="BAG20" s="64"/>
      <c r="BAH20" s="64"/>
      <c r="BAI20" s="64"/>
      <c r="BAJ20" s="64"/>
      <c r="BAK20" s="64"/>
      <c r="BAL20" s="64"/>
      <c r="BAM20" s="64"/>
      <c r="BAN20" s="64"/>
      <c r="BAO20" s="64"/>
      <c r="BAP20" s="64"/>
      <c r="BAQ20" s="64"/>
      <c r="BAR20" s="64"/>
      <c r="BAS20" s="64"/>
      <c r="BAT20" s="64"/>
      <c r="BAU20" s="64"/>
      <c r="BAV20" s="64"/>
      <c r="BAW20" s="64"/>
      <c r="BAX20" s="64"/>
      <c r="BAY20" s="64"/>
      <c r="BAZ20" s="64"/>
      <c r="BBA20" s="64"/>
      <c r="BBB20" s="64"/>
      <c r="BBC20" s="64"/>
      <c r="BBD20" s="64"/>
      <c r="BBE20" s="64"/>
      <c r="BBF20" s="64"/>
      <c r="BBG20" s="64"/>
      <c r="BBH20" s="64"/>
      <c r="BBI20" s="64"/>
      <c r="BBJ20" s="64"/>
      <c r="BBK20" s="64"/>
      <c r="BBL20" s="64"/>
      <c r="BBM20" s="64"/>
      <c r="BBN20" s="64"/>
      <c r="BBO20" s="64"/>
      <c r="BBP20" s="64"/>
      <c r="BBQ20" s="64"/>
      <c r="BBR20" s="64"/>
      <c r="BBS20" s="64"/>
      <c r="BBT20" s="64"/>
      <c r="BBU20" s="64"/>
      <c r="BBV20" s="64"/>
      <c r="BBW20" s="64"/>
      <c r="BBX20" s="64"/>
      <c r="BBY20" s="64"/>
      <c r="BBZ20" s="64"/>
      <c r="BCA20" s="64"/>
      <c r="BCB20" s="64"/>
      <c r="BCC20" s="64"/>
      <c r="BCD20" s="64"/>
      <c r="BCE20" s="64"/>
      <c r="BCF20" s="64"/>
      <c r="BCG20" s="64"/>
      <c r="BCH20" s="64"/>
      <c r="BCI20" s="64"/>
      <c r="BCJ20" s="64"/>
      <c r="BCK20" s="64"/>
      <c r="BCL20" s="64"/>
      <c r="BCM20" s="64"/>
      <c r="BCN20" s="64"/>
      <c r="BCO20" s="64"/>
      <c r="BCP20" s="64"/>
      <c r="BCQ20" s="64"/>
      <c r="BCR20" s="64"/>
      <c r="BCS20" s="64"/>
      <c r="BCT20" s="64"/>
      <c r="BCU20" s="64"/>
      <c r="BCV20" s="64"/>
      <c r="BCW20" s="64"/>
      <c r="BCX20" s="64"/>
      <c r="BCY20" s="64"/>
      <c r="BCZ20" s="64"/>
      <c r="BDA20" s="64"/>
      <c r="BDB20" s="64"/>
      <c r="BDC20" s="64"/>
      <c r="BDD20" s="64"/>
      <c r="BDE20" s="64"/>
      <c r="BDF20" s="64"/>
      <c r="BDG20" s="64"/>
      <c r="BDH20" s="64"/>
      <c r="BDI20" s="64"/>
      <c r="BDJ20" s="64"/>
      <c r="BDK20" s="64"/>
      <c r="BDL20" s="64"/>
      <c r="BDM20" s="64"/>
      <c r="BDN20" s="64"/>
      <c r="BDO20" s="64"/>
      <c r="BDP20" s="64"/>
      <c r="BDQ20" s="64"/>
      <c r="BDR20" s="64"/>
      <c r="BDS20" s="64"/>
      <c r="BDT20" s="64"/>
      <c r="BDU20" s="64"/>
      <c r="BDV20" s="64"/>
      <c r="BDW20" s="64"/>
      <c r="BDX20" s="64"/>
      <c r="BDY20" s="64"/>
      <c r="BDZ20" s="64"/>
      <c r="BEA20" s="64"/>
      <c r="BEB20" s="64"/>
      <c r="BEC20" s="64"/>
      <c r="BED20" s="64"/>
      <c r="BEE20" s="64"/>
      <c r="BEF20" s="64"/>
      <c r="BEG20" s="64"/>
      <c r="BEH20" s="64"/>
      <c r="BEI20" s="64"/>
      <c r="BEJ20" s="64"/>
      <c r="BEK20" s="64"/>
      <c r="BEL20" s="64"/>
      <c r="BEM20" s="64"/>
      <c r="BEN20" s="64"/>
      <c r="BEO20" s="64"/>
      <c r="BEP20" s="64"/>
      <c r="BEQ20" s="64"/>
      <c r="BER20" s="64"/>
      <c r="BES20" s="64"/>
      <c r="BET20" s="64"/>
      <c r="BEU20" s="64"/>
      <c r="BEV20" s="64"/>
      <c r="BEW20" s="64"/>
      <c r="BEX20" s="64"/>
      <c r="BEY20" s="64"/>
      <c r="BEZ20" s="64"/>
      <c r="BFA20" s="64"/>
      <c r="BFB20" s="64"/>
      <c r="BFC20" s="64"/>
      <c r="BFD20" s="64"/>
      <c r="BFE20" s="64"/>
      <c r="BFF20" s="64"/>
      <c r="BFG20" s="64"/>
      <c r="BFH20" s="64"/>
      <c r="BFI20" s="64"/>
      <c r="BFJ20" s="64"/>
      <c r="BFK20" s="64"/>
      <c r="BFL20" s="64"/>
      <c r="BFM20" s="64"/>
      <c r="BFN20" s="64"/>
      <c r="BFO20" s="64"/>
      <c r="BFP20" s="64"/>
      <c r="BFQ20" s="64"/>
      <c r="BFR20" s="64"/>
      <c r="BFS20" s="64"/>
      <c r="BFT20" s="64"/>
      <c r="BFU20" s="64"/>
      <c r="BFV20" s="64"/>
      <c r="BFW20" s="64"/>
      <c r="BFX20" s="64"/>
      <c r="BFY20" s="64"/>
      <c r="BFZ20" s="64"/>
      <c r="BGA20" s="64"/>
      <c r="BGB20" s="64"/>
      <c r="BGC20" s="64"/>
      <c r="BGD20" s="64"/>
      <c r="BGE20" s="64"/>
      <c r="BGF20" s="64"/>
      <c r="BGG20" s="64"/>
      <c r="BGH20" s="64"/>
      <c r="BGI20" s="64"/>
      <c r="BGJ20" s="64"/>
      <c r="BGK20" s="64"/>
      <c r="BGL20" s="64"/>
      <c r="BGM20" s="64"/>
      <c r="BGN20" s="64"/>
      <c r="BGO20" s="64"/>
      <c r="BGP20" s="64"/>
      <c r="BGQ20" s="64"/>
      <c r="BGR20" s="64"/>
      <c r="BGS20" s="64"/>
      <c r="BGT20" s="64"/>
      <c r="BGU20" s="64"/>
      <c r="BGV20" s="64"/>
      <c r="BGW20" s="64"/>
      <c r="BGX20" s="64"/>
      <c r="BGY20" s="64"/>
      <c r="BGZ20" s="64"/>
      <c r="BHA20" s="64"/>
      <c r="BHB20" s="64"/>
      <c r="BHC20" s="64"/>
      <c r="BHD20" s="64"/>
      <c r="BHE20" s="64"/>
      <c r="BHF20" s="64"/>
      <c r="BHG20" s="64"/>
      <c r="BHH20" s="64"/>
      <c r="BHI20" s="64"/>
      <c r="BHJ20" s="64"/>
      <c r="BHK20" s="64"/>
      <c r="BHL20" s="64"/>
      <c r="BHM20" s="64"/>
      <c r="BHN20" s="64"/>
      <c r="BHO20" s="64"/>
      <c r="BHP20" s="64"/>
      <c r="BHQ20" s="64"/>
      <c r="BHR20" s="64"/>
      <c r="BHS20" s="64"/>
      <c r="BHT20" s="64"/>
      <c r="BHU20" s="64"/>
      <c r="BHV20" s="64"/>
      <c r="BHW20" s="64"/>
      <c r="BHX20" s="64"/>
      <c r="BHY20" s="64"/>
      <c r="BHZ20" s="64"/>
      <c r="BIA20" s="64"/>
      <c r="BIB20" s="64"/>
      <c r="BIC20" s="64"/>
      <c r="BID20" s="64"/>
      <c r="BIE20" s="64"/>
      <c r="BIF20" s="64"/>
      <c r="BIG20" s="64"/>
      <c r="BIH20" s="64"/>
      <c r="BII20" s="64"/>
      <c r="BIJ20" s="64"/>
      <c r="BIK20" s="64"/>
      <c r="BIL20" s="64"/>
      <c r="BIM20" s="64"/>
      <c r="BIN20" s="64"/>
      <c r="BIO20" s="64"/>
      <c r="BIP20" s="64"/>
      <c r="BIQ20" s="64"/>
      <c r="BIR20" s="64"/>
      <c r="BIS20" s="64"/>
      <c r="BIT20" s="64"/>
      <c r="BIU20" s="64"/>
      <c r="BIV20" s="64"/>
      <c r="BIW20" s="64"/>
      <c r="BIX20" s="64"/>
      <c r="BIY20" s="64"/>
      <c r="BIZ20" s="64"/>
      <c r="BJA20" s="64"/>
      <c r="BJB20" s="64"/>
      <c r="BJC20" s="64"/>
      <c r="BJD20" s="64"/>
      <c r="BJE20" s="64"/>
      <c r="BJF20" s="64"/>
      <c r="BJG20" s="64"/>
      <c r="BJH20" s="64"/>
      <c r="BJI20" s="64"/>
      <c r="BJJ20" s="64"/>
      <c r="BJK20" s="64"/>
      <c r="BJL20" s="64"/>
      <c r="BJM20" s="64"/>
      <c r="BJN20" s="64"/>
      <c r="BJO20" s="64"/>
      <c r="BJP20" s="64"/>
      <c r="BJQ20" s="64"/>
      <c r="BJR20" s="64"/>
      <c r="BJS20" s="64"/>
      <c r="BJT20" s="64"/>
      <c r="BJU20" s="64"/>
      <c r="BJV20" s="64"/>
      <c r="BJW20" s="64"/>
      <c r="BJX20" s="64"/>
      <c r="BJY20" s="64"/>
      <c r="BJZ20" s="64"/>
      <c r="BKA20" s="64"/>
      <c r="BKB20" s="64"/>
      <c r="BKC20" s="64"/>
      <c r="BKD20" s="64"/>
      <c r="BKE20" s="64"/>
      <c r="BKF20" s="64"/>
      <c r="BKG20" s="64"/>
      <c r="BKH20" s="64"/>
      <c r="BKI20" s="64"/>
      <c r="BKJ20" s="64"/>
      <c r="BKK20" s="64"/>
      <c r="BKL20" s="64"/>
      <c r="BKM20" s="64"/>
      <c r="BKN20" s="64"/>
      <c r="BKO20" s="64"/>
      <c r="BKP20" s="64"/>
      <c r="BKQ20" s="64"/>
      <c r="BKR20" s="64"/>
      <c r="BKS20" s="64"/>
      <c r="BKT20" s="64"/>
      <c r="BKU20" s="64"/>
      <c r="BKV20" s="64"/>
      <c r="BKW20" s="64"/>
      <c r="BKX20" s="64"/>
      <c r="BKY20" s="64"/>
      <c r="BKZ20" s="64"/>
      <c r="BLA20" s="64"/>
      <c r="BLB20" s="64"/>
      <c r="BLC20" s="64"/>
      <c r="BLD20" s="64"/>
      <c r="BLE20" s="64"/>
      <c r="BLF20" s="64"/>
      <c r="BLG20" s="64"/>
      <c r="BLH20" s="64"/>
      <c r="BLI20" s="64"/>
      <c r="BLJ20" s="64"/>
      <c r="BLK20" s="64"/>
      <c r="BLL20" s="64"/>
      <c r="BLM20" s="64"/>
      <c r="BLN20" s="64"/>
      <c r="BLO20" s="64"/>
      <c r="BLP20" s="64"/>
      <c r="BLQ20" s="64"/>
      <c r="BLR20" s="64"/>
      <c r="BLS20" s="64"/>
      <c r="BLT20" s="64"/>
      <c r="BLU20" s="64"/>
      <c r="BLV20" s="64"/>
      <c r="BLW20" s="64"/>
      <c r="BLX20" s="64"/>
      <c r="BLY20" s="64"/>
      <c r="BLZ20" s="64"/>
      <c r="BMA20" s="64"/>
      <c r="BMB20" s="64"/>
      <c r="BMC20" s="64"/>
      <c r="BMD20" s="64"/>
      <c r="BME20" s="64"/>
      <c r="BMF20" s="64"/>
      <c r="BMG20" s="64"/>
      <c r="BMH20" s="64"/>
      <c r="BMI20" s="64"/>
      <c r="BMJ20" s="64"/>
      <c r="BMK20" s="64"/>
      <c r="BML20" s="64"/>
      <c r="BMM20" s="64"/>
      <c r="BMN20" s="64"/>
      <c r="BMO20" s="64"/>
      <c r="BMP20" s="64"/>
      <c r="BMQ20" s="64"/>
      <c r="BMR20" s="64"/>
      <c r="BMS20" s="64"/>
      <c r="BMT20" s="64"/>
      <c r="BMU20" s="64"/>
      <c r="BMV20" s="64"/>
      <c r="BMW20" s="64"/>
      <c r="BMX20" s="64"/>
      <c r="BMY20" s="64"/>
      <c r="BMZ20" s="64"/>
      <c r="BNA20" s="64"/>
      <c r="BNB20" s="64"/>
      <c r="BNC20" s="64"/>
      <c r="BND20" s="64"/>
      <c r="BNE20" s="64"/>
      <c r="BNF20" s="64"/>
      <c r="BNG20" s="64"/>
      <c r="BNH20" s="64"/>
      <c r="BNI20" s="64"/>
      <c r="BNJ20" s="64"/>
      <c r="BNK20" s="64"/>
      <c r="BNL20" s="64"/>
      <c r="BNM20" s="64"/>
      <c r="BNN20" s="64"/>
      <c r="BNO20" s="64"/>
      <c r="BNP20" s="64"/>
      <c r="BNQ20" s="64"/>
      <c r="BNR20" s="64"/>
      <c r="BNS20" s="64"/>
      <c r="BNT20" s="64"/>
      <c r="BNU20" s="64"/>
      <c r="BNV20" s="64"/>
      <c r="BNW20" s="64"/>
      <c r="BNX20" s="64"/>
      <c r="BNY20" s="64"/>
      <c r="BNZ20" s="64"/>
      <c r="BOA20" s="64"/>
      <c r="BOB20" s="64"/>
      <c r="BOC20" s="64"/>
      <c r="BOD20" s="64"/>
      <c r="BOE20" s="64"/>
      <c r="BOF20" s="64"/>
      <c r="BOG20" s="64"/>
      <c r="BOH20" s="64"/>
      <c r="BOI20" s="64"/>
      <c r="BOJ20" s="64"/>
      <c r="BOK20" s="64"/>
      <c r="BOL20" s="64"/>
      <c r="BOM20" s="64"/>
      <c r="BON20" s="64"/>
      <c r="BOO20" s="64"/>
      <c r="BOP20" s="64"/>
      <c r="BOQ20" s="64"/>
      <c r="BOR20" s="64"/>
      <c r="BOS20" s="64"/>
      <c r="BOT20" s="64"/>
      <c r="BOU20" s="64"/>
      <c r="BOV20" s="64"/>
      <c r="BOW20" s="64"/>
      <c r="BOX20" s="64"/>
      <c r="BOY20" s="64"/>
      <c r="BOZ20" s="64"/>
      <c r="BPA20" s="64"/>
      <c r="BPB20" s="64"/>
      <c r="BPC20" s="64"/>
      <c r="BPD20" s="64"/>
      <c r="BPE20" s="64"/>
      <c r="BPF20" s="64"/>
      <c r="BPG20" s="64"/>
      <c r="BPH20" s="64"/>
      <c r="BPI20" s="64"/>
      <c r="BPJ20" s="64"/>
      <c r="BPK20" s="64"/>
      <c r="BPL20" s="64"/>
      <c r="BPM20" s="64"/>
      <c r="BPN20" s="64"/>
      <c r="BPO20" s="64"/>
      <c r="BPP20" s="64"/>
      <c r="BPQ20" s="64"/>
      <c r="BPR20" s="64"/>
      <c r="BPS20" s="64"/>
      <c r="BPT20" s="64"/>
      <c r="BPU20" s="64"/>
      <c r="BPV20" s="64"/>
      <c r="BPW20" s="64"/>
      <c r="BPX20" s="64"/>
      <c r="BPY20" s="64"/>
      <c r="BPZ20" s="64"/>
      <c r="BQA20" s="64"/>
      <c r="BQB20" s="64"/>
      <c r="BQC20" s="64"/>
      <c r="BQD20" s="64"/>
      <c r="BQE20" s="64"/>
      <c r="BQF20" s="64"/>
      <c r="BQG20" s="64"/>
      <c r="BQH20" s="64"/>
      <c r="BQI20" s="64"/>
      <c r="BQJ20" s="64"/>
      <c r="BQK20" s="64"/>
      <c r="BQL20" s="64"/>
      <c r="BQM20" s="64"/>
      <c r="BQN20" s="64"/>
      <c r="BQO20" s="64"/>
      <c r="BQP20" s="64"/>
      <c r="BQQ20" s="64"/>
      <c r="BQR20" s="64"/>
      <c r="BQS20" s="64"/>
      <c r="BQT20" s="64"/>
      <c r="BQU20" s="64"/>
      <c r="BQV20" s="64"/>
      <c r="BQW20" s="64"/>
      <c r="BQX20" s="64"/>
      <c r="BQY20" s="64"/>
      <c r="BQZ20" s="64"/>
      <c r="BRA20" s="64"/>
      <c r="BRB20" s="64"/>
      <c r="BRC20" s="64"/>
      <c r="BRD20" s="64"/>
      <c r="BRE20" s="64"/>
      <c r="BRF20" s="64"/>
      <c r="BRG20" s="64"/>
      <c r="BRH20" s="64"/>
      <c r="BRI20" s="64"/>
      <c r="BRJ20" s="64"/>
      <c r="BRK20" s="64"/>
      <c r="BRL20" s="64"/>
      <c r="BRM20" s="64"/>
      <c r="BRN20" s="64"/>
      <c r="BRO20" s="64"/>
      <c r="BRP20" s="64"/>
      <c r="BRQ20" s="64"/>
      <c r="BRR20" s="64"/>
      <c r="BRS20" s="64"/>
      <c r="BRT20" s="64"/>
      <c r="BRU20" s="64"/>
      <c r="BRV20" s="64"/>
      <c r="BRW20" s="64"/>
      <c r="BRX20" s="64"/>
      <c r="BRY20" s="64"/>
      <c r="BRZ20" s="64"/>
      <c r="BSA20" s="64"/>
      <c r="BSB20" s="64"/>
      <c r="BSC20" s="64"/>
      <c r="BSD20" s="64"/>
      <c r="BSE20" s="64"/>
      <c r="BSF20" s="64"/>
      <c r="BSG20" s="64"/>
      <c r="BSH20" s="64"/>
      <c r="BSI20" s="64"/>
      <c r="BSJ20" s="64"/>
      <c r="BSK20" s="64"/>
      <c r="BSL20" s="64"/>
      <c r="BSM20" s="64"/>
      <c r="BSN20" s="64"/>
      <c r="BSO20" s="64"/>
      <c r="BSP20" s="64"/>
      <c r="BSQ20" s="64"/>
      <c r="BSR20" s="64"/>
      <c r="BSS20" s="64"/>
      <c r="BST20" s="64"/>
      <c r="BSU20" s="64"/>
      <c r="BSV20" s="64"/>
      <c r="BSW20" s="64"/>
      <c r="BSX20" s="64"/>
      <c r="BSY20" s="64"/>
      <c r="BSZ20" s="64"/>
      <c r="BTA20" s="64"/>
      <c r="BTB20" s="64"/>
      <c r="BTC20" s="64"/>
      <c r="BTD20" s="64"/>
      <c r="BTE20" s="64"/>
      <c r="BTF20" s="64"/>
      <c r="BTG20" s="64"/>
      <c r="BTH20" s="64"/>
      <c r="BTI20" s="64"/>
      <c r="BTJ20" s="64"/>
      <c r="BTK20" s="64"/>
      <c r="BTL20" s="64"/>
      <c r="BTM20" s="64"/>
      <c r="BTN20" s="64"/>
      <c r="BTO20" s="64"/>
      <c r="BTP20" s="64"/>
      <c r="BTQ20" s="64"/>
      <c r="BTR20" s="64"/>
      <c r="BTS20" s="64"/>
      <c r="BTT20" s="64"/>
      <c r="BTU20" s="64"/>
      <c r="BTV20" s="64"/>
      <c r="BTW20" s="64"/>
      <c r="BTX20" s="64"/>
      <c r="BTY20" s="64"/>
      <c r="BTZ20" s="64"/>
      <c r="BUA20" s="64"/>
      <c r="BUB20" s="64"/>
      <c r="BUC20" s="64"/>
      <c r="BUD20" s="64"/>
      <c r="BUE20" s="64"/>
      <c r="BUF20" s="64"/>
      <c r="BUG20" s="64"/>
      <c r="BUH20" s="64"/>
      <c r="BUI20" s="64"/>
      <c r="BUJ20" s="64"/>
      <c r="BUK20" s="64"/>
      <c r="BUL20" s="64"/>
      <c r="BUM20" s="64"/>
      <c r="BUN20" s="64"/>
      <c r="BUO20" s="64"/>
      <c r="BUP20" s="64"/>
      <c r="BUQ20" s="64"/>
      <c r="BUR20" s="64"/>
      <c r="BUS20" s="64"/>
      <c r="BUT20" s="64"/>
      <c r="BUU20" s="64"/>
      <c r="BUV20" s="64"/>
      <c r="BUW20" s="64"/>
      <c r="BUX20" s="64"/>
      <c r="BUY20" s="64"/>
      <c r="BUZ20" s="64"/>
      <c r="BVA20" s="64"/>
      <c r="BVB20" s="64"/>
      <c r="BVC20" s="64"/>
      <c r="BVD20" s="64"/>
      <c r="BVE20" s="64"/>
      <c r="BVF20" s="64"/>
      <c r="BVG20" s="64"/>
      <c r="BVH20" s="64"/>
      <c r="BVI20" s="64"/>
      <c r="BVJ20" s="64"/>
      <c r="BVK20" s="64"/>
      <c r="BVL20" s="64"/>
      <c r="BVM20" s="64"/>
      <c r="BVN20" s="64"/>
      <c r="BVO20" s="64"/>
      <c r="BVP20" s="64"/>
      <c r="BVQ20" s="64"/>
      <c r="BVR20" s="64"/>
      <c r="BVS20" s="64"/>
      <c r="BVT20" s="64"/>
      <c r="BVU20" s="64"/>
      <c r="BVV20" s="64"/>
      <c r="BVW20" s="64"/>
      <c r="BVX20" s="64"/>
      <c r="BVY20" s="64"/>
      <c r="BVZ20" s="64"/>
      <c r="BWA20" s="64"/>
      <c r="BWB20" s="64"/>
      <c r="BWC20" s="64"/>
      <c r="BWD20" s="64"/>
      <c r="BWE20" s="64"/>
      <c r="BWF20" s="64"/>
      <c r="BWG20" s="64"/>
      <c r="BWH20" s="64"/>
      <c r="BWI20" s="64"/>
      <c r="BWJ20" s="64"/>
      <c r="BWK20" s="64"/>
      <c r="BWL20" s="64"/>
      <c r="BWM20" s="64"/>
      <c r="BWN20" s="64"/>
      <c r="BWO20" s="64"/>
      <c r="BWP20" s="64"/>
      <c r="BWQ20" s="64"/>
      <c r="BWR20" s="64"/>
      <c r="BWS20" s="64"/>
      <c r="BWT20" s="64"/>
      <c r="BWU20" s="64"/>
      <c r="BWV20" s="64"/>
      <c r="BWW20" s="64"/>
      <c r="BWX20" s="64"/>
      <c r="BWY20" s="64"/>
      <c r="BWZ20" s="64"/>
      <c r="BXA20" s="64"/>
      <c r="BXB20" s="64"/>
      <c r="BXC20" s="64"/>
      <c r="BXD20" s="64"/>
      <c r="BXE20" s="64"/>
      <c r="BXF20" s="64"/>
      <c r="BXG20" s="64"/>
      <c r="BXH20" s="64"/>
      <c r="BXI20" s="64"/>
      <c r="BXJ20" s="64"/>
      <c r="BXK20" s="64"/>
      <c r="BXL20" s="64"/>
      <c r="BXM20" s="64"/>
      <c r="BXN20" s="64"/>
      <c r="BXO20" s="64"/>
      <c r="BXP20" s="64"/>
      <c r="BXQ20" s="64"/>
      <c r="BXR20" s="64"/>
      <c r="BXS20" s="64"/>
      <c r="BXT20" s="64"/>
      <c r="BXU20" s="64"/>
      <c r="BXV20" s="64"/>
      <c r="BXW20" s="64"/>
      <c r="BXX20" s="64"/>
      <c r="BXY20" s="64"/>
      <c r="BXZ20" s="64"/>
      <c r="BYA20" s="64"/>
      <c r="BYB20" s="64"/>
      <c r="BYC20" s="64"/>
      <c r="BYD20" s="64"/>
      <c r="BYE20" s="64"/>
      <c r="BYF20" s="64"/>
      <c r="BYG20" s="64"/>
      <c r="BYH20" s="64"/>
      <c r="BYI20" s="64"/>
      <c r="BYJ20" s="64"/>
      <c r="BYK20" s="64"/>
      <c r="BYL20" s="64"/>
      <c r="BYM20" s="64"/>
      <c r="BYN20" s="64"/>
      <c r="BYO20" s="64"/>
      <c r="BYP20" s="64"/>
      <c r="BYQ20" s="64"/>
      <c r="BYR20" s="64"/>
      <c r="BYS20" s="64"/>
      <c r="BYT20" s="64"/>
      <c r="BYU20" s="64"/>
      <c r="BYV20" s="64"/>
      <c r="BYW20" s="64"/>
      <c r="BYX20" s="64"/>
      <c r="BYY20" s="64"/>
      <c r="BYZ20" s="64"/>
      <c r="BZA20" s="64"/>
      <c r="BZB20" s="64"/>
      <c r="BZC20" s="64"/>
      <c r="BZD20" s="64"/>
      <c r="BZE20" s="64"/>
      <c r="BZF20" s="64"/>
      <c r="BZG20" s="64"/>
      <c r="BZH20" s="64"/>
      <c r="BZI20" s="64"/>
      <c r="BZJ20" s="64"/>
      <c r="BZK20" s="64"/>
      <c r="BZL20" s="64"/>
      <c r="BZM20" s="64"/>
      <c r="BZN20" s="64"/>
      <c r="BZO20" s="64"/>
      <c r="BZP20" s="64"/>
      <c r="BZQ20" s="64"/>
      <c r="BZR20" s="64"/>
      <c r="BZS20" s="64"/>
      <c r="BZT20" s="64"/>
      <c r="BZU20" s="64"/>
      <c r="BZV20" s="64"/>
      <c r="BZW20" s="64"/>
      <c r="BZX20" s="64"/>
      <c r="BZY20" s="64"/>
      <c r="BZZ20" s="64"/>
      <c r="CAA20" s="64"/>
      <c r="CAB20" s="64"/>
      <c r="CAC20" s="64"/>
      <c r="CAD20" s="64"/>
      <c r="CAE20" s="64"/>
      <c r="CAF20" s="64"/>
      <c r="CAG20" s="64"/>
      <c r="CAH20" s="64"/>
      <c r="CAI20" s="64"/>
      <c r="CAJ20" s="64"/>
      <c r="CAK20" s="64"/>
      <c r="CAL20" s="64"/>
      <c r="CAM20" s="64"/>
      <c r="CAN20" s="64"/>
      <c r="CAO20" s="64"/>
      <c r="CAP20" s="64"/>
      <c r="CAQ20" s="64"/>
      <c r="CAR20" s="64"/>
      <c r="CAS20" s="64"/>
      <c r="CAT20" s="64"/>
      <c r="CAU20" s="64"/>
      <c r="CAV20" s="64"/>
      <c r="CAW20" s="64"/>
      <c r="CAX20" s="64"/>
      <c r="CAY20" s="64"/>
      <c r="CAZ20" s="64"/>
      <c r="CBA20" s="64"/>
      <c r="CBB20" s="64"/>
      <c r="CBC20" s="64"/>
      <c r="CBD20" s="64"/>
      <c r="CBE20" s="64"/>
      <c r="CBF20" s="64"/>
      <c r="CBG20" s="64"/>
      <c r="CBH20" s="64"/>
      <c r="CBI20" s="64"/>
      <c r="CBJ20" s="64"/>
      <c r="CBK20" s="64"/>
      <c r="CBL20" s="64"/>
      <c r="CBM20" s="64"/>
      <c r="CBN20" s="64"/>
      <c r="CBO20" s="64"/>
      <c r="CBP20" s="64"/>
      <c r="CBQ20" s="64"/>
      <c r="CBR20" s="64"/>
      <c r="CBS20" s="64"/>
      <c r="CBT20" s="64"/>
      <c r="CBU20" s="64"/>
      <c r="CBV20" s="64"/>
      <c r="CBW20" s="64"/>
      <c r="CBX20" s="64"/>
      <c r="CBY20" s="64"/>
      <c r="CBZ20" s="64"/>
      <c r="CCA20" s="64"/>
      <c r="CCB20" s="64"/>
      <c r="CCC20" s="64"/>
      <c r="CCD20" s="64"/>
      <c r="CCE20" s="64"/>
      <c r="CCF20" s="64"/>
      <c r="CCG20" s="64"/>
      <c r="CCH20" s="64"/>
      <c r="CCI20" s="64"/>
      <c r="CCJ20" s="64"/>
      <c r="CCK20" s="64"/>
      <c r="CCL20" s="64"/>
      <c r="CCM20" s="64"/>
      <c r="CCN20" s="64"/>
      <c r="CCO20" s="64"/>
      <c r="CCP20" s="64"/>
      <c r="CCQ20" s="64"/>
      <c r="CCR20" s="64"/>
      <c r="CCS20" s="64"/>
      <c r="CCT20" s="64"/>
      <c r="CCU20" s="64"/>
      <c r="CCV20" s="64"/>
      <c r="CCW20" s="64"/>
      <c r="CCX20" s="64"/>
      <c r="CCY20" s="64"/>
      <c r="CCZ20" s="64"/>
      <c r="CDA20" s="64"/>
      <c r="CDB20" s="64"/>
      <c r="CDC20" s="64"/>
      <c r="CDD20" s="64"/>
      <c r="CDE20" s="64"/>
      <c r="CDF20" s="64"/>
      <c r="CDG20" s="64"/>
      <c r="CDH20" s="64"/>
      <c r="CDI20" s="64"/>
      <c r="CDJ20" s="64"/>
      <c r="CDK20" s="64"/>
      <c r="CDL20" s="64"/>
      <c r="CDM20" s="64"/>
      <c r="CDN20" s="64"/>
      <c r="CDO20" s="64"/>
      <c r="CDP20" s="64"/>
      <c r="CDQ20" s="64"/>
      <c r="CDR20" s="64"/>
      <c r="CDS20" s="64"/>
      <c r="CDT20" s="64"/>
      <c r="CDU20" s="64"/>
      <c r="CDV20" s="64"/>
      <c r="CDW20" s="64"/>
      <c r="CDX20" s="64"/>
      <c r="CDY20" s="64"/>
      <c r="CDZ20" s="64"/>
      <c r="CEA20" s="64"/>
      <c r="CEB20" s="64"/>
      <c r="CEC20" s="64"/>
      <c r="CED20" s="64"/>
      <c r="CEE20" s="64"/>
      <c r="CEF20" s="64"/>
      <c r="CEG20" s="64"/>
      <c r="CEH20" s="64"/>
      <c r="CEI20" s="64"/>
      <c r="CEJ20" s="64"/>
      <c r="CEK20" s="64"/>
      <c r="CEL20" s="64"/>
      <c r="CEM20" s="64"/>
      <c r="CEN20" s="64"/>
      <c r="CEO20" s="64"/>
      <c r="CEP20" s="64"/>
      <c r="CEQ20" s="64"/>
      <c r="CER20" s="64"/>
      <c r="CES20" s="64"/>
      <c r="CET20" s="64"/>
      <c r="CEU20" s="64"/>
      <c r="CEV20" s="64"/>
      <c r="CEW20" s="64"/>
      <c r="CEX20" s="64"/>
      <c r="CEY20" s="64"/>
      <c r="CEZ20" s="64"/>
      <c r="CFA20" s="64"/>
      <c r="CFB20" s="64"/>
      <c r="CFC20" s="64"/>
      <c r="CFD20" s="64"/>
      <c r="CFE20" s="64"/>
      <c r="CFF20" s="64"/>
      <c r="CFG20" s="64"/>
      <c r="CFH20" s="64"/>
      <c r="CFI20" s="64"/>
      <c r="CFJ20" s="64"/>
      <c r="CFK20" s="64"/>
      <c r="CFL20" s="64"/>
      <c r="CFM20" s="64"/>
      <c r="CFN20" s="64"/>
      <c r="CFO20" s="64"/>
      <c r="CFP20" s="64"/>
      <c r="CFQ20" s="64"/>
      <c r="CFR20" s="64"/>
      <c r="CFS20" s="64"/>
      <c r="CFT20" s="64"/>
      <c r="CFU20" s="64"/>
      <c r="CFV20" s="64"/>
      <c r="CFW20" s="64"/>
      <c r="CFX20" s="64"/>
      <c r="CFY20" s="64"/>
      <c r="CFZ20" s="64"/>
      <c r="CGA20" s="64"/>
      <c r="CGB20" s="64"/>
      <c r="CGC20" s="64"/>
      <c r="CGD20" s="64"/>
      <c r="CGE20" s="64"/>
      <c r="CGF20" s="64"/>
      <c r="CGG20" s="64"/>
      <c r="CGH20" s="64"/>
      <c r="CGI20" s="64"/>
      <c r="CGJ20" s="64"/>
      <c r="CGK20" s="64"/>
      <c r="CGL20" s="64"/>
      <c r="CGM20" s="64"/>
      <c r="CGN20" s="64"/>
      <c r="CGO20" s="64"/>
      <c r="CGP20" s="64"/>
      <c r="CGQ20" s="64"/>
      <c r="CGR20" s="64"/>
      <c r="CGS20" s="64"/>
      <c r="CGT20" s="64"/>
      <c r="CGU20" s="64"/>
      <c r="CGV20" s="64"/>
      <c r="CGW20" s="64"/>
      <c r="CGX20" s="64"/>
      <c r="CGY20" s="64"/>
      <c r="CGZ20" s="64"/>
      <c r="CHA20" s="64"/>
      <c r="CHB20" s="64"/>
      <c r="CHC20" s="64"/>
      <c r="CHD20" s="64"/>
      <c r="CHE20" s="64"/>
      <c r="CHF20" s="64"/>
      <c r="CHG20" s="64"/>
      <c r="CHH20" s="64"/>
      <c r="CHI20" s="64"/>
      <c r="CHJ20" s="64"/>
      <c r="CHK20" s="64"/>
      <c r="CHL20" s="64"/>
      <c r="CHM20" s="64"/>
      <c r="CHN20" s="64"/>
      <c r="CHO20" s="64"/>
      <c r="CHP20" s="64"/>
      <c r="CHQ20" s="64"/>
      <c r="CHR20" s="64"/>
      <c r="CHS20" s="64"/>
      <c r="CHT20" s="64"/>
      <c r="CHU20" s="64"/>
      <c r="CHV20" s="64"/>
      <c r="CHW20" s="64"/>
      <c r="CHX20" s="64"/>
      <c r="CHY20" s="64"/>
      <c r="CHZ20" s="64"/>
      <c r="CIA20" s="64"/>
      <c r="CIB20" s="64"/>
      <c r="CIC20" s="64"/>
      <c r="CID20" s="64"/>
      <c r="CIE20" s="64"/>
      <c r="CIF20" s="64"/>
      <c r="CIG20" s="64"/>
      <c r="CIH20" s="64"/>
      <c r="CII20" s="64"/>
      <c r="CIJ20" s="64"/>
      <c r="CIK20" s="64"/>
      <c r="CIL20" s="64"/>
      <c r="CIM20" s="64"/>
      <c r="CIN20" s="64"/>
      <c r="CIO20" s="64"/>
      <c r="CIP20" s="64"/>
      <c r="CIQ20" s="64"/>
      <c r="CIR20" s="64"/>
      <c r="CIS20" s="64"/>
      <c r="CIT20" s="64"/>
      <c r="CIU20" s="64"/>
      <c r="CIV20" s="64"/>
      <c r="CIW20" s="64"/>
      <c r="CIX20" s="64"/>
      <c r="CIY20" s="64"/>
      <c r="CIZ20" s="64"/>
      <c r="CJA20" s="64"/>
      <c r="CJB20" s="64"/>
      <c r="CJC20" s="64"/>
      <c r="CJD20" s="64"/>
      <c r="CJE20" s="64"/>
      <c r="CJF20" s="64"/>
      <c r="CJG20" s="64"/>
      <c r="CJH20" s="64"/>
      <c r="CJI20" s="64"/>
      <c r="CJJ20" s="64"/>
      <c r="CJK20" s="64"/>
      <c r="CJL20" s="64"/>
      <c r="CJM20" s="64"/>
      <c r="CJN20" s="64"/>
      <c r="CJO20" s="64"/>
      <c r="CJP20" s="64"/>
      <c r="CJQ20" s="64"/>
      <c r="CJR20" s="64"/>
      <c r="CJS20" s="64"/>
      <c r="CJT20" s="64"/>
      <c r="CJU20" s="64"/>
      <c r="CJV20" s="64"/>
      <c r="CJW20" s="64"/>
      <c r="CJX20" s="64"/>
      <c r="CJY20" s="64"/>
      <c r="CJZ20" s="64"/>
      <c r="CKA20" s="64"/>
      <c r="CKB20" s="64"/>
      <c r="CKC20" s="64"/>
      <c r="CKD20" s="64"/>
      <c r="CKE20" s="64"/>
      <c r="CKF20" s="64"/>
      <c r="CKG20" s="64"/>
      <c r="CKH20" s="64"/>
      <c r="CKI20" s="64"/>
      <c r="CKJ20" s="64"/>
      <c r="CKK20" s="64"/>
      <c r="CKL20" s="64"/>
      <c r="CKM20" s="64"/>
      <c r="CKN20" s="64"/>
      <c r="CKO20" s="64"/>
      <c r="CKP20" s="64"/>
      <c r="CKQ20" s="64"/>
      <c r="CKR20" s="64"/>
      <c r="CKS20" s="64"/>
      <c r="CKT20" s="64"/>
      <c r="CKU20" s="64"/>
      <c r="CKV20" s="64"/>
      <c r="CKW20" s="64"/>
      <c r="CKX20" s="64"/>
      <c r="CKY20" s="64"/>
      <c r="CKZ20" s="64"/>
      <c r="CLA20" s="64"/>
      <c r="CLB20" s="64"/>
      <c r="CLC20" s="64"/>
      <c r="CLD20" s="64"/>
      <c r="CLE20" s="64"/>
      <c r="CLF20" s="64"/>
      <c r="CLG20" s="64"/>
      <c r="CLH20" s="64"/>
      <c r="CLI20" s="64"/>
      <c r="CLJ20" s="64"/>
      <c r="CLK20" s="64"/>
      <c r="CLL20" s="64"/>
      <c r="CLM20" s="64"/>
      <c r="CLN20" s="64"/>
      <c r="CLO20" s="64"/>
      <c r="CLP20" s="64"/>
      <c r="CLQ20" s="64"/>
      <c r="CLR20" s="64"/>
      <c r="CLS20" s="64"/>
      <c r="CLT20" s="64"/>
      <c r="CLU20" s="64"/>
      <c r="CLV20" s="64"/>
      <c r="CLW20" s="64"/>
      <c r="CLX20" s="64"/>
      <c r="CLY20" s="64"/>
      <c r="CLZ20" s="64"/>
      <c r="CMA20" s="64"/>
      <c r="CMB20" s="64"/>
      <c r="CMC20" s="64"/>
      <c r="CMD20" s="64"/>
      <c r="CME20" s="64"/>
      <c r="CMF20" s="64"/>
      <c r="CMG20" s="64"/>
      <c r="CMH20" s="64"/>
      <c r="CMI20" s="64"/>
      <c r="CMJ20" s="64"/>
      <c r="CMK20" s="64"/>
      <c r="CML20" s="64"/>
      <c r="CMM20" s="64"/>
      <c r="CMN20" s="64"/>
      <c r="CMO20" s="64"/>
      <c r="CMP20" s="64"/>
      <c r="CMQ20" s="64"/>
      <c r="CMR20" s="64"/>
      <c r="CMS20" s="64"/>
      <c r="CMT20" s="64"/>
      <c r="CMU20" s="64"/>
      <c r="CMV20" s="64"/>
      <c r="CMW20" s="64"/>
      <c r="CMX20" s="64"/>
      <c r="CMY20" s="64"/>
      <c r="CMZ20" s="64"/>
      <c r="CNA20" s="64"/>
      <c r="CNB20" s="64"/>
      <c r="CNC20" s="64"/>
      <c r="CND20" s="64"/>
      <c r="CNE20" s="64"/>
      <c r="CNF20" s="64"/>
      <c r="CNG20" s="64"/>
      <c r="CNH20" s="64"/>
      <c r="CNI20" s="64"/>
      <c r="CNJ20" s="64"/>
      <c r="CNK20" s="64"/>
      <c r="CNL20" s="64"/>
      <c r="CNM20" s="64"/>
      <c r="CNN20" s="64"/>
      <c r="CNO20" s="64"/>
      <c r="CNP20" s="64"/>
      <c r="CNQ20" s="64"/>
      <c r="CNR20" s="64"/>
      <c r="CNS20" s="64"/>
      <c r="CNT20" s="64"/>
      <c r="CNU20" s="64"/>
      <c r="CNV20" s="64"/>
      <c r="CNW20" s="64"/>
      <c r="CNX20" s="64"/>
      <c r="CNY20" s="64"/>
      <c r="CNZ20" s="64"/>
      <c r="COA20" s="64"/>
      <c r="COB20" s="64"/>
      <c r="COC20" s="64"/>
      <c r="COD20" s="64"/>
      <c r="COE20" s="64"/>
      <c r="COF20" s="64"/>
      <c r="COG20" s="64"/>
      <c r="COH20" s="64"/>
      <c r="COI20" s="64"/>
      <c r="COJ20" s="64"/>
      <c r="COK20" s="64"/>
      <c r="COL20" s="64"/>
      <c r="COM20" s="64"/>
      <c r="CON20" s="64"/>
      <c r="COO20" s="64"/>
      <c r="COP20" s="64"/>
      <c r="COQ20" s="64"/>
      <c r="COR20" s="64"/>
      <c r="COS20" s="64"/>
      <c r="COT20" s="64"/>
      <c r="COU20" s="64"/>
      <c r="COV20" s="64"/>
      <c r="COW20" s="64"/>
      <c r="COX20" s="64"/>
      <c r="COY20" s="64"/>
      <c r="COZ20" s="64"/>
      <c r="CPA20" s="64"/>
      <c r="CPB20" s="64"/>
      <c r="CPC20" s="64"/>
      <c r="CPD20" s="64"/>
      <c r="CPE20" s="64"/>
      <c r="CPF20" s="64"/>
      <c r="CPG20" s="64"/>
      <c r="CPH20" s="64"/>
      <c r="CPI20" s="64"/>
      <c r="CPJ20" s="64"/>
      <c r="CPK20" s="64"/>
      <c r="CPL20" s="64"/>
      <c r="CPM20" s="64"/>
      <c r="CPN20" s="64"/>
      <c r="CPO20" s="64"/>
      <c r="CPP20" s="64"/>
      <c r="CPQ20" s="64"/>
      <c r="CPR20" s="64"/>
      <c r="CPS20" s="64"/>
      <c r="CPT20" s="64"/>
      <c r="CPU20" s="64"/>
      <c r="CPV20" s="64"/>
      <c r="CPW20" s="64"/>
      <c r="CPX20" s="64"/>
      <c r="CPY20" s="64"/>
      <c r="CPZ20" s="64"/>
      <c r="CQA20" s="64"/>
      <c r="CQB20" s="64"/>
      <c r="CQC20" s="64"/>
      <c r="CQD20" s="64"/>
      <c r="CQE20" s="64"/>
      <c r="CQF20" s="64"/>
      <c r="CQG20" s="64"/>
      <c r="CQH20" s="64"/>
      <c r="CQI20" s="64"/>
      <c r="CQJ20" s="64"/>
      <c r="CQK20" s="64"/>
      <c r="CQL20" s="64"/>
      <c r="CQM20" s="64"/>
      <c r="CQN20" s="64"/>
      <c r="CQO20" s="64"/>
      <c r="CQP20" s="64"/>
      <c r="CQQ20" s="64"/>
      <c r="CQR20" s="64"/>
      <c r="CQS20" s="64"/>
      <c r="CQT20" s="64"/>
      <c r="CQU20" s="64"/>
      <c r="CQV20" s="64"/>
      <c r="CQW20" s="64"/>
      <c r="CQX20" s="64"/>
      <c r="CQY20" s="64"/>
      <c r="CQZ20" s="64"/>
      <c r="CRA20" s="64"/>
      <c r="CRB20" s="64"/>
      <c r="CRC20" s="64"/>
      <c r="CRD20" s="64"/>
      <c r="CRE20" s="64"/>
      <c r="CRF20" s="64"/>
      <c r="CRG20" s="64"/>
      <c r="CRH20" s="64"/>
      <c r="CRI20" s="64"/>
      <c r="CRJ20" s="64"/>
      <c r="CRK20" s="64"/>
      <c r="CRL20" s="64"/>
      <c r="CRM20" s="64"/>
      <c r="CRN20" s="64"/>
      <c r="CRO20" s="64"/>
      <c r="CRP20" s="64"/>
      <c r="CRQ20" s="64"/>
      <c r="CRR20" s="64"/>
      <c r="CRS20" s="64"/>
      <c r="CRT20" s="64"/>
      <c r="CRU20" s="64"/>
      <c r="CRV20" s="64"/>
      <c r="CRW20" s="64"/>
      <c r="CRX20" s="64"/>
      <c r="CRY20" s="64"/>
      <c r="CRZ20" s="64"/>
      <c r="CSA20" s="64"/>
      <c r="CSB20" s="64"/>
      <c r="CSC20" s="64"/>
      <c r="CSD20" s="64"/>
      <c r="CSE20" s="64"/>
      <c r="CSF20" s="64"/>
      <c r="CSG20" s="64"/>
      <c r="CSH20" s="64"/>
      <c r="CSI20" s="64"/>
      <c r="CSJ20" s="64"/>
      <c r="CSK20" s="64"/>
      <c r="CSL20" s="64"/>
      <c r="CSM20" s="64"/>
      <c r="CSN20" s="64"/>
      <c r="CSO20" s="64"/>
      <c r="CSP20" s="64"/>
      <c r="CSQ20" s="64"/>
      <c r="CSR20" s="64"/>
      <c r="CSS20" s="64"/>
      <c r="CST20" s="64"/>
      <c r="CSU20" s="64"/>
      <c r="CSV20" s="64"/>
      <c r="CSW20" s="64"/>
      <c r="CSX20" s="64"/>
      <c r="CSY20" s="64"/>
      <c r="CSZ20" s="64"/>
      <c r="CTA20" s="64"/>
      <c r="CTB20" s="64"/>
      <c r="CTC20" s="64"/>
      <c r="CTD20" s="64"/>
      <c r="CTE20" s="64"/>
      <c r="CTF20" s="64"/>
      <c r="CTG20" s="64"/>
      <c r="CTH20" s="64"/>
      <c r="CTI20" s="64"/>
      <c r="CTJ20" s="64"/>
      <c r="CTK20" s="64"/>
      <c r="CTL20" s="64"/>
      <c r="CTM20" s="64"/>
      <c r="CTN20" s="64"/>
      <c r="CTO20" s="64"/>
      <c r="CTP20" s="64"/>
      <c r="CTQ20" s="64"/>
      <c r="CTR20" s="64"/>
      <c r="CTS20" s="64"/>
      <c r="CTT20" s="64"/>
      <c r="CTU20" s="64"/>
      <c r="CTV20" s="64"/>
      <c r="CTW20" s="64"/>
      <c r="CTX20" s="64"/>
      <c r="CTY20" s="64"/>
      <c r="CTZ20" s="64"/>
      <c r="CUA20" s="64"/>
      <c r="CUB20" s="64"/>
      <c r="CUC20" s="64"/>
      <c r="CUD20" s="64"/>
      <c r="CUE20" s="64"/>
      <c r="CUF20" s="64"/>
      <c r="CUG20" s="64"/>
      <c r="CUH20" s="64"/>
      <c r="CUI20" s="64"/>
      <c r="CUJ20" s="64"/>
      <c r="CUK20" s="64"/>
      <c r="CUL20" s="64"/>
      <c r="CUM20" s="64"/>
      <c r="CUN20" s="64"/>
      <c r="CUO20" s="64"/>
      <c r="CUP20" s="64"/>
      <c r="CUQ20" s="64"/>
      <c r="CUR20" s="64"/>
      <c r="CUS20" s="64"/>
      <c r="CUT20" s="64"/>
      <c r="CUU20" s="64"/>
      <c r="CUV20" s="64"/>
      <c r="CUW20" s="64"/>
      <c r="CUX20" s="64"/>
      <c r="CUY20" s="64"/>
      <c r="CUZ20" s="64"/>
      <c r="CVA20" s="64"/>
      <c r="CVB20" s="64"/>
      <c r="CVC20" s="64"/>
      <c r="CVD20" s="64"/>
      <c r="CVE20" s="64"/>
      <c r="CVF20" s="64"/>
      <c r="CVG20" s="64"/>
      <c r="CVH20" s="64"/>
      <c r="CVI20" s="64"/>
      <c r="CVJ20" s="64"/>
      <c r="CVK20" s="64"/>
      <c r="CVL20" s="64"/>
      <c r="CVM20" s="64"/>
      <c r="CVN20" s="64"/>
      <c r="CVO20" s="64"/>
      <c r="CVP20" s="64"/>
      <c r="CVQ20" s="64"/>
      <c r="CVR20" s="64"/>
      <c r="CVS20" s="64"/>
      <c r="CVT20" s="64"/>
      <c r="CVU20" s="64"/>
      <c r="CVV20" s="64"/>
      <c r="CVW20" s="64"/>
      <c r="CVX20" s="64"/>
      <c r="CVY20" s="64"/>
      <c r="CVZ20" s="64"/>
      <c r="CWA20" s="64"/>
      <c r="CWB20" s="64"/>
      <c r="CWC20" s="64"/>
      <c r="CWD20" s="64"/>
      <c r="CWE20" s="64"/>
      <c r="CWF20" s="64"/>
      <c r="CWG20" s="64"/>
      <c r="CWH20" s="64"/>
      <c r="CWI20" s="64"/>
      <c r="CWJ20" s="64"/>
      <c r="CWK20" s="64"/>
      <c r="CWL20" s="64"/>
      <c r="CWM20" s="64"/>
      <c r="CWN20" s="64"/>
      <c r="CWO20" s="64"/>
      <c r="CWP20" s="64"/>
      <c r="CWQ20" s="64"/>
      <c r="CWR20" s="64"/>
      <c r="CWS20" s="64"/>
      <c r="CWT20" s="64"/>
      <c r="CWU20" s="64"/>
      <c r="CWV20" s="64"/>
      <c r="CWW20" s="64"/>
      <c r="CWX20" s="64"/>
      <c r="CWY20" s="64"/>
      <c r="CWZ20" s="64"/>
      <c r="CXA20" s="64"/>
      <c r="CXB20" s="64"/>
      <c r="CXC20" s="64"/>
      <c r="CXD20" s="64"/>
      <c r="CXE20" s="64"/>
      <c r="CXF20" s="64"/>
      <c r="CXG20" s="64"/>
      <c r="CXH20" s="64"/>
      <c r="CXI20" s="64"/>
      <c r="CXJ20" s="64"/>
      <c r="CXK20" s="64"/>
      <c r="CXL20" s="64"/>
      <c r="CXM20" s="64"/>
      <c r="CXN20" s="64"/>
      <c r="CXO20" s="64"/>
      <c r="CXP20" s="64"/>
      <c r="CXQ20" s="64"/>
      <c r="CXR20" s="64"/>
      <c r="CXS20" s="64"/>
      <c r="CXT20" s="64"/>
      <c r="CXU20" s="64"/>
      <c r="CXV20" s="64"/>
      <c r="CXW20" s="64"/>
      <c r="CXX20" s="64"/>
      <c r="CXY20" s="64"/>
      <c r="CXZ20" s="64"/>
      <c r="CYA20" s="64"/>
      <c r="CYB20" s="64"/>
      <c r="CYC20" s="64"/>
      <c r="CYD20" s="64"/>
      <c r="CYE20" s="64"/>
      <c r="CYF20" s="64"/>
      <c r="CYG20" s="64"/>
      <c r="CYH20" s="64"/>
      <c r="CYI20" s="64"/>
      <c r="CYJ20" s="64"/>
      <c r="CYK20" s="64"/>
      <c r="CYL20" s="64"/>
      <c r="CYM20" s="64"/>
      <c r="CYN20" s="64"/>
      <c r="CYO20" s="64"/>
      <c r="CYP20" s="64"/>
      <c r="CYQ20" s="64"/>
      <c r="CYR20" s="64"/>
      <c r="CYS20" s="64"/>
      <c r="CYT20" s="64"/>
      <c r="CYU20" s="64"/>
      <c r="CYV20" s="64"/>
      <c r="CYW20" s="64"/>
      <c r="CYX20" s="64"/>
      <c r="CYY20" s="64"/>
      <c r="CYZ20" s="64"/>
      <c r="CZA20" s="64"/>
      <c r="CZB20" s="64"/>
      <c r="CZC20" s="64"/>
      <c r="CZD20" s="64"/>
      <c r="CZE20" s="64"/>
      <c r="CZF20" s="64"/>
      <c r="CZG20" s="64"/>
      <c r="CZH20" s="64"/>
      <c r="CZI20" s="64"/>
      <c r="CZJ20" s="64"/>
      <c r="CZK20" s="64"/>
      <c r="CZL20" s="64"/>
      <c r="CZM20" s="64"/>
      <c r="CZN20" s="64"/>
      <c r="CZO20" s="64"/>
      <c r="CZP20" s="64"/>
      <c r="CZQ20" s="64"/>
      <c r="CZR20" s="64"/>
      <c r="CZS20" s="64"/>
      <c r="CZT20" s="64"/>
      <c r="CZU20" s="64"/>
      <c r="CZV20" s="64"/>
      <c r="CZW20" s="64"/>
      <c r="CZX20" s="64"/>
      <c r="CZY20" s="64"/>
      <c r="CZZ20" s="64"/>
      <c r="DAA20" s="64"/>
      <c r="DAB20" s="64"/>
      <c r="DAC20" s="64"/>
      <c r="DAD20" s="64"/>
      <c r="DAE20" s="64"/>
      <c r="DAF20" s="64"/>
      <c r="DAG20" s="64"/>
      <c r="DAH20" s="64"/>
      <c r="DAI20" s="64"/>
      <c r="DAJ20" s="64"/>
      <c r="DAK20" s="64"/>
      <c r="DAL20" s="64"/>
      <c r="DAM20" s="64"/>
      <c r="DAN20" s="64"/>
      <c r="DAO20" s="64"/>
      <c r="DAP20" s="64"/>
      <c r="DAQ20" s="64"/>
      <c r="DAR20" s="64"/>
      <c r="DAS20" s="64"/>
      <c r="DAT20" s="64"/>
      <c r="DAU20" s="64"/>
      <c r="DAV20" s="64"/>
      <c r="DAW20" s="64"/>
      <c r="DAX20" s="64"/>
      <c r="DAY20" s="64"/>
      <c r="DAZ20" s="64"/>
      <c r="DBA20" s="64"/>
      <c r="DBB20" s="64"/>
      <c r="DBC20" s="64"/>
      <c r="DBD20" s="64"/>
      <c r="DBE20" s="64"/>
      <c r="DBF20" s="64"/>
      <c r="DBG20" s="64"/>
      <c r="DBH20" s="64"/>
      <c r="DBI20" s="64"/>
      <c r="DBJ20" s="64"/>
      <c r="DBK20" s="64"/>
      <c r="DBL20" s="64"/>
      <c r="DBM20" s="64"/>
      <c r="DBN20" s="64"/>
      <c r="DBO20" s="64"/>
      <c r="DBP20" s="64"/>
      <c r="DBQ20" s="64"/>
      <c r="DBR20" s="64"/>
      <c r="DBS20" s="64"/>
      <c r="DBT20" s="64"/>
      <c r="DBU20" s="64"/>
      <c r="DBV20" s="64"/>
      <c r="DBW20" s="64"/>
      <c r="DBX20" s="64"/>
      <c r="DBY20" s="64"/>
      <c r="DBZ20" s="64"/>
      <c r="DCA20" s="64"/>
      <c r="DCB20" s="64"/>
      <c r="DCC20" s="64"/>
      <c r="DCD20" s="64"/>
      <c r="DCE20" s="64"/>
      <c r="DCF20" s="64"/>
      <c r="DCG20" s="64"/>
      <c r="DCH20" s="64"/>
      <c r="DCI20" s="64"/>
      <c r="DCJ20" s="64"/>
      <c r="DCK20" s="64"/>
      <c r="DCL20" s="64"/>
      <c r="DCM20" s="64"/>
      <c r="DCN20" s="64"/>
      <c r="DCO20" s="64"/>
      <c r="DCP20" s="64"/>
      <c r="DCQ20" s="64"/>
      <c r="DCR20" s="64"/>
      <c r="DCS20" s="64"/>
      <c r="DCT20" s="64"/>
      <c r="DCU20" s="64"/>
      <c r="DCV20" s="64"/>
      <c r="DCW20" s="64"/>
      <c r="DCX20" s="64"/>
      <c r="DCY20" s="64"/>
      <c r="DCZ20" s="64"/>
      <c r="DDA20" s="64"/>
      <c r="DDB20" s="64"/>
      <c r="DDC20" s="64"/>
      <c r="DDD20" s="64"/>
      <c r="DDE20" s="64"/>
      <c r="DDF20" s="64"/>
      <c r="DDG20" s="64"/>
      <c r="DDH20" s="64"/>
      <c r="DDI20" s="64"/>
      <c r="DDJ20" s="64"/>
      <c r="DDK20" s="64"/>
      <c r="DDL20" s="64"/>
      <c r="DDM20" s="64"/>
      <c r="DDN20" s="64"/>
      <c r="DDO20" s="64"/>
      <c r="DDP20" s="64"/>
      <c r="DDQ20" s="64"/>
      <c r="DDR20" s="64"/>
      <c r="DDS20" s="64"/>
      <c r="DDT20" s="64"/>
      <c r="DDU20" s="64"/>
      <c r="DDV20" s="64"/>
      <c r="DDW20" s="64"/>
      <c r="DDX20" s="64"/>
      <c r="DDY20" s="64"/>
      <c r="DDZ20" s="64"/>
      <c r="DEA20" s="64"/>
      <c r="DEB20" s="64"/>
      <c r="DEC20" s="64"/>
      <c r="DED20" s="64"/>
      <c r="DEE20" s="64"/>
      <c r="DEF20" s="64"/>
      <c r="DEG20" s="64"/>
      <c r="DEH20" s="64"/>
      <c r="DEI20" s="64"/>
      <c r="DEJ20" s="64"/>
      <c r="DEK20" s="64"/>
      <c r="DEL20" s="64"/>
      <c r="DEM20" s="64"/>
      <c r="DEN20" s="64"/>
      <c r="DEO20" s="64"/>
      <c r="DEP20" s="64"/>
      <c r="DEQ20" s="64"/>
      <c r="DER20" s="64"/>
      <c r="DES20" s="64"/>
      <c r="DET20" s="64"/>
      <c r="DEU20" s="64"/>
      <c r="DEV20" s="64"/>
      <c r="DEW20" s="64"/>
      <c r="DEX20" s="64"/>
      <c r="DEY20" s="64"/>
      <c r="DEZ20" s="64"/>
      <c r="DFA20" s="64"/>
      <c r="DFB20" s="64"/>
      <c r="DFC20" s="64"/>
      <c r="DFD20" s="64"/>
      <c r="DFE20" s="64"/>
      <c r="DFF20" s="64"/>
      <c r="DFG20" s="64"/>
      <c r="DFH20" s="64"/>
      <c r="DFI20" s="64"/>
      <c r="DFJ20" s="64"/>
      <c r="DFK20" s="64"/>
      <c r="DFL20" s="64"/>
      <c r="DFM20" s="64"/>
      <c r="DFN20" s="64"/>
      <c r="DFO20" s="64"/>
      <c r="DFP20" s="64"/>
      <c r="DFQ20" s="64"/>
      <c r="DFR20" s="64"/>
      <c r="DFS20" s="64"/>
      <c r="DFT20" s="64"/>
      <c r="DFU20" s="64"/>
      <c r="DFV20" s="64"/>
      <c r="DFW20" s="64"/>
      <c r="DFX20" s="64"/>
      <c r="DFY20" s="64"/>
      <c r="DFZ20" s="64"/>
      <c r="DGA20" s="64"/>
      <c r="DGB20" s="64"/>
      <c r="DGC20" s="64"/>
      <c r="DGD20" s="64"/>
      <c r="DGE20" s="64"/>
      <c r="DGF20" s="64"/>
      <c r="DGG20" s="64"/>
      <c r="DGH20" s="64"/>
      <c r="DGI20" s="64"/>
      <c r="DGJ20" s="64"/>
      <c r="DGK20" s="64"/>
      <c r="DGL20" s="64"/>
      <c r="DGM20" s="64"/>
      <c r="DGN20" s="64"/>
      <c r="DGO20" s="64"/>
      <c r="DGP20" s="64"/>
      <c r="DGQ20" s="64"/>
      <c r="DGR20" s="64"/>
      <c r="DGS20" s="64"/>
      <c r="DGT20" s="64"/>
      <c r="DGU20" s="64"/>
      <c r="DGV20" s="64"/>
      <c r="DGW20" s="64"/>
      <c r="DGX20" s="64"/>
      <c r="DGY20" s="64"/>
      <c r="DGZ20" s="64"/>
      <c r="DHA20" s="64"/>
      <c r="DHB20" s="64"/>
      <c r="DHC20" s="64"/>
      <c r="DHD20" s="64"/>
      <c r="DHE20" s="64"/>
      <c r="DHF20" s="64"/>
      <c r="DHG20" s="64"/>
      <c r="DHH20" s="64"/>
      <c r="DHI20" s="64"/>
      <c r="DHJ20" s="64"/>
      <c r="DHK20" s="64"/>
      <c r="DHL20" s="64"/>
      <c r="DHM20" s="64"/>
      <c r="DHN20" s="64"/>
      <c r="DHO20" s="64"/>
      <c r="DHP20" s="64"/>
      <c r="DHQ20" s="64"/>
      <c r="DHR20" s="64"/>
      <c r="DHS20" s="64"/>
      <c r="DHT20" s="64"/>
      <c r="DHU20" s="64"/>
      <c r="DHV20" s="64"/>
      <c r="DHW20" s="64"/>
      <c r="DHX20" s="64"/>
      <c r="DHY20" s="64"/>
      <c r="DHZ20" s="64"/>
      <c r="DIA20" s="64"/>
      <c r="DIB20" s="64"/>
      <c r="DIC20" s="64"/>
      <c r="DID20" s="64"/>
      <c r="DIE20" s="64"/>
      <c r="DIF20" s="64"/>
      <c r="DIG20" s="64"/>
      <c r="DIH20" s="64"/>
      <c r="DII20" s="64"/>
      <c r="DIJ20" s="64"/>
      <c r="DIK20" s="64"/>
      <c r="DIL20" s="64"/>
      <c r="DIM20" s="64"/>
      <c r="DIN20" s="64"/>
      <c r="DIO20" s="64"/>
      <c r="DIP20" s="64"/>
      <c r="DIQ20" s="64"/>
      <c r="DIR20" s="64"/>
      <c r="DIS20" s="64"/>
      <c r="DIT20" s="64"/>
      <c r="DIU20" s="64"/>
      <c r="DIV20" s="64"/>
      <c r="DIW20" s="64"/>
      <c r="DIX20" s="64"/>
      <c r="DIY20" s="64"/>
      <c r="DIZ20" s="64"/>
      <c r="DJA20" s="64"/>
      <c r="DJB20" s="64"/>
      <c r="DJC20" s="64"/>
      <c r="DJD20" s="64"/>
      <c r="DJE20" s="64"/>
      <c r="DJF20" s="64"/>
      <c r="DJG20" s="64"/>
      <c r="DJH20" s="64"/>
      <c r="DJI20" s="64"/>
      <c r="DJJ20" s="64"/>
      <c r="DJK20" s="64"/>
      <c r="DJL20" s="64"/>
      <c r="DJM20" s="64"/>
      <c r="DJN20" s="64"/>
      <c r="DJO20" s="64"/>
      <c r="DJP20" s="64"/>
      <c r="DJQ20" s="64"/>
      <c r="DJR20" s="64"/>
      <c r="DJS20" s="64"/>
      <c r="DJT20" s="64"/>
      <c r="DJU20" s="64"/>
      <c r="DJV20" s="64"/>
      <c r="DJW20" s="64"/>
      <c r="DJX20" s="64"/>
      <c r="DJY20" s="64"/>
      <c r="DJZ20" s="64"/>
      <c r="DKA20" s="64"/>
      <c r="DKB20" s="64"/>
      <c r="DKC20" s="64"/>
      <c r="DKD20" s="64"/>
      <c r="DKE20" s="64"/>
      <c r="DKF20" s="64"/>
      <c r="DKG20" s="64"/>
      <c r="DKH20" s="64"/>
      <c r="DKI20" s="64"/>
      <c r="DKJ20" s="64"/>
      <c r="DKK20" s="64"/>
      <c r="DKL20" s="64"/>
      <c r="DKM20" s="64"/>
      <c r="DKN20" s="64"/>
      <c r="DKO20" s="64"/>
      <c r="DKP20" s="64"/>
      <c r="DKQ20" s="64"/>
      <c r="DKR20" s="64"/>
      <c r="DKS20" s="64"/>
      <c r="DKT20" s="64"/>
      <c r="DKU20" s="64"/>
      <c r="DKV20" s="64"/>
      <c r="DKW20" s="64"/>
      <c r="DKX20" s="64"/>
      <c r="DKY20" s="64"/>
      <c r="DKZ20" s="64"/>
      <c r="DLA20" s="64"/>
      <c r="DLB20" s="64"/>
      <c r="DLC20" s="64"/>
      <c r="DLD20" s="64"/>
      <c r="DLE20" s="64"/>
      <c r="DLF20" s="64"/>
      <c r="DLG20" s="64"/>
      <c r="DLH20" s="64"/>
      <c r="DLI20" s="64"/>
      <c r="DLJ20" s="64"/>
      <c r="DLK20" s="64"/>
      <c r="DLL20" s="64"/>
      <c r="DLM20" s="64"/>
      <c r="DLN20" s="64"/>
      <c r="DLO20" s="64"/>
      <c r="DLP20" s="64"/>
      <c r="DLQ20" s="64"/>
      <c r="DLR20" s="64"/>
      <c r="DLS20" s="64"/>
      <c r="DLT20" s="64"/>
      <c r="DLU20" s="64"/>
      <c r="DLV20" s="64"/>
      <c r="DLW20" s="64"/>
      <c r="DLX20" s="64"/>
      <c r="DLY20" s="64"/>
      <c r="DLZ20" s="64"/>
      <c r="DMA20" s="64"/>
      <c r="DMB20" s="64"/>
      <c r="DMC20" s="64"/>
      <c r="DMD20" s="64"/>
      <c r="DME20" s="64"/>
      <c r="DMF20" s="64"/>
      <c r="DMG20" s="64"/>
      <c r="DMH20" s="64"/>
      <c r="DMI20" s="64"/>
      <c r="DMJ20" s="64"/>
      <c r="DMK20" s="64"/>
      <c r="DML20" s="64"/>
      <c r="DMM20" s="64"/>
      <c r="DMN20" s="64"/>
      <c r="DMO20" s="64"/>
      <c r="DMP20" s="64"/>
      <c r="DMQ20" s="64"/>
      <c r="DMR20" s="64"/>
      <c r="DMS20" s="64"/>
      <c r="DMT20" s="64"/>
      <c r="DMU20" s="64"/>
      <c r="DMV20" s="64"/>
      <c r="DMW20" s="64"/>
      <c r="DMX20" s="64"/>
      <c r="DMY20" s="64"/>
      <c r="DMZ20" s="64"/>
      <c r="DNA20" s="64"/>
      <c r="DNB20" s="64"/>
      <c r="DNC20" s="64"/>
      <c r="DND20" s="64"/>
      <c r="DNE20" s="64"/>
      <c r="DNF20" s="64"/>
      <c r="DNG20" s="64"/>
      <c r="DNH20" s="64"/>
      <c r="DNI20" s="64"/>
      <c r="DNJ20" s="64"/>
      <c r="DNK20" s="64"/>
      <c r="DNL20" s="64"/>
      <c r="DNM20" s="64"/>
      <c r="DNN20" s="64"/>
      <c r="DNO20" s="64"/>
      <c r="DNP20" s="64"/>
      <c r="DNQ20" s="64"/>
      <c r="DNR20" s="64"/>
      <c r="DNS20" s="64"/>
      <c r="DNT20" s="64"/>
      <c r="DNU20" s="64"/>
      <c r="DNV20" s="64"/>
      <c r="DNW20" s="64"/>
      <c r="DNX20" s="64"/>
      <c r="DNY20" s="64"/>
      <c r="DNZ20" s="64"/>
      <c r="DOA20" s="64"/>
      <c r="DOB20" s="64"/>
      <c r="DOC20" s="64"/>
      <c r="DOD20" s="64"/>
      <c r="DOE20" s="64"/>
      <c r="DOF20" s="64"/>
      <c r="DOG20" s="64"/>
      <c r="DOH20" s="64"/>
      <c r="DOI20" s="64"/>
      <c r="DOJ20" s="64"/>
      <c r="DOK20" s="64"/>
      <c r="DOL20" s="64"/>
      <c r="DOM20" s="64"/>
      <c r="DON20" s="64"/>
      <c r="DOO20" s="64"/>
      <c r="DOP20" s="64"/>
      <c r="DOQ20" s="64"/>
      <c r="DOR20" s="64"/>
      <c r="DOS20" s="64"/>
      <c r="DOT20" s="64"/>
      <c r="DOU20" s="64"/>
      <c r="DOV20" s="64"/>
      <c r="DOW20" s="64"/>
      <c r="DOX20" s="64"/>
      <c r="DOY20" s="64"/>
      <c r="DOZ20" s="64"/>
      <c r="DPA20" s="64"/>
      <c r="DPB20" s="64"/>
      <c r="DPC20" s="64"/>
      <c r="DPD20" s="64"/>
      <c r="DPE20" s="64"/>
      <c r="DPF20" s="64"/>
      <c r="DPG20" s="64"/>
      <c r="DPH20" s="64"/>
      <c r="DPI20" s="64"/>
      <c r="DPJ20" s="64"/>
      <c r="DPK20" s="64"/>
      <c r="DPL20" s="64"/>
      <c r="DPM20" s="64"/>
      <c r="DPN20" s="64"/>
      <c r="DPO20" s="64"/>
      <c r="DPP20" s="64"/>
      <c r="DPQ20" s="64"/>
      <c r="DPR20" s="64"/>
      <c r="DPS20" s="64"/>
      <c r="DPT20" s="64"/>
      <c r="DPU20" s="64"/>
      <c r="DPV20" s="64"/>
      <c r="DPW20" s="64"/>
      <c r="DPX20" s="64"/>
      <c r="DPY20" s="64"/>
      <c r="DPZ20" s="64"/>
      <c r="DQA20" s="64"/>
      <c r="DQB20" s="64"/>
      <c r="DQC20" s="64"/>
      <c r="DQD20" s="64"/>
      <c r="DQE20" s="64"/>
      <c r="DQF20" s="64"/>
      <c r="DQG20" s="64"/>
      <c r="DQH20" s="64"/>
      <c r="DQI20" s="64"/>
      <c r="DQJ20" s="64"/>
      <c r="DQK20" s="64"/>
      <c r="DQL20" s="64"/>
      <c r="DQM20" s="64"/>
      <c r="DQN20" s="64"/>
      <c r="DQO20" s="64"/>
      <c r="DQP20" s="64"/>
      <c r="DQQ20" s="64"/>
      <c r="DQR20" s="64"/>
      <c r="DQS20" s="64"/>
      <c r="DQT20" s="64"/>
      <c r="DQU20" s="64"/>
      <c r="DQV20" s="64"/>
      <c r="DQW20" s="64"/>
      <c r="DQX20" s="64"/>
      <c r="DQY20" s="64"/>
      <c r="DQZ20" s="64"/>
      <c r="DRA20" s="64"/>
      <c r="DRB20" s="64"/>
      <c r="DRC20" s="64"/>
      <c r="DRD20" s="64"/>
      <c r="DRE20" s="64"/>
      <c r="DRF20" s="64"/>
      <c r="DRG20" s="64"/>
      <c r="DRH20" s="64"/>
      <c r="DRI20" s="64"/>
      <c r="DRJ20" s="64"/>
      <c r="DRK20" s="64"/>
      <c r="DRL20" s="64"/>
      <c r="DRM20" s="64"/>
      <c r="DRN20" s="64"/>
      <c r="DRO20" s="64"/>
      <c r="DRP20" s="64"/>
      <c r="DRQ20" s="64"/>
      <c r="DRR20" s="64"/>
      <c r="DRS20" s="64"/>
      <c r="DRT20" s="64"/>
      <c r="DRU20" s="64"/>
      <c r="DRV20" s="64"/>
      <c r="DRW20" s="64"/>
      <c r="DRX20" s="64"/>
      <c r="DRY20" s="64"/>
      <c r="DRZ20" s="64"/>
      <c r="DSA20" s="64"/>
      <c r="DSB20" s="64"/>
      <c r="DSC20" s="64"/>
      <c r="DSD20" s="64"/>
      <c r="DSE20" s="64"/>
      <c r="DSF20" s="64"/>
      <c r="DSG20" s="64"/>
      <c r="DSH20" s="64"/>
      <c r="DSI20" s="64"/>
      <c r="DSJ20" s="64"/>
      <c r="DSK20" s="64"/>
      <c r="DSL20" s="64"/>
      <c r="DSM20" s="64"/>
      <c r="DSN20" s="64"/>
      <c r="DSO20" s="64"/>
      <c r="DSP20" s="64"/>
      <c r="DSQ20" s="64"/>
      <c r="DSR20" s="64"/>
      <c r="DSS20" s="64"/>
      <c r="DST20" s="64"/>
      <c r="DSU20" s="64"/>
      <c r="DSV20" s="64"/>
      <c r="DSW20" s="64"/>
      <c r="DSX20" s="64"/>
      <c r="DSY20" s="64"/>
      <c r="DSZ20" s="64"/>
      <c r="DTA20" s="64"/>
      <c r="DTB20" s="64"/>
      <c r="DTC20" s="64"/>
      <c r="DTD20" s="64"/>
      <c r="DTE20" s="64"/>
      <c r="DTF20" s="64"/>
      <c r="DTG20" s="64"/>
      <c r="DTH20" s="64"/>
      <c r="DTI20" s="64"/>
      <c r="DTJ20" s="64"/>
      <c r="DTK20" s="64"/>
      <c r="DTL20" s="64"/>
      <c r="DTM20" s="64"/>
      <c r="DTN20" s="64"/>
      <c r="DTO20" s="64"/>
      <c r="DTP20" s="64"/>
      <c r="DTQ20" s="64"/>
      <c r="DTR20" s="64"/>
      <c r="DTS20" s="64"/>
      <c r="DTT20" s="64"/>
      <c r="DTU20" s="64"/>
      <c r="DTV20" s="64"/>
      <c r="DTW20" s="64"/>
      <c r="DTX20" s="64"/>
      <c r="DTY20" s="64"/>
      <c r="DTZ20" s="64"/>
      <c r="DUA20" s="64"/>
      <c r="DUB20" s="64"/>
      <c r="DUC20" s="64"/>
      <c r="DUD20" s="64"/>
      <c r="DUE20" s="64"/>
      <c r="DUF20" s="64"/>
      <c r="DUG20" s="64"/>
      <c r="DUH20" s="64"/>
      <c r="DUI20" s="64"/>
      <c r="DUJ20" s="64"/>
      <c r="DUK20" s="64"/>
      <c r="DUL20" s="64"/>
      <c r="DUM20" s="64"/>
      <c r="DUN20" s="64"/>
      <c r="DUO20" s="64"/>
      <c r="DUP20" s="64"/>
      <c r="DUQ20" s="64"/>
      <c r="DUR20" s="64"/>
      <c r="DUS20" s="64"/>
      <c r="DUT20" s="64"/>
      <c r="DUU20" s="64"/>
      <c r="DUV20" s="64"/>
      <c r="DUW20" s="64"/>
      <c r="DUX20" s="64"/>
      <c r="DUY20" s="64"/>
      <c r="DUZ20" s="64"/>
      <c r="DVA20" s="64"/>
      <c r="DVB20" s="64"/>
      <c r="DVC20" s="64"/>
      <c r="DVD20" s="64"/>
      <c r="DVE20" s="64"/>
      <c r="DVF20" s="64"/>
      <c r="DVG20" s="64"/>
      <c r="DVH20" s="64"/>
      <c r="DVI20" s="64"/>
      <c r="DVJ20" s="64"/>
      <c r="DVK20" s="64"/>
      <c r="DVL20" s="64"/>
      <c r="DVM20" s="64"/>
      <c r="DVN20" s="64"/>
      <c r="DVO20" s="64"/>
      <c r="DVP20" s="64"/>
      <c r="DVQ20" s="64"/>
      <c r="DVR20" s="64"/>
      <c r="DVS20" s="64"/>
      <c r="DVT20" s="64"/>
      <c r="DVU20" s="64"/>
      <c r="DVV20" s="64"/>
      <c r="DVW20" s="64"/>
      <c r="DVX20" s="64"/>
      <c r="DVY20" s="64"/>
      <c r="DVZ20" s="64"/>
      <c r="DWA20" s="64"/>
      <c r="DWB20" s="64"/>
      <c r="DWC20" s="64"/>
      <c r="DWD20" s="64"/>
      <c r="DWE20" s="64"/>
      <c r="DWF20" s="64"/>
      <c r="DWG20" s="64"/>
      <c r="DWH20" s="64"/>
      <c r="DWI20" s="64"/>
      <c r="DWJ20" s="64"/>
      <c r="DWK20" s="64"/>
      <c r="DWL20" s="64"/>
      <c r="DWM20" s="64"/>
      <c r="DWN20" s="64"/>
      <c r="DWO20" s="64"/>
      <c r="DWP20" s="64"/>
      <c r="DWQ20" s="64"/>
      <c r="DWR20" s="64"/>
      <c r="DWS20" s="64"/>
      <c r="DWT20" s="64"/>
      <c r="DWU20" s="64"/>
      <c r="DWV20" s="64"/>
      <c r="DWW20" s="64"/>
      <c r="DWX20" s="64"/>
      <c r="DWY20" s="64"/>
      <c r="DWZ20" s="64"/>
      <c r="DXA20" s="64"/>
      <c r="DXB20" s="64"/>
      <c r="DXC20" s="64"/>
      <c r="DXD20" s="64"/>
      <c r="DXE20" s="64"/>
      <c r="DXF20" s="64"/>
      <c r="DXG20" s="64"/>
      <c r="DXH20" s="64"/>
      <c r="DXI20" s="64"/>
      <c r="DXJ20" s="64"/>
      <c r="DXK20" s="64"/>
      <c r="DXL20" s="64"/>
      <c r="DXM20" s="64"/>
      <c r="DXN20" s="64"/>
      <c r="DXO20" s="64"/>
      <c r="DXP20" s="64"/>
      <c r="DXQ20" s="64"/>
      <c r="DXR20" s="64"/>
      <c r="DXS20" s="64"/>
      <c r="DXT20" s="64"/>
      <c r="DXU20" s="64"/>
      <c r="DXV20" s="64"/>
      <c r="DXW20" s="64"/>
      <c r="DXX20" s="64"/>
      <c r="DXY20" s="64"/>
      <c r="DXZ20" s="64"/>
      <c r="DYA20" s="64"/>
      <c r="DYB20" s="64"/>
      <c r="DYC20" s="64"/>
      <c r="DYD20" s="64"/>
      <c r="DYE20" s="64"/>
      <c r="DYF20" s="64"/>
      <c r="DYG20" s="64"/>
      <c r="DYH20" s="64"/>
      <c r="DYI20" s="64"/>
      <c r="DYJ20" s="64"/>
      <c r="DYK20" s="64"/>
      <c r="DYL20" s="64"/>
      <c r="DYM20" s="64"/>
      <c r="DYN20" s="64"/>
      <c r="DYO20" s="64"/>
      <c r="DYP20" s="64"/>
      <c r="DYQ20" s="64"/>
      <c r="DYR20" s="64"/>
      <c r="DYS20" s="64"/>
      <c r="DYT20" s="64"/>
      <c r="DYU20" s="64"/>
      <c r="DYV20" s="64"/>
      <c r="DYW20" s="64"/>
      <c r="DYX20" s="64"/>
      <c r="DYY20" s="64"/>
      <c r="DYZ20" s="64"/>
      <c r="DZA20" s="64"/>
      <c r="DZB20" s="64"/>
      <c r="DZC20" s="64"/>
      <c r="DZD20" s="64"/>
      <c r="DZE20" s="64"/>
      <c r="DZF20" s="64"/>
      <c r="DZG20" s="64"/>
      <c r="DZH20" s="64"/>
      <c r="DZI20" s="64"/>
      <c r="DZJ20" s="64"/>
      <c r="DZK20" s="64"/>
      <c r="DZL20" s="64"/>
      <c r="DZM20" s="64"/>
      <c r="DZN20" s="64"/>
      <c r="DZO20" s="64"/>
      <c r="DZP20" s="64"/>
      <c r="DZQ20" s="64"/>
      <c r="DZR20" s="64"/>
      <c r="DZS20" s="64"/>
      <c r="DZT20" s="64"/>
      <c r="DZU20" s="64"/>
      <c r="DZV20" s="64"/>
      <c r="DZW20" s="64"/>
      <c r="DZX20" s="64"/>
      <c r="DZY20" s="64"/>
      <c r="DZZ20" s="64"/>
      <c r="EAA20" s="64"/>
      <c r="EAB20" s="64"/>
      <c r="EAC20" s="64"/>
      <c r="EAD20" s="64"/>
      <c r="EAE20" s="64"/>
      <c r="EAF20" s="64"/>
      <c r="EAG20" s="64"/>
      <c r="EAH20" s="64"/>
      <c r="EAI20" s="64"/>
      <c r="EAJ20" s="64"/>
      <c r="EAK20" s="64"/>
      <c r="EAL20" s="64"/>
      <c r="EAM20" s="64"/>
      <c r="EAN20" s="64"/>
      <c r="EAO20" s="64"/>
      <c r="EAP20" s="64"/>
      <c r="EAQ20" s="64"/>
      <c r="EAR20" s="64"/>
      <c r="EAS20" s="64"/>
      <c r="EAT20" s="64"/>
      <c r="EAU20" s="64"/>
      <c r="EAV20" s="64"/>
      <c r="EAW20" s="64"/>
      <c r="EAX20" s="64"/>
      <c r="EAY20" s="64"/>
      <c r="EAZ20" s="64"/>
      <c r="EBA20" s="64"/>
      <c r="EBB20" s="64"/>
      <c r="EBC20" s="64"/>
      <c r="EBD20" s="64"/>
      <c r="EBE20" s="64"/>
      <c r="EBF20" s="64"/>
      <c r="EBG20" s="64"/>
      <c r="EBH20" s="64"/>
      <c r="EBI20" s="64"/>
      <c r="EBJ20" s="64"/>
      <c r="EBK20" s="64"/>
      <c r="EBL20" s="64"/>
      <c r="EBM20" s="64"/>
      <c r="EBN20" s="64"/>
      <c r="EBO20" s="64"/>
      <c r="EBP20" s="64"/>
      <c r="EBQ20" s="64"/>
      <c r="EBR20" s="64"/>
      <c r="EBS20" s="64"/>
      <c r="EBT20" s="64"/>
      <c r="EBU20" s="64"/>
      <c r="EBV20" s="64"/>
      <c r="EBW20" s="64"/>
      <c r="EBX20" s="64"/>
      <c r="EBY20" s="64"/>
      <c r="EBZ20" s="64"/>
      <c r="ECA20" s="64"/>
      <c r="ECB20" s="64"/>
      <c r="ECC20" s="64"/>
      <c r="ECD20" s="64"/>
      <c r="ECE20" s="64"/>
      <c r="ECF20" s="64"/>
      <c r="ECG20" s="64"/>
      <c r="ECH20" s="64"/>
      <c r="ECI20" s="64"/>
      <c r="ECJ20" s="64"/>
      <c r="ECK20" s="64"/>
      <c r="ECL20" s="64"/>
      <c r="ECM20" s="64"/>
      <c r="ECN20" s="64"/>
      <c r="ECO20" s="64"/>
      <c r="ECP20" s="64"/>
      <c r="ECQ20" s="64"/>
      <c r="ECR20" s="64"/>
      <c r="ECS20" s="64"/>
      <c r="ECT20" s="64"/>
      <c r="ECU20" s="64"/>
      <c r="ECV20" s="64"/>
      <c r="ECW20" s="64"/>
      <c r="ECX20" s="64"/>
      <c r="ECY20" s="64"/>
      <c r="ECZ20" s="64"/>
      <c r="EDA20" s="64"/>
      <c r="EDB20" s="64"/>
      <c r="EDC20" s="64"/>
      <c r="EDD20" s="64"/>
      <c r="EDE20" s="64"/>
      <c r="EDF20" s="64"/>
      <c r="EDG20" s="64"/>
      <c r="EDH20" s="64"/>
      <c r="EDI20" s="64"/>
      <c r="EDJ20" s="64"/>
      <c r="EDK20" s="64"/>
      <c r="EDL20" s="64"/>
      <c r="EDM20" s="64"/>
      <c r="EDN20" s="64"/>
      <c r="EDO20" s="64"/>
      <c r="EDP20" s="64"/>
      <c r="EDQ20" s="64"/>
      <c r="EDR20" s="64"/>
      <c r="EDS20" s="64"/>
      <c r="EDT20" s="64"/>
      <c r="EDU20" s="64"/>
      <c r="EDV20" s="64"/>
      <c r="EDW20" s="64"/>
      <c r="EDX20" s="64"/>
      <c r="EDY20" s="64"/>
      <c r="EDZ20" s="64"/>
      <c r="EEA20" s="64"/>
      <c r="EEB20" s="64"/>
      <c r="EEC20" s="64"/>
      <c r="EED20" s="64"/>
      <c r="EEE20" s="64"/>
      <c r="EEF20" s="64"/>
      <c r="EEG20" s="64"/>
      <c r="EEH20" s="64"/>
      <c r="EEI20" s="64"/>
      <c r="EEJ20" s="64"/>
      <c r="EEK20" s="64"/>
      <c r="EEL20" s="64"/>
      <c r="EEM20" s="64"/>
      <c r="EEN20" s="64"/>
      <c r="EEO20" s="64"/>
      <c r="EEP20" s="64"/>
      <c r="EEQ20" s="64"/>
      <c r="EER20" s="64"/>
      <c r="EES20" s="64"/>
      <c r="EET20" s="64"/>
      <c r="EEU20" s="64"/>
      <c r="EEV20" s="64"/>
      <c r="EEW20" s="64"/>
      <c r="EEX20" s="64"/>
      <c r="EEY20" s="64"/>
      <c r="EEZ20" s="64"/>
      <c r="EFA20" s="64"/>
      <c r="EFB20" s="64"/>
      <c r="EFC20" s="64"/>
      <c r="EFD20" s="64"/>
      <c r="EFE20" s="64"/>
      <c r="EFF20" s="64"/>
      <c r="EFG20" s="64"/>
      <c r="EFH20" s="64"/>
      <c r="EFI20" s="64"/>
      <c r="EFJ20" s="64"/>
      <c r="EFK20" s="64"/>
      <c r="EFL20" s="64"/>
      <c r="EFM20" s="64"/>
      <c r="EFN20" s="64"/>
      <c r="EFO20" s="64"/>
      <c r="EFP20" s="64"/>
      <c r="EFQ20" s="64"/>
      <c r="EFR20" s="64"/>
      <c r="EFS20" s="64"/>
      <c r="EFT20" s="64"/>
      <c r="EFU20" s="64"/>
      <c r="EFV20" s="64"/>
      <c r="EFW20" s="64"/>
      <c r="EFX20" s="64"/>
      <c r="EFY20" s="64"/>
      <c r="EFZ20" s="64"/>
      <c r="EGA20" s="64"/>
      <c r="EGB20" s="64"/>
      <c r="EGC20" s="64"/>
      <c r="EGD20" s="64"/>
      <c r="EGE20" s="64"/>
      <c r="EGF20" s="64"/>
      <c r="EGG20" s="64"/>
      <c r="EGH20" s="64"/>
      <c r="EGI20" s="64"/>
      <c r="EGJ20" s="64"/>
      <c r="EGK20" s="64"/>
      <c r="EGL20" s="64"/>
      <c r="EGM20" s="64"/>
      <c r="EGN20" s="64"/>
      <c r="EGO20" s="64"/>
      <c r="EGP20" s="64"/>
      <c r="EGQ20" s="64"/>
      <c r="EGR20" s="64"/>
      <c r="EGS20" s="64"/>
      <c r="EGT20" s="64"/>
      <c r="EGU20" s="64"/>
      <c r="EGV20" s="64"/>
      <c r="EGW20" s="64"/>
      <c r="EGX20" s="64"/>
      <c r="EGY20" s="64"/>
      <c r="EGZ20" s="64"/>
      <c r="EHA20" s="64"/>
      <c r="EHB20" s="64"/>
      <c r="EHC20" s="64"/>
      <c r="EHD20" s="64"/>
      <c r="EHE20" s="64"/>
      <c r="EHF20" s="64"/>
      <c r="EHG20" s="64"/>
      <c r="EHH20" s="64"/>
      <c r="EHI20" s="64"/>
      <c r="EHJ20" s="64"/>
      <c r="EHK20" s="64"/>
      <c r="EHL20" s="64"/>
      <c r="EHM20" s="64"/>
      <c r="EHN20" s="64"/>
      <c r="EHO20" s="64"/>
      <c r="EHP20" s="64"/>
      <c r="EHQ20" s="64"/>
      <c r="EHR20" s="64"/>
      <c r="EHS20" s="64"/>
      <c r="EHT20" s="64"/>
      <c r="EHU20" s="64"/>
      <c r="EHV20" s="64"/>
      <c r="EHW20" s="64"/>
      <c r="EHX20" s="64"/>
      <c r="EHY20" s="64"/>
      <c r="EHZ20" s="64"/>
      <c r="EIA20" s="64"/>
      <c r="EIB20" s="64"/>
      <c r="EIC20" s="64"/>
      <c r="EID20" s="64"/>
      <c r="EIE20" s="64"/>
      <c r="EIF20" s="64"/>
      <c r="EIG20" s="64"/>
      <c r="EIH20" s="64"/>
      <c r="EII20" s="64"/>
      <c r="EIJ20" s="64"/>
      <c r="EIK20" s="64"/>
      <c r="EIL20" s="64"/>
      <c r="EIM20" s="64"/>
      <c r="EIN20" s="64"/>
      <c r="EIO20" s="64"/>
      <c r="EIP20" s="64"/>
      <c r="EIQ20" s="64"/>
      <c r="EIR20" s="64"/>
      <c r="EIS20" s="64"/>
      <c r="EIT20" s="64"/>
      <c r="EIU20" s="64"/>
      <c r="EIV20" s="64"/>
      <c r="EIW20" s="64"/>
      <c r="EIX20" s="64"/>
      <c r="EIY20" s="64"/>
      <c r="EIZ20" s="64"/>
      <c r="EJA20" s="64"/>
      <c r="EJB20" s="64"/>
      <c r="EJC20" s="64"/>
      <c r="EJD20" s="64"/>
      <c r="EJE20" s="64"/>
      <c r="EJF20" s="64"/>
      <c r="EJG20" s="64"/>
      <c r="EJH20" s="64"/>
      <c r="EJI20" s="64"/>
      <c r="EJJ20" s="64"/>
      <c r="EJK20" s="64"/>
      <c r="EJL20" s="64"/>
      <c r="EJM20" s="64"/>
      <c r="EJN20" s="64"/>
      <c r="EJO20" s="64"/>
      <c r="EJP20" s="64"/>
      <c r="EJQ20" s="64"/>
      <c r="EJR20" s="64"/>
      <c r="EJS20" s="64"/>
      <c r="EJT20" s="64"/>
      <c r="EJU20" s="64"/>
      <c r="EJV20" s="64"/>
      <c r="EJW20" s="64"/>
      <c r="EJX20" s="64"/>
      <c r="EJY20" s="64"/>
      <c r="EJZ20" s="64"/>
      <c r="EKA20" s="64"/>
      <c r="EKB20" s="64"/>
      <c r="EKC20" s="64"/>
      <c r="EKD20" s="64"/>
      <c r="EKE20" s="64"/>
      <c r="EKF20" s="64"/>
      <c r="EKG20" s="64"/>
      <c r="EKH20" s="64"/>
      <c r="EKI20" s="64"/>
      <c r="EKJ20" s="64"/>
      <c r="EKK20" s="64"/>
      <c r="EKL20" s="64"/>
      <c r="EKM20" s="64"/>
      <c r="EKN20" s="64"/>
      <c r="EKO20" s="64"/>
      <c r="EKP20" s="64"/>
      <c r="EKQ20" s="64"/>
      <c r="EKR20" s="64"/>
      <c r="EKS20" s="64"/>
      <c r="EKT20" s="64"/>
      <c r="EKU20" s="64"/>
      <c r="EKV20" s="64"/>
      <c r="EKW20" s="64"/>
      <c r="EKX20" s="64"/>
      <c r="EKY20" s="64"/>
      <c r="EKZ20" s="64"/>
      <c r="ELA20" s="64"/>
      <c r="ELB20" s="64"/>
      <c r="ELC20" s="64"/>
      <c r="ELD20" s="64"/>
      <c r="ELE20" s="64"/>
      <c r="ELF20" s="64"/>
      <c r="ELG20" s="64"/>
      <c r="ELH20" s="64"/>
      <c r="ELI20" s="64"/>
      <c r="ELJ20" s="64"/>
      <c r="ELK20" s="64"/>
      <c r="ELL20" s="64"/>
      <c r="ELM20" s="64"/>
      <c r="ELN20" s="64"/>
      <c r="ELO20" s="64"/>
      <c r="ELP20" s="64"/>
      <c r="ELQ20" s="64"/>
      <c r="ELR20" s="64"/>
      <c r="ELS20" s="64"/>
      <c r="ELT20" s="64"/>
      <c r="ELU20" s="64"/>
      <c r="ELV20" s="64"/>
      <c r="ELW20" s="64"/>
      <c r="ELX20" s="64"/>
      <c r="ELY20" s="64"/>
      <c r="ELZ20" s="64"/>
      <c r="EMA20" s="64"/>
      <c r="EMB20" s="64"/>
      <c r="EMC20" s="64"/>
      <c r="EMD20" s="64"/>
      <c r="EME20" s="64"/>
      <c r="EMF20" s="64"/>
      <c r="EMG20" s="64"/>
      <c r="EMH20" s="64"/>
      <c r="EMI20" s="64"/>
      <c r="EMJ20" s="64"/>
      <c r="EMK20" s="64"/>
      <c r="EML20" s="64"/>
      <c r="EMM20" s="64"/>
      <c r="EMN20" s="64"/>
      <c r="EMO20" s="64"/>
      <c r="EMP20" s="64"/>
      <c r="EMQ20" s="64"/>
      <c r="EMR20" s="64"/>
      <c r="EMS20" s="64"/>
      <c r="EMT20" s="64"/>
      <c r="EMU20" s="64"/>
      <c r="EMV20" s="64"/>
      <c r="EMW20" s="64"/>
      <c r="EMX20" s="64"/>
      <c r="EMY20" s="64"/>
      <c r="EMZ20" s="64"/>
      <c r="ENA20" s="64"/>
      <c r="ENB20" s="64"/>
      <c r="ENC20" s="64"/>
      <c r="END20" s="64"/>
      <c r="ENE20" s="64"/>
      <c r="ENF20" s="64"/>
      <c r="ENG20" s="64"/>
      <c r="ENH20" s="64"/>
      <c r="ENI20" s="64"/>
      <c r="ENJ20" s="64"/>
      <c r="ENK20" s="64"/>
      <c r="ENL20" s="64"/>
      <c r="ENM20" s="64"/>
      <c r="ENN20" s="64"/>
      <c r="ENO20" s="64"/>
      <c r="ENP20" s="64"/>
      <c r="ENQ20" s="64"/>
      <c r="ENR20" s="64"/>
      <c r="ENS20" s="64"/>
      <c r="ENT20" s="64"/>
      <c r="ENU20" s="64"/>
      <c r="ENV20" s="64"/>
      <c r="ENW20" s="64"/>
      <c r="ENX20" s="64"/>
      <c r="ENY20" s="64"/>
      <c r="ENZ20" s="64"/>
      <c r="EOA20" s="64"/>
      <c r="EOB20" s="64"/>
      <c r="EOC20" s="64"/>
      <c r="EOD20" s="64"/>
      <c r="EOE20" s="64"/>
      <c r="EOF20" s="64"/>
      <c r="EOG20" s="64"/>
      <c r="EOH20" s="64"/>
      <c r="EOI20" s="64"/>
      <c r="EOJ20" s="64"/>
      <c r="EOK20" s="64"/>
      <c r="EOL20" s="64"/>
      <c r="EOM20" s="64"/>
      <c r="EON20" s="64"/>
      <c r="EOO20" s="64"/>
      <c r="EOP20" s="64"/>
      <c r="EOQ20" s="64"/>
      <c r="EOR20" s="64"/>
      <c r="EOS20" s="64"/>
      <c r="EOT20" s="64"/>
      <c r="EOU20" s="64"/>
      <c r="EOV20" s="64"/>
      <c r="EOW20" s="64"/>
      <c r="EOX20" s="64"/>
      <c r="EOY20" s="64"/>
      <c r="EOZ20" s="64"/>
      <c r="EPA20" s="64"/>
      <c r="EPB20" s="64"/>
      <c r="EPC20" s="64"/>
      <c r="EPD20" s="64"/>
      <c r="EPE20" s="64"/>
      <c r="EPF20" s="64"/>
      <c r="EPG20" s="64"/>
      <c r="EPH20" s="64"/>
      <c r="EPI20" s="64"/>
      <c r="EPJ20" s="64"/>
      <c r="EPK20" s="64"/>
      <c r="EPL20" s="64"/>
      <c r="EPM20" s="64"/>
      <c r="EPN20" s="64"/>
      <c r="EPO20" s="64"/>
      <c r="EPP20" s="64"/>
      <c r="EPQ20" s="64"/>
      <c r="EPR20" s="64"/>
      <c r="EPS20" s="64"/>
      <c r="EPT20" s="64"/>
      <c r="EPU20" s="64"/>
      <c r="EPV20" s="64"/>
      <c r="EPW20" s="64"/>
      <c r="EPX20" s="64"/>
      <c r="EPY20" s="64"/>
      <c r="EPZ20" s="64"/>
      <c r="EQA20" s="64"/>
      <c r="EQB20" s="64"/>
      <c r="EQC20" s="64"/>
      <c r="EQD20" s="64"/>
      <c r="EQE20" s="64"/>
      <c r="EQF20" s="64"/>
      <c r="EQG20" s="64"/>
      <c r="EQH20" s="64"/>
      <c r="EQI20" s="64"/>
      <c r="EQJ20" s="64"/>
      <c r="EQK20" s="64"/>
      <c r="EQL20" s="64"/>
      <c r="EQM20" s="64"/>
      <c r="EQN20" s="64"/>
      <c r="EQO20" s="64"/>
      <c r="EQP20" s="64"/>
      <c r="EQQ20" s="64"/>
      <c r="EQR20" s="64"/>
      <c r="EQS20" s="64"/>
      <c r="EQT20" s="64"/>
      <c r="EQU20" s="64"/>
      <c r="EQV20" s="64"/>
      <c r="EQW20" s="64"/>
      <c r="EQX20" s="64"/>
      <c r="EQY20" s="64"/>
      <c r="EQZ20" s="64"/>
      <c r="ERA20" s="64"/>
      <c r="ERB20" s="64"/>
      <c r="ERC20" s="64"/>
      <c r="ERD20" s="64"/>
      <c r="ERE20" s="64"/>
      <c r="ERF20" s="64"/>
      <c r="ERG20" s="64"/>
      <c r="ERH20" s="64"/>
      <c r="ERI20" s="64"/>
      <c r="ERJ20" s="64"/>
      <c r="ERK20" s="64"/>
      <c r="ERL20" s="64"/>
      <c r="ERM20" s="64"/>
      <c r="ERN20" s="64"/>
      <c r="ERO20" s="64"/>
      <c r="ERP20" s="64"/>
      <c r="ERQ20" s="64"/>
      <c r="ERR20" s="64"/>
      <c r="ERS20" s="64"/>
      <c r="ERT20" s="64"/>
      <c r="ERU20" s="64"/>
      <c r="ERV20" s="64"/>
      <c r="ERW20" s="64"/>
      <c r="ERX20" s="64"/>
      <c r="ERY20" s="64"/>
      <c r="ERZ20" s="64"/>
      <c r="ESA20" s="64"/>
      <c r="ESB20" s="64"/>
      <c r="ESC20" s="64"/>
      <c r="ESD20" s="64"/>
      <c r="ESE20" s="64"/>
      <c r="ESF20" s="64"/>
      <c r="ESG20" s="64"/>
      <c r="ESH20" s="64"/>
      <c r="ESI20" s="64"/>
      <c r="ESJ20" s="64"/>
      <c r="ESK20" s="64"/>
      <c r="ESL20" s="64"/>
      <c r="ESM20" s="64"/>
      <c r="ESN20" s="64"/>
      <c r="ESO20" s="64"/>
      <c r="ESP20" s="64"/>
      <c r="ESQ20" s="64"/>
      <c r="ESR20" s="64"/>
      <c r="ESS20" s="64"/>
      <c r="EST20" s="64"/>
      <c r="ESU20" s="64"/>
      <c r="ESV20" s="64"/>
      <c r="ESW20" s="64"/>
      <c r="ESX20" s="64"/>
      <c r="ESY20" s="64"/>
      <c r="ESZ20" s="64"/>
      <c r="ETA20" s="64"/>
      <c r="ETB20" s="64"/>
      <c r="ETC20" s="64"/>
      <c r="ETD20" s="64"/>
      <c r="ETE20" s="64"/>
      <c r="ETF20" s="64"/>
      <c r="ETG20" s="64"/>
      <c r="ETH20" s="64"/>
      <c r="ETI20" s="64"/>
      <c r="ETJ20" s="64"/>
      <c r="ETK20" s="64"/>
      <c r="ETL20" s="64"/>
      <c r="ETM20" s="64"/>
      <c r="ETN20" s="64"/>
      <c r="ETO20" s="64"/>
      <c r="ETP20" s="64"/>
      <c r="ETQ20" s="64"/>
      <c r="ETR20" s="64"/>
      <c r="ETS20" s="64"/>
      <c r="ETT20" s="64"/>
      <c r="ETU20" s="64"/>
      <c r="ETV20" s="64"/>
      <c r="ETW20" s="64"/>
      <c r="ETX20" s="64"/>
      <c r="ETY20" s="64"/>
      <c r="ETZ20" s="64"/>
      <c r="EUA20" s="64"/>
      <c r="EUB20" s="64"/>
      <c r="EUC20" s="64"/>
      <c r="EUD20" s="64"/>
      <c r="EUE20" s="64"/>
      <c r="EUF20" s="64"/>
      <c r="EUG20" s="64"/>
      <c r="EUH20" s="64"/>
      <c r="EUI20" s="64"/>
      <c r="EUJ20" s="64"/>
      <c r="EUK20" s="64"/>
      <c r="EUL20" s="64"/>
      <c r="EUM20" s="64"/>
      <c r="EUN20" s="64"/>
      <c r="EUO20" s="64"/>
      <c r="EUP20" s="64"/>
      <c r="EUQ20" s="64"/>
      <c r="EUR20" s="64"/>
      <c r="EUS20" s="64"/>
      <c r="EUT20" s="64"/>
      <c r="EUU20" s="64"/>
      <c r="EUV20" s="64"/>
      <c r="EUW20" s="64"/>
      <c r="EUX20" s="64"/>
      <c r="EUY20" s="64"/>
      <c r="EUZ20" s="64"/>
      <c r="EVA20" s="64"/>
      <c r="EVB20" s="64"/>
      <c r="EVC20" s="64"/>
      <c r="EVD20" s="64"/>
      <c r="EVE20" s="64"/>
      <c r="EVF20" s="64"/>
      <c r="EVG20" s="64"/>
      <c r="EVH20" s="64"/>
      <c r="EVI20" s="64"/>
      <c r="EVJ20" s="64"/>
      <c r="EVK20" s="64"/>
      <c r="EVL20" s="64"/>
      <c r="EVM20" s="64"/>
      <c r="EVN20" s="64"/>
      <c r="EVO20" s="64"/>
      <c r="EVP20" s="64"/>
      <c r="EVQ20" s="64"/>
      <c r="EVR20" s="64"/>
      <c r="EVS20" s="64"/>
      <c r="EVT20" s="64"/>
      <c r="EVU20" s="64"/>
      <c r="EVV20" s="64"/>
      <c r="EVW20" s="64"/>
      <c r="EVX20" s="64"/>
      <c r="EVY20" s="64"/>
      <c r="EVZ20" s="64"/>
      <c r="EWA20" s="64"/>
      <c r="EWB20" s="64"/>
      <c r="EWC20" s="64"/>
      <c r="EWD20" s="64"/>
      <c r="EWE20" s="64"/>
      <c r="EWF20" s="64"/>
      <c r="EWG20" s="64"/>
      <c r="EWH20" s="64"/>
      <c r="EWI20" s="64"/>
      <c r="EWJ20" s="64"/>
      <c r="EWK20" s="64"/>
      <c r="EWL20" s="64"/>
      <c r="EWM20" s="64"/>
      <c r="EWN20" s="64"/>
      <c r="EWO20" s="64"/>
      <c r="EWP20" s="64"/>
      <c r="EWQ20" s="64"/>
      <c r="EWR20" s="64"/>
      <c r="EWS20" s="64"/>
      <c r="EWT20" s="64"/>
      <c r="EWU20" s="64"/>
      <c r="EWV20" s="64"/>
      <c r="EWW20" s="64"/>
      <c r="EWX20" s="64"/>
      <c r="EWY20" s="64"/>
      <c r="EWZ20" s="64"/>
      <c r="EXA20" s="64"/>
      <c r="EXB20" s="64"/>
      <c r="EXC20" s="64"/>
      <c r="EXD20" s="64"/>
      <c r="EXE20" s="64"/>
      <c r="EXF20" s="64"/>
      <c r="EXG20" s="64"/>
      <c r="EXH20" s="64"/>
      <c r="EXI20" s="64"/>
      <c r="EXJ20" s="64"/>
      <c r="EXK20" s="64"/>
      <c r="EXL20" s="64"/>
      <c r="EXM20" s="64"/>
      <c r="EXN20" s="64"/>
      <c r="EXO20" s="64"/>
      <c r="EXP20" s="64"/>
      <c r="EXQ20" s="64"/>
      <c r="EXR20" s="64"/>
      <c r="EXS20" s="64"/>
      <c r="EXT20" s="64"/>
      <c r="EXU20" s="64"/>
      <c r="EXV20" s="64"/>
      <c r="EXW20" s="64"/>
      <c r="EXX20" s="64"/>
      <c r="EXY20" s="64"/>
      <c r="EXZ20" s="64"/>
      <c r="EYA20" s="64"/>
      <c r="EYB20" s="64"/>
      <c r="EYC20" s="64"/>
      <c r="EYD20" s="64"/>
      <c r="EYE20" s="64"/>
      <c r="EYF20" s="64"/>
      <c r="EYG20" s="64"/>
      <c r="EYH20" s="64"/>
      <c r="EYI20" s="64"/>
      <c r="EYJ20" s="64"/>
      <c r="EYK20" s="64"/>
      <c r="EYL20" s="64"/>
      <c r="EYM20" s="64"/>
      <c r="EYN20" s="64"/>
      <c r="EYO20" s="64"/>
      <c r="EYP20" s="64"/>
      <c r="EYQ20" s="64"/>
      <c r="EYR20" s="64"/>
      <c r="EYS20" s="64"/>
      <c r="EYT20" s="64"/>
      <c r="EYU20" s="64"/>
      <c r="EYV20" s="64"/>
      <c r="EYW20" s="64"/>
      <c r="EYX20" s="64"/>
      <c r="EYY20" s="64"/>
      <c r="EYZ20" s="64"/>
      <c r="EZA20" s="64"/>
      <c r="EZB20" s="64"/>
      <c r="EZC20" s="64"/>
      <c r="EZD20" s="64"/>
      <c r="EZE20" s="64"/>
      <c r="EZF20" s="64"/>
      <c r="EZG20" s="64"/>
      <c r="EZH20" s="64"/>
      <c r="EZI20" s="64"/>
      <c r="EZJ20" s="64"/>
      <c r="EZK20" s="64"/>
      <c r="EZL20" s="64"/>
      <c r="EZM20" s="64"/>
      <c r="EZN20" s="64"/>
      <c r="EZO20" s="64"/>
      <c r="EZP20" s="64"/>
      <c r="EZQ20" s="64"/>
      <c r="EZR20" s="64"/>
      <c r="EZS20" s="64"/>
      <c r="EZT20" s="64"/>
      <c r="EZU20" s="64"/>
      <c r="EZV20" s="64"/>
      <c r="EZW20" s="64"/>
      <c r="EZX20" s="64"/>
      <c r="EZY20" s="64"/>
      <c r="EZZ20" s="64"/>
      <c r="FAA20" s="64"/>
      <c r="FAB20" s="64"/>
      <c r="FAC20" s="64"/>
      <c r="FAD20" s="64"/>
      <c r="FAE20" s="64"/>
      <c r="FAF20" s="64"/>
      <c r="FAG20" s="64"/>
      <c r="FAH20" s="64"/>
      <c r="FAI20" s="64"/>
      <c r="FAJ20" s="64"/>
      <c r="FAK20" s="64"/>
      <c r="FAL20" s="64"/>
      <c r="FAM20" s="64"/>
      <c r="FAN20" s="64"/>
      <c r="FAO20" s="64"/>
      <c r="FAP20" s="64"/>
      <c r="FAQ20" s="64"/>
      <c r="FAR20" s="64"/>
      <c r="FAS20" s="64"/>
      <c r="FAT20" s="64"/>
      <c r="FAU20" s="64"/>
      <c r="FAV20" s="64"/>
      <c r="FAW20" s="64"/>
      <c r="FAX20" s="64"/>
      <c r="FAY20" s="64"/>
      <c r="FAZ20" s="64"/>
      <c r="FBA20" s="64"/>
      <c r="FBB20" s="64"/>
      <c r="FBC20" s="64"/>
      <c r="FBD20" s="64"/>
      <c r="FBE20" s="64"/>
      <c r="FBF20" s="64"/>
      <c r="FBG20" s="64"/>
      <c r="FBH20" s="64"/>
      <c r="FBI20" s="64"/>
      <c r="FBJ20" s="64"/>
      <c r="FBK20" s="64"/>
      <c r="FBL20" s="64"/>
      <c r="FBM20" s="64"/>
      <c r="FBN20" s="64"/>
      <c r="FBO20" s="64"/>
      <c r="FBP20" s="64"/>
      <c r="FBQ20" s="64"/>
      <c r="FBR20" s="64"/>
      <c r="FBS20" s="64"/>
      <c r="FBT20" s="64"/>
      <c r="FBU20" s="64"/>
      <c r="FBV20" s="64"/>
      <c r="FBW20" s="64"/>
      <c r="FBX20" s="64"/>
      <c r="FBY20" s="64"/>
      <c r="FBZ20" s="64"/>
      <c r="FCA20" s="64"/>
      <c r="FCB20" s="64"/>
      <c r="FCC20" s="64"/>
      <c r="FCD20" s="64"/>
      <c r="FCE20" s="64"/>
      <c r="FCF20" s="64"/>
      <c r="FCG20" s="64"/>
      <c r="FCH20" s="64"/>
      <c r="FCI20" s="64"/>
      <c r="FCJ20" s="64"/>
      <c r="FCK20" s="64"/>
      <c r="FCL20" s="64"/>
      <c r="FCM20" s="64"/>
      <c r="FCN20" s="64"/>
      <c r="FCO20" s="64"/>
      <c r="FCP20" s="64"/>
      <c r="FCQ20" s="64"/>
      <c r="FCR20" s="64"/>
      <c r="FCS20" s="64"/>
      <c r="FCT20" s="64"/>
      <c r="FCU20" s="64"/>
      <c r="FCV20" s="64"/>
      <c r="FCW20" s="64"/>
      <c r="FCX20" s="64"/>
      <c r="FCY20" s="64"/>
      <c r="FCZ20" s="64"/>
      <c r="FDA20" s="64"/>
      <c r="FDB20" s="64"/>
      <c r="FDC20" s="64"/>
      <c r="FDD20" s="64"/>
      <c r="FDE20" s="64"/>
      <c r="FDF20" s="64"/>
      <c r="FDG20" s="64"/>
      <c r="FDH20" s="64"/>
      <c r="FDI20" s="64"/>
      <c r="FDJ20" s="64"/>
      <c r="FDK20" s="64"/>
      <c r="FDL20" s="64"/>
      <c r="FDM20" s="64"/>
      <c r="FDN20" s="64"/>
      <c r="FDO20" s="64"/>
      <c r="FDP20" s="64"/>
      <c r="FDQ20" s="64"/>
      <c r="FDR20" s="64"/>
      <c r="FDS20" s="64"/>
      <c r="FDT20" s="64"/>
      <c r="FDU20" s="64"/>
      <c r="FDV20" s="64"/>
      <c r="FDW20" s="64"/>
      <c r="FDX20" s="64"/>
      <c r="FDY20" s="64"/>
      <c r="FDZ20" s="64"/>
      <c r="FEA20" s="64"/>
      <c r="FEB20" s="64"/>
      <c r="FEC20" s="64"/>
      <c r="FED20" s="64"/>
      <c r="FEE20" s="64"/>
      <c r="FEF20" s="64"/>
      <c r="FEG20" s="64"/>
      <c r="FEH20" s="64"/>
      <c r="FEI20" s="64"/>
      <c r="FEJ20" s="64"/>
      <c r="FEK20" s="64"/>
      <c r="FEL20" s="64"/>
      <c r="FEM20" s="64"/>
      <c r="FEN20" s="64"/>
      <c r="FEO20" s="64"/>
      <c r="FEP20" s="64"/>
      <c r="FEQ20" s="64"/>
      <c r="FER20" s="64"/>
      <c r="FES20" s="64"/>
      <c r="FET20" s="64"/>
      <c r="FEU20" s="64"/>
      <c r="FEV20" s="64"/>
      <c r="FEW20" s="64"/>
      <c r="FEX20" s="64"/>
      <c r="FEY20" s="64"/>
      <c r="FEZ20" s="64"/>
      <c r="FFA20" s="64"/>
      <c r="FFB20" s="64"/>
      <c r="FFC20" s="64"/>
      <c r="FFD20" s="64"/>
      <c r="FFE20" s="64"/>
      <c r="FFF20" s="64"/>
      <c r="FFG20" s="64"/>
      <c r="FFH20" s="64"/>
      <c r="FFI20" s="64"/>
      <c r="FFJ20" s="64"/>
      <c r="FFK20" s="64"/>
      <c r="FFL20" s="64"/>
      <c r="FFM20" s="64"/>
      <c r="FFN20" s="64"/>
      <c r="FFO20" s="64"/>
      <c r="FFP20" s="64"/>
      <c r="FFQ20" s="64"/>
      <c r="FFR20" s="64"/>
      <c r="FFS20" s="64"/>
      <c r="FFT20" s="64"/>
      <c r="FFU20" s="64"/>
      <c r="FFV20" s="64"/>
      <c r="FFW20" s="64"/>
      <c r="FFX20" s="64"/>
      <c r="FFY20" s="64"/>
      <c r="FFZ20" s="64"/>
      <c r="FGA20" s="64"/>
      <c r="FGB20" s="64"/>
      <c r="FGC20" s="64"/>
      <c r="FGD20" s="64"/>
      <c r="FGE20" s="64"/>
      <c r="FGF20" s="64"/>
      <c r="FGG20" s="64"/>
      <c r="FGH20" s="64"/>
      <c r="FGI20" s="64"/>
      <c r="FGJ20" s="64"/>
      <c r="FGK20" s="64"/>
      <c r="FGL20" s="64"/>
      <c r="FGM20" s="64"/>
      <c r="FGN20" s="64"/>
      <c r="FGO20" s="64"/>
      <c r="FGP20" s="64"/>
      <c r="FGQ20" s="64"/>
      <c r="FGR20" s="64"/>
      <c r="FGS20" s="64"/>
      <c r="FGT20" s="64"/>
      <c r="FGU20" s="64"/>
      <c r="FGV20" s="64"/>
      <c r="FGW20" s="64"/>
      <c r="FGX20" s="64"/>
      <c r="FGY20" s="64"/>
      <c r="FGZ20" s="64"/>
      <c r="FHA20" s="64"/>
      <c r="FHB20" s="64"/>
      <c r="FHC20" s="64"/>
      <c r="FHD20" s="64"/>
      <c r="FHE20" s="64"/>
      <c r="FHF20" s="64"/>
      <c r="FHG20" s="64"/>
      <c r="FHH20" s="64"/>
      <c r="FHI20" s="64"/>
      <c r="FHJ20" s="64"/>
      <c r="FHK20" s="64"/>
      <c r="FHL20" s="64"/>
      <c r="FHM20" s="64"/>
      <c r="FHN20" s="64"/>
      <c r="FHO20" s="64"/>
      <c r="FHP20" s="64"/>
      <c r="FHQ20" s="64"/>
      <c r="FHR20" s="64"/>
      <c r="FHS20" s="64"/>
      <c r="FHT20" s="64"/>
      <c r="FHU20" s="64"/>
      <c r="FHV20" s="64"/>
      <c r="FHW20" s="64"/>
      <c r="FHX20" s="64"/>
      <c r="FHY20" s="64"/>
      <c r="FHZ20" s="64"/>
      <c r="FIA20" s="64"/>
      <c r="FIB20" s="64"/>
      <c r="FIC20" s="64"/>
      <c r="FID20" s="64"/>
      <c r="FIE20" s="64"/>
      <c r="FIF20" s="64"/>
      <c r="FIG20" s="64"/>
      <c r="FIH20" s="64"/>
      <c r="FII20" s="64"/>
      <c r="FIJ20" s="64"/>
      <c r="FIK20" s="64"/>
      <c r="FIL20" s="64"/>
      <c r="FIM20" s="64"/>
      <c r="FIN20" s="64"/>
      <c r="FIO20" s="64"/>
      <c r="FIP20" s="64"/>
      <c r="FIQ20" s="64"/>
      <c r="FIR20" s="64"/>
      <c r="FIS20" s="64"/>
      <c r="FIT20" s="64"/>
      <c r="FIU20" s="64"/>
      <c r="FIV20" s="64"/>
      <c r="FIW20" s="64"/>
      <c r="FIX20" s="64"/>
      <c r="FIY20" s="64"/>
      <c r="FIZ20" s="64"/>
      <c r="FJA20" s="64"/>
      <c r="FJB20" s="64"/>
      <c r="FJC20" s="64"/>
      <c r="FJD20" s="64"/>
      <c r="FJE20" s="64"/>
      <c r="FJF20" s="64"/>
      <c r="FJG20" s="64"/>
      <c r="FJH20" s="64"/>
      <c r="FJI20" s="64"/>
      <c r="FJJ20" s="64"/>
      <c r="FJK20" s="64"/>
      <c r="FJL20" s="64"/>
      <c r="FJM20" s="64"/>
      <c r="FJN20" s="64"/>
      <c r="FJO20" s="64"/>
      <c r="FJP20" s="64"/>
      <c r="FJQ20" s="64"/>
      <c r="FJR20" s="64"/>
      <c r="FJS20" s="64"/>
      <c r="FJT20" s="64"/>
      <c r="FJU20" s="64"/>
      <c r="FJV20" s="64"/>
      <c r="FJW20" s="64"/>
      <c r="FJX20" s="64"/>
      <c r="FJY20" s="64"/>
      <c r="FJZ20" s="64"/>
      <c r="FKA20" s="64"/>
      <c r="FKB20" s="64"/>
      <c r="FKC20" s="64"/>
      <c r="FKD20" s="64"/>
      <c r="FKE20" s="64"/>
      <c r="FKF20" s="64"/>
      <c r="FKG20" s="64"/>
      <c r="FKH20" s="64"/>
      <c r="FKI20" s="64"/>
      <c r="FKJ20" s="64"/>
      <c r="FKK20" s="64"/>
      <c r="FKL20" s="64"/>
      <c r="FKM20" s="64"/>
      <c r="FKN20" s="64"/>
      <c r="FKO20" s="64"/>
      <c r="FKP20" s="64"/>
      <c r="FKQ20" s="64"/>
      <c r="FKR20" s="64"/>
      <c r="FKS20" s="64"/>
      <c r="FKT20" s="64"/>
      <c r="FKU20" s="64"/>
      <c r="FKV20" s="64"/>
      <c r="FKW20" s="64"/>
      <c r="FKX20" s="64"/>
      <c r="FKY20" s="64"/>
      <c r="FKZ20" s="64"/>
      <c r="FLA20" s="64"/>
      <c r="FLB20" s="64"/>
      <c r="FLC20" s="64"/>
      <c r="FLD20" s="64"/>
      <c r="FLE20" s="64"/>
      <c r="FLF20" s="64"/>
      <c r="FLG20" s="64"/>
      <c r="FLH20" s="64"/>
      <c r="FLI20" s="64"/>
      <c r="FLJ20" s="64"/>
      <c r="FLK20" s="64"/>
      <c r="FLL20" s="64"/>
      <c r="FLM20" s="64"/>
      <c r="FLN20" s="64"/>
      <c r="FLO20" s="64"/>
      <c r="FLP20" s="64"/>
      <c r="FLQ20" s="64"/>
      <c r="FLR20" s="64"/>
      <c r="FLS20" s="64"/>
      <c r="FLT20" s="64"/>
      <c r="FLU20" s="64"/>
      <c r="FLV20" s="64"/>
      <c r="FLW20" s="64"/>
      <c r="FLX20" s="64"/>
      <c r="FLY20" s="64"/>
      <c r="FLZ20" s="64"/>
      <c r="FMA20" s="64"/>
      <c r="FMB20" s="64"/>
      <c r="FMC20" s="64"/>
      <c r="FMD20" s="64"/>
      <c r="FME20" s="64"/>
      <c r="FMF20" s="64"/>
      <c r="FMG20" s="64"/>
      <c r="FMH20" s="64"/>
      <c r="FMI20" s="64"/>
      <c r="FMJ20" s="64"/>
      <c r="FMK20" s="64"/>
      <c r="FML20" s="64"/>
      <c r="FMM20" s="64"/>
      <c r="FMN20" s="64"/>
      <c r="FMO20" s="64"/>
      <c r="FMP20" s="64"/>
      <c r="FMQ20" s="64"/>
      <c r="FMR20" s="64"/>
      <c r="FMS20" s="64"/>
      <c r="FMT20" s="64"/>
      <c r="FMU20" s="64"/>
      <c r="FMV20" s="64"/>
      <c r="FMW20" s="64"/>
      <c r="FMX20" s="64"/>
      <c r="FMY20" s="64"/>
      <c r="FMZ20" s="64"/>
      <c r="FNA20" s="64"/>
      <c r="FNB20" s="64"/>
      <c r="FNC20" s="64"/>
      <c r="FND20" s="64"/>
      <c r="FNE20" s="64"/>
      <c r="FNF20" s="64"/>
      <c r="FNG20" s="64"/>
      <c r="FNH20" s="64"/>
      <c r="FNI20" s="64"/>
      <c r="FNJ20" s="64"/>
      <c r="FNK20" s="64"/>
      <c r="FNL20" s="64"/>
      <c r="FNM20" s="64"/>
      <c r="FNN20" s="64"/>
      <c r="FNO20" s="64"/>
      <c r="FNP20" s="64"/>
      <c r="FNQ20" s="64"/>
      <c r="FNR20" s="64"/>
      <c r="FNS20" s="64"/>
      <c r="FNT20" s="64"/>
      <c r="FNU20" s="64"/>
      <c r="FNV20" s="64"/>
      <c r="FNW20" s="64"/>
      <c r="FNX20" s="64"/>
      <c r="FNY20" s="64"/>
      <c r="FNZ20" s="64"/>
      <c r="FOA20" s="64"/>
      <c r="FOB20" s="64"/>
      <c r="FOC20" s="64"/>
      <c r="FOD20" s="64"/>
      <c r="FOE20" s="64"/>
      <c r="FOF20" s="64"/>
      <c r="FOG20" s="64"/>
      <c r="FOH20" s="64"/>
      <c r="FOI20" s="64"/>
      <c r="FOJ20" s="64"/>
      <c r="FOK20" s="64"/>
      <c r="FOL20" s="64"/>
      <c r="FOM20" s="64"/>
      <c r="FON20" s="64"/>
      <c r="FOO20" s="64"/>
      <c r="FOP20" s="64"/>
      <c r="FOQ20" s="64"/>
      <c r="FOR20" s="64"/>
      <c r="FOS20" s="64"/>
      <c r="FOT20" s="64"/>
      <c r="FOU20" s="64"/>
      <c r="FOV20" s="64"/>
      <c r="FOW20" s="64"/>
      <c r="FOX20" s="64"/>
      <c r="FOY20" s="64"/>
      <c r="FOZ20" s="64"/>
      <c r="FPA20" s="64"/>
      <c r="FPB20" s="64"/>
      <c r="FPC20" s="64"/>
      <c r="FPD20" s="64"/>
      <c r="FPE20" s="64"/>
      <c r="FPF20" s="64"/>
      <c r="FPG20" s="64"/>
      <c r="FPH20" s="64"/>
      <c r="FPI20" s="64"/>
      <c r="FPJ20" s="64"/>
      <c r="FPK20" s="64"/>
      <c r="FPL20" s="64"/>
      <c r="FPM20" s="64"/>
      <c r="FPN20" s="64"/>
      <c r="FPO20" s="64"/>
      <c r="FPP20" s="64"/>
      <c r="FPQ20" s="64"/>
      <c r="FPR20" s="64"/>
      <c r="FPS20" s="64"/>
      <c r="FPT20" s="64"/>
      <c r="FPU20" s="64"/>
      <c r="FPV20" s="64"/>
      <c r="FPW20" s="64"/>
      <c r="FPX20" s="64"/>
      <c r="FPY20" s="64"/>
      <c r="FPZ20" s="64"/>
      <c r="FQA20" s="64"/>
      <c r="FQB20" s="64"/>
      <c r="FQC20" s="64"/>
      <c r="FQD20" s="64"/>
      <c r="FQE20" s="64"/>
      <c r="FQF20" s="64"/>
      <c r="FQG20" s="64"/>
      <c r="FQH20" s="64"/>
      <c r="FQI20" s="64"/>
      <c r="FQJ20" s="64"/>
      <c r="FQK20" s="64"/>
      <c r="FQL20" s="64"/>
      <c r="FQM20" s="64"/>
      <c r="FQN20" s="64"/>
      <c r="FQO20" s="64"/>
      <c r="FQP20" s="64"/>
      <c r="FQQ20" s="64"/>
      <c r="FQR20" s="64"/>
      <c r="FQS20" s="64"/>
      <c r="FQT20" s="64"/>
      <c r="FQU20" s="64"/>
      <c r="FQV20" s="64"/>
      <c r="FQW20" s="64"/>
      <c r="FQX20" s="64"/>
      <c r="FQY20" s="64"/>
      <c r="FQZ20" s="64"/>
      <c r="FRA20" s="64"/>
      <c r="FRB20" s="64"/>
      <c r="FRC20" s="64"/>
      <c r="FRD20" s="64"/>
      <c r="FRE20" s="64"/>
      <c r="FRF20" s="64"/>
      <c r="FRG20" s="64"/>
      <c r="FRH20" s="64"/>
      <c r="FRI20" s="64"/>
      <c r="FRJ20" s="64"/>
      <c r="FRK20" s="64"/>
      <c r="FRL20" s="64"/>
      <c r="FRM20" s="64"/>
      <c r="FRN20" s="64"/>
      <c r="FRO20" s="64"/>
      <c r="FRP20" s="64"/>
      <c r="FRQ20" s="64"/>
      <c r="FRR20" s="64"/>
      <c r="FRS20" s="64"/>
      <c r="FRT20" s="64"/>
      <c r="FRU20" s="64"/>
      <c r="FRV20" s="64"/>
      <c r="FRW20" s="64"/>
      <c r="FRX20" s="64"/>
      <c r="FRY20" s="64"/>
      <c r="FRZ20" s="64"/>
      <c r="FSA20" s="64"/>
      <c r="FSB20" s="64"/>
      <c r="FSC20" s="64"/>
      <c r="FSD20" s="64"/>
      <c r="FSE20" s="64"/>
      <c r="FSF20" s="64"/>
      <c r="FSG20" s="64"/>
      <c r="FSH20" s="64"/>
      <c r="FSI20" s="64"/>
      <c r="FSJ20" s="64"/>
      <c r="FSK20" s="64"/>
      <c r="FSL20" s="64"/>
      <c r="FSM20" s="64"/>
      <c r="FSN20" s="64"/>
      <c r="FSO20" s="64"/>
      <c r="FSP20" s="64"/>
      <c r="FSQ20" s="64"/>
      <c r="FSR20" s="64"/>
      <c r="FSS20" s="64"/>
      <c r="FST20" s="64"/>
      <c r="FSU20" s="64"/>
      <c r="FSV20" s="64"/>
      <c r="FSW20" s="64"/>
      <c r="FSX20" s="64"/>
      <c r="FSY20" s="64"/>
      <c r="FSZ20" s="64"/>
      <c r="FTA20" s="64"/>
      <c r="FTB20" s="64"/>
      <c r="FTC20" s="64"/>
      <c r="FTD20" s="64"/>
      <c r="FTE20" s="64"/>
      <c r="FTF20" s="64"/>
      <c r="FTG20" s="64"/>
      <c r="FTH20" s="64"/>
      <c r="FTI20" s="64"/>
      <c r="FTJ20" s="64"/>
      <c r="FTK20" s="64"/>
      <c r="FTL20" s="64"/>
      <c r="FTM20" s="64"/>
      <c r="FTN20" s="64"/>
      <c r="FTO20" s="64"/>
      <c r="FTP20" s="64"/>
      <c r="FTQ20" s="64"/>
      <c r="FTR20" s="64"/>
      <c r="FTS20" s="64"/>
      <c r="FTT20" s="64"/>
      <c r="FTU20" s="64"/>
      <c r="FTV20" s="64"/>
      <c r="FTW20" s="64"/>
      <c r="FTX20" s="64"/>
      <c r="FTY20" s="64"/>
      <c r="FTZ20" s="64"/>
      <c r="FUA20" s="64"/>
      <c r="FUB20" s="64"/>
      <c r="FUC20" s="64"/>
      <c r="FUD20" s="64"/>
      <c r="FUE20" s="64"/>
      <c r="FUF20" s="64"/>
      <c r="FUG20" s="64"/>
      <c r="FUH20" s="64"/>
      <c r="FUI20" s="64"/>
      <c r="FUJ20" s="64"/>
      <c r="FUK20" s="64"/>
      <c r="FUL20" s="64"/>
      <c r="FUM20" s="64"/>
      <c r="FUN20" s="64"/>
      <c r="FUO20" s="64"/>
      <c r="FUP20" s="64"/>
      <c r="FUQ20" s="64"/>
      <c r="FUR20" s="64"/>
      <c r="FUS20" s="64"/>
      <c r="FUT20" s="64"/>
      <c r="FUU20" s="64"/>
      <c r="FUV20" s="64"/>
      <c r="FUW20" s="64"/>
      <c r="FUX20" s="64"/>
      <c r="FUY20" s="64"/>
      <c r="FUZ20" s="64"/>
      <c r="FVA20" s="64"/>
      <c r="FVB20" s="64"/>
      <c r="FVC20" s="64"/>
      <c r="FVD20" s="64"/>
      <c r="FVE20" s="64"/>
      <c r="FVF20" s="64"/>
      <c r="FVG20" s="64"/>
      <c r="FVH20" s="64"/>
      <c r="FVI20" s="64"/>
      <c r="FVJ20" s="64"/>
      <c r="FVK20" s="64"/>
      <c r="FVL20" s="64"/>
      <c r="FVM20" s="64"/>
      <c r="FVN20" s="64"/>
      <c r="FVO20" s="64"/>
      <c r="FVP20" s="64"/>
      <c r="FVQ20" s="64"/>
      <c r="FVR20" s="64"/>
      <c r="FVS20" s="64"/>
      <c r="FVT20" s="64"/>
      <c r="FVU20" s="64"/>
      <c r="FVV20" s="64"/>
      <c r="FVW20" s="64"/>
      <c r="FVX20" s="64"/>
      <c r="FVY20" s="64"/>
      <c r="FVZ20" s="64"/>
      <c r="FWA20" s="64"/>
      <c r="FWB20" s="64"/>
      <c r="FWC20" s="64"/>
      <c r="FWD20" s="64"/>
      <c r="FWE20" s="64"/>
      <c r="FWF20" s="64"/>
      <c r="FWG20" s="64"/>
      <c r="FWH20" s="64"/>
      <c r="FWI20" s="64"/>
      <c r="FWJ20" s="64"/>
      <c r="FWK20" s="64"/>
      <c r="FWL20" s="64"/>
      <c r="FWM20" s="64"/>
      <c r="FWN20" s="64"/>
      <c r="FWO20" s="64"/>
      <c r="FWP20" s="64"/>
      <c r="FWQ20" s="64"/>
      <c r="FWR20" s="64"/>
      <c r="FWS20" s="64"/>
      <c r="FWT20" s="64"/>
      <c r="FWU20" s="64"/>
      <c r="FWV20" s="64"/>
      <c r="FWW20" s="64"/>
      <c r="FWX20" s="64"/>
      <c r="FWY20" s="64"/>
      <c r="FWZ20" s="64"/>
      <c r="FXA20" s="64"/>
      <c r="FXB20" s="64"/>
      <c r="FXC20" s="64"/>
      <c r="FXD20" s="64"/>
      <c r="FXE20" s="64"/>
      <c r="FXF20" s="64"/>
      <c r="FXG20" s="64"/>
      <c r="FXH20" s="64"/>
      <c r="FXI20" s="64"/>
      <c r="FXJ20" s="64"/>
      <c r="FXK20" s="64"/>
      <c r="FXL20" s="64"/>
      <c r="FXM20" s="64"/>
      <c r="FXN20" s="64"/>
      <c r="FXO20" s="64"/>
      <c r="FXP20" s="64"/>
      <c r="FXQ20" s="64"/>
      <c r="FXR20" s="64"/>
      <c r="FXS20" s="64"/>
      <c r="FXT20" s="64"/>
      <c r="FXU20" s="64"/>
      <c r="FXV20" s="64"/>
      <c r="FXW20" s="64"/>
      <c r="FXX20" s="64"/>
      <c r="FXY20" s="64"/>
      <c r="FXZ20" s="64"/>
      <c r="FYA20" s="64"/>
      <c r="FYB20" s="64"/>
      <c r="FYC20" s="64"/>
      <c r="FYD20" s="64"/>
      <c r="FYE20" s="64"/>
      <c r="FYF20" s="64"/>
      <c r="FYG20" s="64"/>
      <c r="FYH20" s="64"/>
      <c r="FYI20" s="64"/>
      <c r="FYJ20" s="64"/>
      <c r="FYK20" s="64"/>
      <c r="FYL20" s="64"/>
      <c r="FYM20" s="64"/>
      <c r="FYN20" s="64"/>
      <c r="FYO20" s="64"/>
      <c r="FYP20" s="64"/>
      <c r="FYQ20" s="64"/>
      <c r="FYR20" s="64"/>
      <c r="FYS20" s="64"/>
      <c r="FYT20" s="64"/>
      <c r="FYU20" s="64"/>
      <c r="FYV20" s="64"/>
      <c r="FYW20" s="64"/>
      <c r="FYX20" s="64"/>
      <c r="FYY20" s="64"/>
      <c r="FYZ20" s="64"/>
      <c r="FZA20" s="64"/>
      <c r="FZB20" s="64"/>
      <c r="FZC20" s="64"/>
      <c r="FZD20" s="64"/>
      <c r="FZE20" s="64"/>
      <c r="FZF20" s="64"/>
      <c r="FZG20" s="64"/>
      <c r="FZH20" s="64"/>
      <c r="FZI20" s="64"/>
      <c r="FZJ20" s="64"/>
      <c r="FZK20" s="64"/>
      <c r="FZL20" s="64"/>
      <c r="FZM20" s="64"/>
      <c r="FZN20" s="64"/>
      <c r="FZO20" s="64"/>
      <c r="FZP20" s="64"/>
      <c r="FZQ20" s="64"/>
      <c r="FZR20" s="64"/>
      <c r="FZS20" s="64"/>
      <c r="FZT20" s="64"/>
      <c r="FZU20" s="64"/>
      <c r="FZV20" s="64"/>
      <c r="FZW20" s="64"/>
      <c r="FZX20" s="64"/>
      <c r="FZY20" s="64"/>
      <c r="FZZ20" s="64"/>
      <c r="GAA20" s="64"/>
      <c r="GAB20" s="64"/>
      <c r="GAC20" s="64"/>
      <c r="GAD20" s="64"/>
      <c r="GAE20" s="64"/>
      <c r="GAF20" s="64"/>
      <c r="GAG20" s="64"/>
      <c r="GAH20" s="64"/>
      <c r="GAI20" s="64"/>
      <c r="GAJ20" s="64"/>
      <c r="GAK20" s="64"/>
      <c r="GAL20" s="64"/>
      <c r="GAM20" s="64"/>
      <c r="GAN20" s="64"/>
      <c r="GAO20" s="64"/>
      <c r="GAP20" s="64"/>
      <c r="GAQ20" s="64"/>
      <c r="GAR20" s="64"/>
      <c r="GAS20" s="64"/>
      <c r="GAT20" s="64"/>
      <c r="GAU20" s="64"/>
      <c r="GAV20" s="64"/>
      <c r="GAW20" s="64"/>
      <c r="GAX20" s="64"/>
      <c r="GAY20" s="64"/>
      <c r="GAZ20" s="64"/>
      <c r="GBA20" s="64"/>
      <c r="GBB20" s="64"/>
      <c r="GBC20" s="64"/>
      <c r="GBD20" s="64"/>
      <c r="GBE20" s="64"/>
      <c r="GBF20" s="64"/>
      <c r="GBG20" s="64"/>
      <c r="GBH20" s="64"/>
      <c r="GBI20" s="64"/>
      <c r="GBJ20" s="64"/>
      <c r="GBK20" s="64"/>
      <c r="GBL20" s="64"/>
      <c r="GBM20" s="64"/>
      <c r="GBN20" s="64"/>
      <c r="GBO20" s="64"/>
      <c r="GBP20" s="64"/>
      <c r="GBQ20" s="64"/>
      <c r="GBR20" s="64"/>
      <c r="GBS20" s="64"/>
      <c r="GBT20" s="64"/>
      <c r="GBU20" s="64"/>
      <c r="GBV20" s="64"/>
      <c r="GBW20" s="64"/>
      <c r="GBX20" s="64"/>
      <c r="GBY20" s="64"/>
      <c r="GBZ20" s="64"/>
      <c r="GCA20" s="64"/>
      <c r="GCB20" s="64"/>
      <c r="GCC20" s="64"/>
      <c r="GCD20" s="64"/>
      <c r="GCE20" s="64"/>
      <c r="GCF20" s="64"/>
      <c r="GCG20" s="64"/>
      <c r="GCH20" s="64"/>
      <c r="GCI20" s="64"/>
      <c r="GCJ20" s="64"/>
      <c r="GCK20" s="64"/>
      <c r="GCL20" s="64"/>
      <c r="GCM20" s="64"/>
      <c r="GCN20" s="64"/>
      <c r="GCO20" s="64"/>
      <c r="GCP20" s="64"/>
      <c r="GCQ20" s="64"/>
      <c r="GCR20" s="64"/>
      <c r="GCS20" s="64"/>
      <c r="GCT20" s="64"/>
      <c r="GCU20" s="64"/>
      <c r="GCV20" s="64"/>
      <c r="GCW20" s="64"/>
      <c r="GCX20" s="64"/>
      <c r="GCY20" s="64"/>
      <c r="GCZ20" s="64"/>
      <c r="GDA20" s="64"/>
      <c r="GDB20" s="64"/>
      <c r="GDC20" s="64"/>
      <c r="GDD20" s="64"/>
      <c r="GDE20" s="64"/>
      <c r="GDF20" s="64"/>
      <c r="GDG20" s="64"/>
      <c r="GDH20" s="64"/>
      <c r="GDI20" s="64"/>
      <c r="GDJ20" s="64"/>
      <c r="GDK20" s="64"/>
      <c r="GDL20" s="64"/>
      <c r="GDM20" s="64"/>
      <c r="GDN20" s="64"/>
      <c r="GDO20" s="64"/>
      <c r="GDP20" s="64"/>
      <c r="GDQ20" s="64"/>
      <c r="GDR20" s="64"/>
      <c r="GDS20" s="64"/>
      <c r="GDT20" s="64"/>
      <c r="GDU20" s="64"/>
      <c r="GDV20" s="64"/>
      <c r="GDW20" s="64"/>
      <c r="GDX20" s="64"/>
      <c r="GDY20" s="64"/>
      <c r="GDZ20" s="64"/>
      <c r="GEA20" s="64"/>
      <c r="GEB20" s="64"/>
      <c r="GEC20" s="64"/>
      <c r="GED20" s="64"/>
      <c r="GEE20" s="64"/>
      <c r="GEF20" s="64"/>
      <c r="GEG20" s="64"/>
      <c r="GEH20" s="64"/>
      <c r="GEI20" s="64"/>
      <c r="GEJ20" s="64"/>
      <c r="GEK20" s="64"/>
      <c r="GEL20" s="64"/>
      <c r="GEM20" s="64"/>
      <c r="GEN20" s="64"/>
      <c r="GEO20" s="64"/>
      <c r="GEP20" s="64"/>
      <c r="GEQ20" s="64"/>
      <c r="GER20" s="64"/>
      <c r="GES20" s="64"/>
      <c r="GET20" s="64"/>
      <c r="GEU20" s="64"/>
      <c r="GEV20" s="64"/>
      <c r="GEW20" s="64"/>
      <c r="GEX20" s="64"/>
      <c r="GEY20" s="64"/>
      <c r="GEZ20" s="64"/>
      <c r="GFA20" s="64"/>
      <c r="GFB20" s="64"/>
      <c r="GFC20" s="64"/>
      <c r="GFD20" s="64"/>
      <c r="GFE20" s="64"/>
      <c r="GFF20" s="64"/>
      <c r="GFG20" s="64"/>
      <c r="GFH20" s="64"/>
      <c r="GFI20" s="64"/>
      <c r="GFJ20" s="64"/>
      <c r="GFK20" s="64"/>
      <c r="GFL20" s="64"/>
      <c r="GFM20" s="64"/>
      <c r="GFN20" s="64"/>
      <c r="GFO20" s="64"/>
      <c r="GFP20" s="64"/>
      <c r="GFQ20" s="64"/>
      <c r="GFR20" s="64"/>
      <c r="GFS20" s="64"/>
      <c r="GFT20" s="64"/>
      <c r="GFU20" s="64"/>
      <c r="GFV20" s="64"/>
      <c r="GFW20" s="64"/>
      <c r="GFX20" s="64"/>
      <c r="GFY20" s="64"/>
      <c r="GFZ20" s="64"/>
      <c r="GGA20" s="64"/>
      <c r="GGB20" s="64"/>
      <c r="GGC20" s="64"/>
      <c r="GGD20" s="64"/>
      <c r="GGE20" s="64"/>
      <c r="GGF20" s="64"/>
      <c r="GGG20" s="64"/>
      <c r="GGH20" s="64"/>
      <c r="GGI20" s="64"/>
      <c r="GGJ20" s="64"/>
      <c r="GGK20" s="64"/>
      <c r="GGL20" s="64"/>
      <c r="GGM20" s="64"/>
      <c r="GGN20" s="64"/>
      <c r="GGO20" s="64"/>
      <c r="GGP20" s="64"/>
      <c r="GGQ20" s="64"/>
      <c r="GGR20" s="64"/>
      <c r="GGS20" s="64"/>
      <c r="GGT20" s="64"/>
      <c r="GGU20" s="64"/>
      <c r="GGV20" s="64"/>
      <c r="GGW20" s="64"/>
      <c r="GGX20" s="64"/>
      <c r="GGY20" s="64"/>
      <c r="GGZ20" s="64"/>
      <c r="GHA20" s="64"/>
      <c r="GHB20" s="64"/>
      <c r="GHC20" s="64"/>
      <c r="GHD20" s="64"/>
      <c r="GHE20" s="64"/>
      <c r="GHF20" s="64"/>
      <c r="GHG20" s="64"/>
      <c r="GHH20" s="64"/>
      <c r="GHI20" s="64"/>
      <c r="GHJ20" s="64"/>
      <c r="GHK20" s="64"/>
      <c r="GHL20" s="64"/>
      <c r="GHM20" s="64"/>
      <c r="GHN20" s="64"/>
      <c r="GHO20" s="64"/>
      <c r="GHP20" s="64"/>
      <c r="GHQ20" s="64"/>
      <c r="GHR20" s="64"/>
      <c r="GHS20" s="64"/>
      <c r="GHT20" s="64"/>
      <c r="GHU20" s="64"/>
      <c r="GHV20" s="64"/>
      <c r="GHW20" s="64"/>
      <c r="GHX20" s="64"/>
      <c r="GHY20" s="64"/>
      <c r="GHZ20" s="64"/>
      <c r="GIA20" s="64"/>
      <c r="GIB20" s="64"/>
      <c r="GIC20" s="64"/>
      <c r="GID20" s="64"/>
      <c r="GIE20" s="64"/>
      <c r="GIF20" s="64"/>
      <c r="GIG20" s="64"/>
      <c r="GIH20" s="64"/>
      <c r="GII20" s="64"/>
      <c r="GIJ20" s="64"/>
      <c r="GIK20" s="64"/>
      <c r="GIL20" s="64"/>
      <c r="GIM20" s="64"/>
      <c r="GIN20" s="64"/>
      <c r="GIO20" s="64"/>
      <c r="GIP20" s="64"/>
      <c r="GIQ20" s="64"/>
      <c r="GIR20" s="64"/>
      <c r="GIS20" s="64"/>
      <c r="GIT20" s="64"/>
      <c r="GIU20" s="64"/>
      <c r="GIV20" s="64"/>
      <c r="GIW20" s="64"/>
      <c r="GIX20" s="64"/>
      <c r="GIY20" s="64"/>
      <c r="GIZ20" s="64"/>
      <c r="GJA20" s="64"/>
      <c r="GJB20" s="64"/>
      <c r="GJC20" s="64"/>
      <c r="GJD20" s="64"/>
      <c r="GJE20" s="64"/>
      <c r="GJF20" s="64"/>
      <c r="GJG20" s="64"/>
      <c r="GJH20" s="64"/>
      <c r="GJI20" s="64"/>
      <c r="GJJ20" s="64"/>
      <c r="GJK20" s="64"/>
      <c r="GJL20" s="64"/>
      <c r="GJM20" s="64"/>
      <c r="GJN20" s="64"/>
      <c r="GJO20" s="64"/>
      <c r="GJP20" s="64"/>
      <c r="GJQ20" s="64"/>
      <c r="GJR20" s="64"/>
      <c r="GJS20" s="64"/>
      <c r="GJT20" s="64"/>
      <c r="GJU20" s="64"/>
      <c r="GJV20" s="64"/>
      <c r="GJW20" s="64"/>
      <c r="GJX20" s="64"/>
      <c r="GJY20" s="64"/>
      <c r="GJZ20" s="64"/>
      <c r="GKA20" s="64"/>
      <c r="GKB20" s="64"/>
      <c r="GKC20" s="64"/>
      <c r="GKD20" s="64"/>
      <c r="GKE20" s="64"/>
      <c r="GKF20" s="64"/>
      <c r="GKG20" s="64"/>
      <c r="GKH20" s="64"/>
      <c r="GKI20" s="64"/>
      <c r="GKJ20" s="64"/>
      <c r="GKK20" s="64"/>
      <c r="GKL20" s="64"/>
      <c r="GKM20" s="64"/>
      <c r="GKN20" s="64"/>
      <c r="GKO20" s="64"/>
      <c r="GKP20" s="64"/>
      <c r="GKQ20" s="64"/>
      <c r="GKR20" s="64"/>
      <c r="GKS20" s="64"/>
      <c r="GKT20" s="64"/>
      <c r="GKU20" s="64"/>
      <c r="GKV20" s="64"/>
      <c r="GKW20" s="64"/>
      <c r="GKX20" s="64"/>
      <c r="GKY20" s="64"/>
      <c r="GKZ20" s="64"/>
      <c r="GLA20" s="64"/>
      <c r="GLB20" s="64"/>
      <c r="GLC20" s="64"/>
      <c r="GLD20" s="64"/>
      <c r="GLE20" s="64"/>
      <c r="GLF20" s="64"/>
      <c r="GLG20" s="64"/>
      <c r="GLH20" s="64"/>
      <c r="GLI20" s="64"/>
      <c r="GLJ20" s="64"/>
      <c r="GLK20" s="64"/>
      <c r="GLL20" s="64"/>
      <c r="GLM20" s="64"/>
      <c r="GLN20" s="64"/>
      <c r="GLO20" s="64"/>
      <c r="GLP20" s="64"/>
      <c r="GLQ20" s="64"/>
      <c r="GLR20" s="64"/>
      <c r="GLS20" s="64"/>
      <c r="GLT20" s="64"/>
      <c r="GLU20" s="64"/>
      <c r="GLV20" s="64"/>
      <c r="GLW20" s="64"/>
      <c r="GLX20" s="64"/>
      <c r="GLY20" s="64"/>
      <c r="GLZ20" s="64"/>
      <c r="GMA20" s="64"/>
      <c r="GMB20" s="64"/>
      <c r="GMC20" s="64"/>
      <c r="GMD20" s="64"/>
      <c r="GME20" s="64"/>
      <c r="GMF20" s="64"/>
      <c r="GMG20" s="64"/>
      <c r="GMH20" s="64"/>
      <c r="GMI20" s="64"/>
      <c r="GMJ20" s="64"/>
      <c r="GMK20" s="64"/>
      <c r="GML20" s="64"/>
      <c r="GMM20" s="64"/>
      <c r="GMN20" s="64"/>
      <c r="GMO20" s="64"/>
      <c r="GMP20" s="64"/>
      <c r="GMQ20" s="64"/>
      <c r="GMR20" s="64"/>
      <c r="GMS20" s="64"/>
      <c r="GMT20" s="64"/>
      <c r="GMU20" s="64"/>
      <c r="GMV20" s="64"/>
      <c r="GMW20" s="64"/>
      <c r="GMX20" s="64"/>
      <c r="GMY20" s="64"/>
      <c r="GMZ20" s="64"/>
      <c r="GNA20" s="64"/>
      <c r="GNB20" s="64"/>
      <c r="GNC20" s="64"/>
      <c r="GND20" s="64"/>
      <c r="GNE20" s="64"/>
      <c r="GNF20" s="64"/>
      <c r="GNG20" s="64"/>
      <c r="GNH20" s="64"/>
      <c r="GNI20" s="64"/>
      <c r="GNJ20" s="64"/>
      <c r="GNK20" s="64"/>
      <c r="GNL20" s="64"/>
      <c r="GNM20" s="64"/>
      <c r="GNN20" s="64"/>
      <c r="GNO20" s="64"/>
      <c r="GNP20" s="64"/>
      <c r="GNQ20" s="64"/>
      <c r="GNR20" s="64"/>
      <c r="GNS20" s="64"/>
      <c r="GNT20" s="64"/>
      <c r="GNU20" s="64"/>
      <c r="GNV20" s="64"/>
      <c r="GNW20" s="64"/>
      <c r="GNX20" s="64"/>
      <c r="GNY20" s="64"/>
      <c r="GNZ20" s="64"/>
      <c r="GOA20" s="64"/>
      <c r="GOB20" s="64"/>
      <c r="GOC20" s="64"/>
      <c r="GOD20" s="64"/>
      <c r="GOE20" s="64"/>
      <c r="GOF20" s="64"/>
      <c r="GOG20" s="64"/>
      <c r="GOH20" s="64"/>
      <c r="GOI20" s="64"/>
      <c r="GOJ20" s="64"/>
      <c r="GOK20" s="64"/>
      <c r="GOL20" s="64"/>
      <c r="GOM20" s="64"/>
      <c r="GON20" s="64"/>
      <c r="GOO20" s="64"/>
      <c r="GOP20" s="64"/>
      <c r="GOQ20" s="64"/>
      <c r="GOR20" s="64"/>
      <c r="GOS20" s="64"/>
      <c r="GOT20" s="64"/>
      <c r="GOU20" s="64"/>
      <c r="GOV20" s="64"/>
      <c r="GOW20" s="64"/>
      <c r="GOX20" s="64"/>
      <c r="GOY20" s="64"/>
      <c r="GOZ20" s="64"/>
      <c r="GPA20" s="64"/>
      <c r="GPB20" s="64"/>
      <c r="GPC20" s="64"/>
      <c r="GPD20" s="64"/>
      <c r="GPE20" s="64"/>
      <c r="GPF20" s="64"/>
      <c r="GPG20" s="64"/>
      <c r="GPH20" s="64"/>
      <c r="GPI20" s="64"/>
      <c r="GPJ20" s="64"/>
      <c r="GPK20" s="64"/>
      <c r="GPL20" s="64"/>
      <c r="GPM20" s="64"/>
      <c r="GPN20" s="64"/>
      <c r="GPO20" s="64"/>
      <c r="GPP20" s="64"/>
      <c r="GPQ20" s="64"/>
      <c r="GPR20" s="64"/>
      <c r="GPS20" s="64"/>
      <c r="GPT20" s="64"/>
      <c r="GPU20" s="64"/>
      <c r="GPV20" s="64"/>
      <c r="GPW20" s="64"/>
      <c r="GPX20" s="64"/>
      <c r="GPY20" s="64"/>
      <c r="GPZ20" s="64"/>
      <c r="GQA20" s="64"/>
      <c r="GQB20" s="64"/>
      <c r="GQC20" s="64"/>
      <c r="GQD20" s="64"/>
      <c r="GQE20" s="64"/>
      <c r="GQF20" s="64"/>
      <c r="GQG20" s="64"/>
      <c r="GQH20" s="64"/>
      <c r="GQI20" s="64"/>
      <c r="GQJ20" s="64"/>
      <c r="GQK20" s="64"/>
      <c r="GQL20" s="64"/>
      <c r="GQM20" s="64"/>
      <c r="GQN20" s="64"/>
      <c r="GQO20" s="64"/>
      <c r="GQP20" s="64"/>
      <c r="GQQ20" s="64"/>
      <c r="GQR20" s="64"/>
      <c r="GQS20" s="64"/>
      <c r="GQT20" s="64"/>
      <c r="GQU20" s="64"/>
      <c r="GQV20" s="64"/>
      <c r="GQW20" s="64"/>
      <c r="GQX20" s="64"/>
      <c r="GQY20" s="64"/>
      <c r="GQZ20" s="64"/>
      <c r="GRA20" s="64"/>
      <c r="GRB20" s="64"/>
      <c r="GRC20" s="64"/>
      <c r="GRD20" s="64"/>
      <c r="GRE20" s="64"/>
      <c r="GRF20" s="64"/>
      <c r="GRG20" s="64"/>
      <c r="GRH20" s="64"/>
      <c r="GRI20" s="64"/>
      <c r="GRJ20" s="64"/>
      <c r="GRK20" s="64"/>
      <c r="GRL20" s="64"/>
      <c r="GRM20" s="64"/>
      <c r="GRN20" s="64"/>
      <c r="GRO20" s="64"/>
      <c r="GRP20" s="64"/>
      <c r="GRQ20" s="64"/>
      <c r="GRR20" s="64"/>
      <c r="GRS20" s="64"/>
      <c r="GRT20" s="64"/>
      <c r="GRU20" s="64"/>
      <c r="GRV20" s="64"/>
      <c r="GRW20" s="64"/>
      <c r="GRX20" s="64"/>
      <c r="GRY20" s="64"/>
      <c r="GRZ20" s="64"/>
      <c r="GSA20" s="64"/>
      <c r="GSB20" s="64"/>
      <c r="GSC20" s="64"/>
      <c r="GSD20" s="64"/>
      <c r="GSE20" s="64"/>
      <c r="GSF20" s="64"/>
      <c r="GSG20" s="64"/>
      <c r="GSH20" s="64"/>
      <c r="GSI20" s="64"/>
      <c r="GSJ20" s="64"/>
      <c r="GSK20" s="64"/>
      <c r="GSL20" s="64"/>
      <c r="GSM20" s="64"/>
      <c r="GSN20" s="64"/>
      <c r="GSO20" s="64"/>
      <c r="GSP20" s="64"/>
      <c r="GSQ20" s="64"/>
      <c r="GSR20" s="64"/>
      <c r="GSS20" s="64"/>
      <c r="GST20" s="64"/>
      <c r="GSU20" s="64"/>
      <c r="GSV20" s="64"/>
      <c r="GSW20" s="64"/>
      <c r="GSX20" s="64"/>
      <c r="GSY20" s="64"/>
      <c r="GSZ20" s="64"/>
      <c r="GTA20" s="64"/>
      <c r="GTB20" s="64"/>
      <c r="GTC20" s="64"/>
      <c r="GTD20" s="64"/>
      <c r="GTE20" s="64"/>
      <c r="GTF20" s="64"/>
      <c r="GTG20" s="64"/>
      <c r="GTH20" s="64"/>
      <c r="GTI20" s="64"/>
      <c r="GTJ20" s="64"/>
      <c r="GTK20" s="64"/>
      <c r="GTL20" s="64"/>
      <c r="GTM20" s="64"/>
      <c r="GTN20" s="64"/>
      <c r="GTO20" s="64"/>
      <c r="GTP20" s="64"/>
      <c r="GTQ20" s="64"/>
      <c r="GTR20" s="64"/>
      <c r="GTS20" s="64"/>
      <c r="GTT20" s="64"/>
      <c r="GTU20" s="64"/>
      <c r="GTV20" s="64"/>
      <c r="GTW20" s="64"/>
      <c r="GTX20" s="64"/>
      <c r="GTY20" s="64"/>
      <c r="GTZ20" s="64"/>
      <c r="GUA20" s="64"/>
      <c r="GUB20" s="64"/>
      <c r="GUC20" s="64"/>
      <c r="GUD20" s="64"/>
      <c r="GUE20" s="64"/>
      <c r="GUF20" s="64"/>
      <c r="GUG20" s="64"/>
      <c r="GUH20" s="64"/>
      <c r="GUI20" s="64"/>
      <c r="GUJ20" s="64"/>
      <c r="GUK20" s="64"/>
      <c r="GUL20" s="64"/>
      <c r="GUM20" s="64"/>
      <c r="GUN20" s="64"/>
      <c r="GUO20" s="64"/>
      <c r="GUP20" s="64"/>
      <c r="GUQ20" s="64"/>
      <c r="GUR20" s="64"/>
      <c r="GUS20" s="64"/>
      <c r="GUT20" s="64"/>
      <c r="GUU20" s="64"/>
      <c r="GUV20" s="64"/>
      <c r="GUW20" s="64"/>
      <c r="GUX20" s="64"/>
      <c r="GUY20" s="64"/>
      <c r="GUZ20" s="64"/>
      <c r="GVA20" s="64"/>
      <c r="GVB20" s="64"/>
      <c r="GVC20" s="64"/>
      <c r="GVD20" s="64"/>
      <c r="GVE20" s="64"/>
      <c r="GVF20" s="64"/>
      <c r="GVG20" s="64"/>
      <c r="GVH20" s="64"/>
      <c r="GVI20" s="64"/>
      <c r="GVJ20" s="64"/>
      <c r="GVK20" s="64"/>
      <c r="GVL20" s="64"/>
      <c r="GVM20" s="64"/>
      <c r="GVN20" s="64"/>
      <c r="GVO20" s="64"/>
      <c r="GVP20" s="64"/>
      <c r="GVQ20" s="64"/>
      <c r="GVR20" s="64"/>
      <c r="GVS20" s="64"/>
      <c r="GVT20" s="64"/>
      <c r="GVU20" s="64"/>
      <c r="GVV20" s="64"/>
      <c r="GVW20" s="64"/>
      <c r="GVX20" s="64"/>
      <c r="GVY20" s="64"/>
      <c r="GVZ20" s="64"/>
      <c r="GWA20" s="64"/>
      <c r="GWB20" s="64"/>
      <c r="GWC20" s="64"/>
      <c r="GWD20" s="64"/>
      <c r="GWE20" s="64"/>
      <c r="GWF20" s="64"/>
      <c r="GWG20" s="64"/>
      <c r="GWH20" s="64"/>
      <c r="GWI20" s="64"/>
      <c r="GWJ20" s="64"/>
      <c r="GWK20" s="64"/>
      <c r="GWL20" s="64"/>
      <c r="GWM20" s="64"/>
      <c r="GWN20" s="64"/>
      <c r="GWO20" s="64"/>
      <c r="GWP20" s="64"/>
      <c r="GWQ20" s="64"/>
      <c r="GWR20" s="64"/>
      <c r="GWS20" s="64"/>
      <c r="GWT20" s="64"/>
      <c r="GWU20" s="64"/>
      <c r="GWV20" s="64"/>
      <c r="GWW20" s="64"/>
      <c r="GWX20" s="64"/>
      <c r="GWY20" s="64"/>
      <c r="GWZ20" s="64"/>
      <c r="GXA20" s="64"/>
      <c r="GXB20" s="64"/>
      <c r="GXC20" s="64"/>
      <c r="GXD20" s="64"/>
      <c r="GXE20" s="64"/>
      <c r="GXF20" s="64"/>
      <c r="GXG20" s="64"/>
      <c r="GXH20" s="64"/>
      <c r="GXI20" s="64"/>
      <c r="GXJ20" s="64"/>
      <c r="GXK20" s="64"/>
      <c r="GXL20" s="64"/>
      <c r="GXM20" s="64"/>
      <c r="GXN20" s="64"/>
      <c r="GXO20" s="64"/>
      <c r="GXP20" s="64"/>
      <c r="GXQ20" s="64"/>
      <c r="GXR20" s="64"/>
      <c r="GXS20" s="64"/>
      <c r="GXT20" s="64"/>
      <c r="GXU20" s="64"/>
      <c r="GXV20" s="64"/>
      <c r="GXW20" s="64"/>
      <c r="GXX20" s="64"/>
      <c r="GXY20" s="64"/>
      <c r="GXZ20" s="64"/>
      <c r="GYA20" s="64"/>
      <c r="GYB20" s="64"/>
      <c r="GYC20" s="64"/>
      <c r="GYD20" s="64"/>
      <c r="GYE20" s="64"/>
      <c r="GYF20" s="64"/>
      <c r="GYG20" s="64"/>
      <c r="GYH20" s="64"/>
      <c r="GYI20" s="64"/>
      <c r="GYJ20" s="64"/>
      <c r="GYK20" s="64"/>
      <c r="GYL20" s="64"/>
      <c r="GYM20" s="64"/>
      <c r="GYN20" s="64"/>
      <c r="GYO20" s="64"/>
      <c r="GYP20" s="64"/>
      <c r="GYQ20" s="64"/>
      <c r="GYR20" s="64"/>
      <c r="GYS20" s="64"/>
      <c r="GYT20" s="64"/>
      <c r="GYU20" s="64"/>
      <c r="GYV20" s="64"/>
      <c r="GYW20" s="64"/>
      <c r="GYX20" s="64"/>
      <c r="GYY20" s="64"/>
      <c r="GYZ20" s="64"/>
      <c r="GZA20" s="64"/>
      <c r="GZB20" s="64"/>
      <c r="GZC20" s="64"/>
      <c r="GZD20" s="64"/>
      <c r="GZE20" s="64"/>
      <c r="GZF20" s="64"/>
      <c r="GZG20" s="64"/>
      <c r="GZH20" s="64"/>
      <c r="GZI20" s="64"/>
      <c r="GZJ20" s="64"/>
      <c r="GZK20" s="64"/>
      <c r="GZL20" s="64"/>
      <c r="GZM20" s="64"/>
      <c r="GZN20" s="64"/>
      <c r="GZO20" s="64"/>
      <c r="GZP20" s="64"/>
      <c r="GZQ20" s="64"/>
      <c r="GZR20" s="64"/>
      <c r="GZS20" s="64"/>
      <c r="GZT20" s="64"/>
      <c r="GZU20" s="64"/>
      <c r="GZV20" s="64"/>
      <c r="GZW20" s="64"/>
      <c r="GZX20" s="64"/>
      <c r="GZY20" s="64"/>
      <c r="GZZ20" s="64"/>
      <c r="HAA20" s="64"/>
      <c r="HAB20" s="64"/>
      <c r="HAC20" s="64"/>
      <c r="HAD20" s="64"/>
      <c r="HAE20" s="64"/>
      <c r="HAF20" s="64"/>
      <c r="HAG20" s="64"/>
      <c r="HAH20" s="64"/>
      <c r="HAI20" s="64"/>
      <c r="HAJ20" s="64"/>
      <c r="HAK20" s="64"/>
      <c r="HAL20" s="64"/>
      <c r="HAM20" s="64"/>
      <c r="HAN20" s="64"/>
      <c r="HAO20" s="64"/>
      <c r="HAP20" s="64"/>
      <c r="HAQ20" s="64"/>
      <c r="HAR20" s="64"/>
      <c r="HAS20" s="64"/>
      <c r="HAT20" s="64"/>
      <c r="HAU20" s="64"/>
      <c r="HAV20" s="64"/>
      <c r="HAW20" s="64"/>
      <c r="HAX20" s="64"/>
      <c r="HAY20" s="64"/>
      <c r="HAZ20" s="64"/>
      <c r="HBA20" s="64"/>
      <c r="HBB20" s="64"/>
      <c r="HBC20" s="64"/>
      <c r="HBD20" s="64"/>
      <c r="HBE20" s="64"/>
      <c r="HBF20" s="64"/>
      <c r="HBG20" s="64"/>
      <c r="HBH20" s="64"/>
      <c r="HBI20" s="64"/>
      <c r="HBJ20" s="64"/>
      <c r="HBK20" s="64"/>
      <c r="HBL20" s="64"/>
      <c r="HBM20" s="64"/>
      <c r="HBN20" s="64"/>
      <c r="HBO20" s="64"/>
      <c r="HBP20" s="64"/>
      <c r="HBQ20" s="64"/>
      <c r="HBR20" s="64"/>
      <c r="HBS20" s="64"/>
      <c r="HBT20" s="64"/>
      <c r="HBU20" s="64"/>
      <c r="HBV20" s="64"/>
      <c r="HBW20" s="64"/>
      <c r="HBX20" s="64"/>
      <c r="HBY20" s="64"/>
      <c r="HBZ20" s="64"/>
      <c r="HCA20" s="64"/>
      <c r="HCB20" s="64"/>
      <c r="HCC20" s="64"/>
      <c r="HCD20" s="64"/>
      <c r="HCE20" s="64"/>
      <c r="HCF20" s="64"/>
      <c r="HCG20" s="64"/>
      <c r="HCH20" s="64"/>
      <c r="HCI20" s="64"/>
      <c r="HCJ20" s="64"/>
      <c r="HCK20" s="64"/>
      <c r="HCL20" s="64"/>
      <c r="HCM20" s="64"/>
      <c r="HCN20" s="64"/>
      <c r="HCO20" s="64"/>
      <c r="HCP20" s="64"/>
      <c r="HCQ20" s="64"/>
      <c r="HCR20" s="64"/>
      <c r="HCS20" s="64"/>
      <c r="HCT20" s="64"/>
      <c r="HCU20" s="64"/>
      <c r="HCV20" s="64"/>
      <c r="HCW20" s="64"/>
      <c r="HCX20" s="64"/>
      <c r="HCY20" s="64"/>
      <c r="HCZ20" s="64"/>
      <c r="HDA20" s="64"/>
      <c r="HDB20" s="64"/>
      <c r="HDC20" s="64"/>
      <c r="HDD20" s="64"/>
      <c r="HDE20" s="64"/>
      <c r="HDF20" s="64"/>
      <c r="HDG20" s="64"/>
      <c r="HDH20" s="64"/>
      <c r="HDI20" s="64"/>
      <c r="HDJ20" s="64"/>
      <c r="HDK20" s="64"/>
      <c r="HDL20" s="64"/>
      <c r="HDM20" s="64"/>
      <c r="HDN20" s="64"/>
      <c r="HDO20" s="64"/>
      <c r="HDP20" s="64"/>
      <c r="HDQ20" s="64"/>
      <c r="HDR20" s="64"/>
      <c r="HDS20" s="64"/>
      <c r="HDT20" s="64"/>
      <c r="HDU20" s="64"/>
      <c r="HDV20" s="64"/>
      <c r="HDW20" s="64"/>
      <c r="HDX20" s="64"/>
      <c r="HDY20" s="64"/>
      <c r="HDZ20" s="64"/>
      <c r="HEA20" s="64"/>
      <c r="HEB20" s="64"/>
      <c r="HEC20" s="64"/>
      <c r="HED20" s="64"/>
      <c r="HEE20" s="64"/>
      <c r="HEF20" s="64"/>
      <c r="HEG20" s="64"/>
      <c r="HEH20" s="64"/>
      <c r="HEI20" s="64"/>
      <c r="HEJ20" s="64"/>
      <c r="HEK20" s="64"/>
      <c r="HEL20" s="64"/>
      <c r="HEM20" s="64"/>
      <c r="HEN20" s="64"/>
      <c r="HEO20" s="64"/>
      <c r="HEP20" s="64"/>
      <c r="HEQ20" s="64"/>
      <c r="HER20" s="64"/>
      <c r="HES20" s="64"/>
      <c r="HET20" s="64"/>
      <c r="HEU20" s="64"/>
      <c r="HEV20" s="64"/>
      <c r="HEW20" s="64"/>
      <c r="HEX20" s="64"/>
      <c r="HEY20" s="64"/>
      <c r="HEZ20" s="64"/>
      <c r="HFA20" s="64"/>
      <c r="HFB20" s="64"/>
      <c r="HFC20" s="64"/>
      <c r="HFD20" s="64"/>
      <c r="HFE20" s="64"/>
      <c r="HFF20" s="64"/>
      <c r="HFG20" s="64"/>
      <c r="HFH20" s="64"/>
      <c r="HFI20" s="64"/>
      <c r="HFJ20" s="64"/>
      <c r="HFK20" s="64"/>
      <c r="HFL20" s="64"/>
      <c r="HFM20" s="64"/>
      <c r="HFN20" s="64"/>
      <c r="HFO20" s="64"/>
      <c r="HFP20" s="64"/>
      <c r="HFQ20" s="64"/>
      <c r="HFR20" s="64"/>
      <c r="HFS20" s="64"/>
      <c r="HFT20" s="64"/>
      <c r="HFU20" s="64"/>
      <c r="HFV20" s="64"/>
      <c r="HFW20" s="64"/>
      <c r="HFX20" s="64"/>
      <c r="HFY20" s="64"/>
      <c r="HFZ20" s="64"/>
      <c r="HGA20" s="64"/>
      <c r="HGB20" s="64"/>
      <c r="HGC20" s="64"/>
      <c r="HGD20" s="64"/>
      <c r="HGE20" s="64"/>
      <c r="HGF20" s="64"/>
      <c r="HGG20" s="64"/>
      <c r="HGH20" s="64"/>
      <c r="HGI20" s="64"/>
      <c r="HGJ20" s="64"/>
      <c r="HGK20" s="64"/>
      <c r="HGL20" s="64"/>
      <c r="HGM20" s="64"/>
      <c r="HGN20" s="64"/>
      <c r="HGO20" s="64"/>
      <c r="HGP20" s="64"/>
      <c r="HGQ20" s="64"/>
      <c r="HGR20" s="64"/>
      <c r="HGS20" s="64"/>
      <c r="HGT20" s="64"/>
      <c r="HGU20" s="64"/>
      <c r="HGV20" s="64"/>
      <c r="HGW20" s="64"/>
      <c r="HGX20" s="64"/>
      <c r="HGY20" s="64"/>
      <c r="HGZ20" s="64"/>
      <c r="HHA20" s="64"/>
      <c r="HHB20" s="64"/>
      <c r="HHC20" s="64"/>
      <c r="HHD20" s="64"/>
      <c r="HHE20" s="64"/>
      <c r="HHF20" s="64"/>
      <c r="HHG20" s="64"/>
      <c r="HHH20" s="64"/>
      <c r="HHI20" s="64"/>
      <c r="HHJ20" s="64"/>
      <c r="HHK20" s="64"/>
      <c r="HHL20" s="64"/>
      <c r="HHM20" s="64"/>
      <c r="HHN20" s="64"/>
      <c r="HHO20" s="64"/>
      <c r="HHP20" s="64"/>
      <c r="HHQ20" s="64"/>
      <c r="HHR20" s="64"/>
      <c r="HHS20" s="64"/>
      <c r="HHT20" s="64"/>
      <c r="HHU20" s="64"/>
      <c r="HHV20" s="64"/>
      <c r="HHW20" s="64"/>
      <c r="HHX20" s="64"/>
      <c r="HHY20" s="64"/>
      <c r="HHZ20" s="64"/>
      <c r="HIA20" s="64"/>
      <c r="HIB20" s="64"/>
      <c r="HIC20" s="64"/>
      <c r="HID20" s="64"/>
      <c r="HIE20" s="64"/>
      <c r="HIF20" s="64"/>
      <c r="HIG20" s="64"/>
      <c r="HIH20" s="64"/>
      <c r="HII20" s="64"/>
      <c r="HIJ20" s="64"/>
      <c r="HIK20" s="64"/>
      <c r="HIL20" s="64"/>
      <c r="HIM20" s="64"/>
      <c r="HIN20" s="64"/>
      <c r="HIO20" s="64"/>
      <c r="HIP20" s="64"/>
      <c r="HIQ20" s="64"/>
      <c r="HIR20" s="64"/>
      <c r="HIS20" s="64"/>
      <c r="HIT20" s="64"/>
      <c r="HIU20" s="64"/>
      <c r="HIV20" s="64"/>
      <c r="HIW20" s="64"/>
      <c r="HIX20" s="64"/>
      <c r="HIY20" s="64"/>
      <c r="HIZ20" s="64"/>
      <c r="HJA20" s="64"/>
      <c r="HJB20" s="64"/>
      <c r="HJC20" s="64"/>
      <c r="HJD20" s="64"/>
      <c r="HJE20" s="64"/>
      <c r="HJF20" s="64"/>
      <c r="HJG20" s="64"/>
      <c r="HJH20" s="64"/>
      <c r="HJI20" s="64"/>
      <c r="HJJ20" s="64"/>
      <c r="HJK20" s="64"/>
      <c r="HJL20" s="64"/>
      <c r="HJM20" s="64"/>
      <c r="HJN20" s="64"/>
      <c r="HJO20" s="64"/>
      <c r="HJP20" s="64"/>
      <c r="HJQ20" s="64"/>
      <c r="HJR20" s="64"/>
      <c r="HJS20" s="64"/>
      <c r="HJT20" s="64"/>
      <c r="HJU20" s="64"/>
      <c r="HJV20" s="64"/>
      <c r="HJW20" s="64"/>
      <c r="HJX20" s="64"/>
      <c r="HJY20" s="64"/>
      <c r="HJZ20" s="64"/>
      <c r="HKA20" s="64"/>
      <c r="HKB20" s="64"/>
      <c r="HKC20" s="64"/>
      <c r="HKD20" s="64"/>
      <c r="HKE20" s="64"/>
      <c r="HKF20" s="64"/>
      <c r="HKG20" s="64"/>
      <c r="HKH20" s="64"/>
      <c r="HKI20" s="64"/>
      <c r="HKJ20" s="64"/>
      <c r="HKK20" s="64"/>
      <c r="HKL20" s="64"/>
      <c r="HKM20" s="64"/>
      <c r="HKN20" s="64"/>
      <c r="HKO20" s="64"/>
      <c r="HKP20" s="64"/>
      <c r="HKQ20" s="64"/>
      <c r="HKR20" s="64"/>
      <c r="HKS20" s="64"/>
      <c r="HKT20" s="64"/>
      <c r="HKU20" s="64"/>
      <c r="HKV20" s="64"/>
      <c r="HKW20" s="64"/>
      <c r="HKX20" s="64"/>
      <c r="HKY20" s="64"/>
      <c r="HKZ20" s="64"/>
      <c r="HLA20" s="64"/>
      <c r="HLB20" s="64"/>
      <c r="HLC20" s="64"/>
      <c r="HLD20" s="64"/>
      <c r="HLE20" s="64"/>
      <c r="HLF20" s="64"/>
      <c r="HLG20" s="64"/>
      <c r="HLH20" s="64"/>
      <c r="HLI20" s="64"/>
      <c r="HLJ20" s="64"/>
      <c r="HLK20" s="64"/>
      <c r="HLL20" s="64"/>
      <c r="HLM20" s="64"/>
      <c r="HLN20" s="64"/>
      <c r="HLO20" s="64"/>
      <c r="HLP20" s="64"/>
      <c r="HLQ20" s="64"/>
      <c r="HLR20" s="64"/>
      <c r="HLS20" s="64"/>
      <c r="HLT20" s="64"/>
      <c r="HLU20" s="64"/>
      <c r="HLV20" s="64"/>
      <c r="HLW20" s="64"/>
      <c r="HLX20" s="64"/>
      <c r="HLY20" s="64"/>
      <c r="HLZ20" s="64"/>
      <c r="HMA20" s="64"/>
      <c r="HMB20" s="64"/>
      <c r="HMC20" s="64"/>
      <c r="HMD20" s="64"/>
      <c r="HME20" s="64"/>
      <c r="HMF20" s="64"/>
      <c r="HMG20" s="64"/>
      <c r="HMH20" s="64"/>
      <c r="HMI20" s="64"/>
      <c r="HMJ20" s="64"/>
      <c r="HMK20" s="64"/>
      <c r="HML20" s="64"/>
      <c r="HMM20" s="64"/>
      <c r="HMN20" s="64"/>
      <c r="HMO20" s="64"/>
      <c r="HMP20" s="64"/>
      <c r="HMQ20" s="64"/>
      <c r="HMR20" s="64"/>
      <c r="HMS20" s="64"/>
      <c r="HMT20" s="64"/>
      <c r="HMU20" s="64"/>
      <c r="HMV20" s="64"/>
      <c r="HMW20" s="64"/>
      <c r="HMX20" s="64"/>
      <c r="HMY20" s="64"/>
      <c r="HMZ20" s="64"/>
      <c r="HNA20" s="64"/>
      <c r="HNB20" s="64"/>
      <c r="HNC20" s="64"/>
      <c r="HND20" s="64"/>
      <c r="HNE20" s="64"/>
      <c r="HNF20" s="64"/>
      <c r="HNG20" s="64"/>
      <c r="HNH20" s="64"/>
      <c r="HNI20" s="64"/>
      <c r="HNJ20" s="64"/>
      <c r="HNK20" s="64"/>
      <c r="HNL20" s="64"/>
      <c r="HNM20" s="64"/>
      <c r="HNN20" s="64"/>
      <c r="HNO20" s="64"/>
      <c r="HNP20" s="64"/>
      <c r="HNQ20" s="64"/>
      <c r="HNR20" s="64"/>
      <c r="HNS20" s="64"/>
      <c r="HNT20" s="64"/>
      <c r="HNU20" s="64"/>
      <c r="HNV20" s="64"/>
      <c r="HNW20" s="64"/>
      <c r="HNX20" s="64"/>
      <c r="HNY20" s="64"/>
      <c r="HNZ20" s="64"/>
      <c r="HOA20" s="64"/>
      <c r="HOB20" s="64"/>
      <c r="HOC20" s="64"/>
      <c r="HOD20" s="64"/>
      <c r="HOE20" s="64"/>
      <c r="HOF20" s="64"/>
      <c r="HOG20" s="64"/>
      <c r="HOH20" s="64"/>
      <c r="HOI20" s="64"/>
      <c r="HOJ20" s="64"/>
      <c r="HOK20" s="64"/>
      <c r="HOL20" s="64"/>
      <c r="HOM20" s="64"/>
      <c r="HON20" s="64"/>
      <c r="HOO20" s="64"/>
      <c r="HOP20" s="64"/>
      <c r="HOQ20" s="64"/>
      <c r="HOR20" s="64"/>
      <c r="HOS20" s="64"/>
      <c r="HOT20" s="64"/>
      <c r="HOU20" s="64"/>
      <c r="HOV20" s="64"/>
      <c r="HOW20" s="64"/>
      <c r="HOX20" s="64"/>
      <c r="HOY20" s="64"/>
      <c r="HOZ20" s="64"/>
      <c r="HPA20" s="64"/>
      <c r="HPB20" s="64"/>
      <c r="HPC20" s="64"/>
      <c r="HPD20" s="64"/>
      <c r="HPE20" s="64"/>
      <c r="HPF20" s="64"/>
      <c r="HPG20" s="64"/>
      <c r="HPH20" s="64"/>
      <c r="HPI20" s="64"/>
      <c r="HPJ20" s="64"/>
      <c r="HPK20" s="64"/>
      <c r="HPL20" s="64"/>
      <c r="HPM20" s="64"/>
      <c r="HPN20" s="64"/>
      <c r="HPO20" s="64"/>
      <c r="HPP20" s="64"/>
      <c r="HPQ20" s="64"/>
      <c r="HPR20" s="64"/>
      <c r="HPS20" s="64"/>
      <c r="HPT20" s="64"/>
      <c r="HPU20" s="64"/>
      <c r="HPV20" s="64"/>
      <c r="HPW20" s="64"/>
      <c r="HPX20" s="64"/>
      <c r="HPY20" s="64"/>
      <c r="HPZ20" s="64"/>
      <c r="HQA20" s="64"/>
      <c r="HQB20" s="64"/>
      <c r="HQC20" s="64"/>
      <c r="HQD20" s="64"/>
      <c r="HQE20" s="64"/>
      <c r="HQF20" s="64"/>
      <c r="HQG20" s="64"/>
      <c r="HQH20" s="64"/>
      <c r="HQI20" s="64"/>
      <c r="HQJ20" s="64"/>
      <c r="HQK20" s="64"/>
      <c r="HQL20" s="64"/>
      <c r="HQM20" s="64"/>
      <c r="HQN20" s="64"/>
      <c r="HQO20" s="64"/>
      <c r="HQP20" s="64"/>
      <c r="HQQ20" s="64"/>
      <c r="HQR20" s="64"/>
      <c r="HQS20" s="64"/>
      <c r="HQT20" s="64"/>
      <c r="HQU20" s="64"/>
      <c r="HQV20" s="64"/>
      <c r="HQW20" s="64"/>
      <c r="HQX20" s="64"/>
      <c r="HQY20" s="64"/>
      <c r="HQZ20" s="64"/>
      <c r="HRA20" s="64"/>
      <c r="HRB20" s="64"/>
      <c r="HRC20" s="64"/>
      <c r="HRD20" s="64"/>
      <c r="HRE20" s="64"/>
      <c r="HRF20" s="64"/>
      <c r="HRG20" s="64"/>
      <c r="HRH20" s="64"/>
      <c r="HRI20" s="64"/>
      <c r="HRJ20" s="64"/>
      <c r="HRK20" s="64"/>
      <c r="HRL20" s="64"/>
      <c r="HRM20" s="64"/>
      <c r="HRN20" s="64"/>
      <c r="HRO20" s="64"/>
      <c r="HRP20" s="64"/>
      <c r="HRQ20" s="64"/>
      <c r="HRR20" s="64"/>
      <c r="HRS20" s="64"/>
      <c r="HRT20" s="64"/>
      <c r="HRU20" s="64"/>
      <c r="HRV20" s="64"/>
      <c r="HRW20" s="64"/>
      <c r="HRX20" s="64"/>
      <c r="HRY20" s="64"/>
      <c r="HRZ20" s="64"/>
      <c r="HSA20" s="64"/>
      <c r="HSB20" s="64"/>
      <c r="HSC20" s="64"/>
      <c r="HSD20" s="64"/>
      <c r="HSE20" s="64"/>
      <c r="HSF20" s="64"/>
      <c r="HSG20" s="64"/>
      <c r="HSH20" s="64"/>
      <c r="HSI20" s="64"/>
      <c r="HSJ20" s="64"/>
      <c r="HSK20" s="64"/>
      <c r="HSL20" s="64"/>
      <c r="HSM20" s="64"/>
      <c r="HSN20" s="64"/>
      <c r="HSO20" s="64"/>
      <c r="HSP20" s="64"/>
      <c r="HSQ20" s="64"/>
      <c r="HSR20" s="64"/>
      <c r="HSS20" s="64"/>
      <c r="HST20" s="64"/>
      <c r="HSU20" s="64"/>
      <c r="HSV20" s="64"/>
      <c r="HSW20" s="64"/>
      <c r="HSX20" s="64"/>
      <c r="HSY20" s="64"/>
      <c r="HSZ20" s="64"/>
      <c r="HTA20" s="64"/>
      <c r="HTB20" s="64"/>
      <c r="HTC20" s="64"/>
      <c r="HTD20" s="64"/>
      <c r="HTE20" s="64"/>
      <c r="HTF20" s="64"/>
      <c r="HTG20" s="64"/>
      <c r="HTH20" s="64"/>
      <c r="HTI20" s="64"/>
      <c r="HTJ20" s="64"/>
      <c r="HTK20" s="64"/>
      <c r="HTL20" s="64"/>
      <c r="HTM20" s="64"/>
      <c r="HTN20" s="64"/>
      <c r="HTO20" s="64"/>
      <c r="HTP20" s="64"/>
      <c r="HTQ20" s="64"/>
      <c r="HTR20" s="64"/>
      <c r="HTS20" s="64"/>
      <c r="HTT20" s="64"/>
      <c r="HTU20" s="64"/>
      <c r="HTV20" s="64"/>
      <c r="HTW20" s="64"/>
      <c r="HTX20" s="64"/>
      <c r="HTY20" s="64"/>
      <c r="HTZ20" s="64"/>
      <c r="HUA20" s="64"/>
      <c r="HUB20" s="64"/>
      <c r="HUC20" s="64"/>
      <c r="HUD20" s="64"/>
      <c r="HUE20" s="64"/>
      <c r="HUF20" s="64"/>
      <c r="HUG20" s="64"/>
      <c r="HUH20" s="64"/>
      <c r="HUI20" s="64"/>
      <c r="HUJ20" s="64"/>
      <c r="HUK20" s="64"/>
      <c r="HUL20" s="64"/>
      <c r="HUM20" s="64"/>
      <c r="HUN20" s="64"/>
      <c r="HUO20" s="64"/>
      <c r="HUP20" s="64"/>
      <c r="HUQ20" s="64"/>
      <c r="HUR20" s="64"/>
      <c r="HUS20" s="64"/>
      <c r="HUT20" s="64"/>
      <c r="HUU20" s="64"/>
      <c r="HUV20" s="64"/>
      <c r="HUW20" s="64"/>
      <c r="HUX20" s="64"/>
      <c r="HUY20" s="64"/>
      <c r="HUZ20" s="64"/>
      <c r="HVA20" s="64"/>
      <c r="HVB20" s="64"/>
      <c r="HVC20" s="64"/>
      <c r="HVD20" s="64"/>
      <c r="HVE20" s="64"/>
      <c r="HVF20" s="64"/>
      <c r="HVG20" s="64"/>
      <c r="HVH20" s="64"/>
      <c r="HVI20" s="64"/>
      <c r="HVJ20" s="64"/>
      <c r="HVK20" s="64"/>
      <c r="HVL20" s="64"/>
      <c r="HVM20" s="64"/>
      <c r="HVN20" s="64"/>
      <c r="HVO20" s="64"/>
      <c r="HVP20" s="64"/>
      <c r="HVQ20" s="64"/>
      <c r="HVR20" s="64"/>
      <c r="HVS20" s="64"/>
      <c r="HVT20" s="64"/>
      <c r="HVU20" s="64"/>
      <c r="HVV20" s="64"/>
      <c r="HVW20" s="64"/>
      <c r="HVX20" s="64"/>
      <c r="HVY20" s="64"/>
      <c r="HVZ20" s="64"/>
      <c r="HWA20" s="64"/>
      <c r="HWB20" s="64"/>
      <c r="HWC20" s="64"/>
      <c r="HWD20" s="64"/>
      <c r="HWE20" s="64"/>
      <c r="HWF20" s="64"/>
      <c r="HWG20" s="64"/>
      <c r="HWH20" s="64"/>
      <c r="HWI20" s="64"/>
      <c r="HWJ20" s="64"/>
      <c r="HWK20" s="64"/>
      <c r="HWL20" s="64"/>
      <c r="HWM20" s="64"/>
      <c r="HWN20" s="64"/>
      <c r="HWO20" s="64"/>
      <c r="HWP20" s="64"/>
      <c r="HWQ20" s="64"/>
      <c r="HWR20" s="64"/>
      <c r="HWS20" s="64"/>
      <c r="HWT20" s="64"/>
      <c r="HWU20" s="64"/>
      <c r="HWV20" s="64"/>
      <c r="HWW20" s="64"/>
      <c r="HWX20" s="64"/>
      <c r="HWY20" s="64"/>
      <c r="HWZ20" s="64"/>
      <c r="HXA20" s="64"/>
      <c r="HXB20" s="64"/>
      <c r="HXC20" s="64"/>
      <c r="HXD20" s="64"/>
      <c r="HXE20" s="64"/>
      <c r="HXF20" s="64"/>
      <c r="HXG20" s="64"/>
      <c r="HXH20" s="64"/>
      <c r="HXI20" s="64"/>
      <c r="HXJ20" s="64"/>
      <c r="HXK20" s="64"/>
      <c r="HXL20" s="64"/>
      <c r="HXM20" s="64"/>
      <c r="HXN20" s="64"/>
      <c r="HXO20" s="64"/>
      <c r="HXP20" s="64"/>
      <c r="HXQ20" s="64"/>
      <c r="HXR20" s="64"/>
      <c r="HXS20" s="64"/>
      <c r="HXT20" s="64"/>
      <c r="HXU20" s="64"/>
      <c r="HXV20" s="64"/>
      <c r="HXW20" s="64"/>
      <c r="HXX20" s="64"/>
      <c r="HXY20" s="64"/>
      <c r="HXZ20" s="64"/>
      <c r="HYA20" s="64"/>
      <c r="HYB20" s="64"/>
      <c r="HYC20" s="64"/>
      <c r="HYD20" s="64"/>
      <c r="HYE20" s="64"/>
      <c r="HYF20" s="64"/>
      <c r="HYG20" s="64"/>
      <c r="HYH20" s="64"/>
      <c r="HYI20" s="64"/>
      <c r="HYJ20" s="64"/>
      <c r="HYK20" s="64"/>
      <c r="HYL20" s="64"/>
      <c r="HYM20" s="64"/>
      <c r="HYN20" s="64"/>
      <c r="HYO20" s="64"/>
      <c r="HYP20" s="64"/>
      <c r="HYQ20" s="64"/>
      <c r="HYR20" s="64"/>
      <c r="HYS20" s="64"/>
      <c r="HYT20" s="64"/>
      <c r="HYU20" s="64"/>
      <c r="HYV20" s="64"/>
      <c r="HYW20" s="64"/>
      <c r="HYX20" s="64"/>
      <c r="HYY20" s="64"/>
      <c r="HYZ20" s="64"/>
      <c r="HZA20" s="64"/>
      <c r="HZB20" s="64"/>
      <c r="HZC20" s="64"/>
      <c r="HZD20" s="64"/>
      <c r="HZE20" s="64"/>
      <c r="HZF20" s="64"/>
      <c r="HZG20" s="64"/>
      <c r="HZH20" s="64"/>
      <c r="HZI20" s="64"/>
      <c r="HZJ20" s="64"/>
      <c r="HZK20" s="64"/>
      <c r="HZL20" s="64"/>
      <c r="HZM20" s="64"/>
      <c r="HZN20" s="64"/>
      <c r="HZO20" s="64"/>
      <c r="HZP20" s="64"/>
      <c r="HZQ20" s="64"/>
      <c r="HZR20" s="64"/>
      <c r="HZS20" s="64"/>
      <c r="HZT20" s="64"/>
      <c r="HZU20" s="64"/>
      <c r="HZV20" s="64"/>
      <c r="HZW20" s="64"/>
      <c r="HZX20" s="64"/>
      <c r="HZY20" s="64"/>
      <c r="HZZ20" s="64"/>
      <c r="IAA20" s="64"/>
      <c r="IAB20" s="64"/>
      <c r="IAC20" s="64"/>
      <c r="IAD20" s="64"/>
      <c r="IAE20" s="64"/>
      <c r="IAF20" s="64"/>
      <c r="IAG20" s="64"/>
      <c r="IAH20" s="64"/>
      <c r="IAI20" s="64"/>
      <c r="IAJ20" s="64"/>
      <c r="IAK20" s="64"/>
      <c r="IAL20" s="64"/>
      <c r="IAM20" s="64"/>
      <c r="IAN20" s="64"/>
      <c r="IAO20" s="64"/>
      <c r="IAP20" s="64"/>
      <c r="IAQ20" s="64"/>
      <c r="IAR20" s="64"/>
      <c r="IAS20" s="64"/>
      <c r="IAT20" s="64"/>
      <c r="IAU20" s="64"/>
      <c r="IAV20" s="64"/>
      <c r="IAW20" s="64"/>
      <c r="IAX20" s="64"/>
      <c r="IAY20" s="64"/>
      <c r="IAZ20" s="64"/>
      <c r="IBA20" s="64"/>
      <c r="IBB20" s="64"/>
      <c r="IBC20" s="64"/>
      <c r="IBD20" s="64"/>
      <c r="IBE20" s="64"/>
      <c r="IBF20" s="64"/>
      <c r="IBG20" s="64"/>
      <c r="IBH20" s="64"/>
      <c r="IBI20" s="64"/>
      <c r="IBJ20" s="64"/>
      <c r="IBK20" s="64"/>
      <c r="IBL20" s="64"/>
      <c r="IBM20" s="64"/>
      <c r="IBN20" s="64"/>
      <c r="IBO20" s="64"/>
      <c r="IBP20" s="64"/>
      <c r="IBQ20" s="64"/>
      <c r="IBR20" s="64"/>
      <c r="IBS20" s="64"/>
      <c r="IBT20" s="64"/>
      <c r="IBU20" s="64"/>
      <c r="IBV20" s="64"/>
      <c r="IBW20" s="64"/>
      <c r="IBX20" s="64"/>
      <c r="IBY20" s="64"/>
      <c r="IBZ20" s="64"/>
      <c r="ICA20" s="64"/>
      <c r="ICB20" s="64"/>
      <c r="ICC20" s="64"/>
      <c r="ICD20" s="64"/>
      <c r="ICE20" s="64"/>
      <c r="ICF20" s="64"/>
      <c r="ICG20" s="64"/>
      <c r="ICH20" s="64"/>
      <c r="ICI20" s="64"/>
      <c r="ICJ20" s="64"/>
      <c r="ICK20" s="64"/>
      <c r="ICL20" s="64"/>
      <c r="ICM20" s="64"/>
      <c r="ICN20" s="64"/>
      <c r="ICO20" s="64"/>
      <c r="ICP20" s="64"/>
      <c r="ICQ20" s="64"/>
      <c r="ICR20" s="64"/>
      <c r="ICS20" s="64"/>
      <c r="ICT20" s="64"/>
      <c r="ICU20" s="64"/>
      <c r="ICV20" s="64"/>
      <c r="ICW20" s="64"/>
      <c r="ICX20" s="64"/>
      <c r="ICY20" s="64"/>
      <c r="ICZ20" s="64"/>
      <c r="IDA20" s="64"/>
      <c r="IDB20" s="64"/>
      <c r="IDC20" s="64"/>
      <c r="IDD20" s="64"/>
      <c r="IDE20" s="64"/>
      <c r="IDF20" s="64"/>
      <c r="IDG20" s="64"/>
      <c r="IDH20" s="64"/>
      <c r="IDI20" s="64"/>
      <c r="IDJ20" s="64"/>
      <c r="IDK20" s="64"/>
      <c r="IDL20" s="64"/>
      <c r="IDM20" s="64"/>
      <c r="IDN20" s="64"/>
      <c r="IDO20" s="64"/>
      <c r="IDP20" s="64"/>
      <c r="IDQ20" s="64"/>
      <c r="IDR20" s="64"/>
      <c r="IDS20" s="64"/>
      <c r="IDT20" s="64"/>
      <c r="IDU20" s="64"/>
      <c r="IDV20" s="64"/>
      <c r="IDW20" s="64"/>
      <c r="IDX20" s="64"/>
      <c r="IDY20" s="64"/>
      <c r="IDZ20" s="64"/>
      <c r="IEA20" s="64"/>
      <c r="IEB20" s="64"/>
      <c r="IEC20" s="64"/>
      <c r="IED20" s="64"/>
      <c r="IEE20" s="64"/>
      <c r="IEF20" s="64"/>
      <c r="IEG20" s="64"/>
      <c r="IEH20" s="64"/>
      <c r="IEI20" s="64"/>
      <c r="IEJ20" s="64"/>
      <c r="IEK20" s="64"/>
      <c r="IEL20" s="64"/>
      <c r="IEM20" s="64"/>
      <c r="IEN20" s="64"/>
      <c r="IEO20" s="64"/>
      <c r="IEP20" s="64"/>
      <c r="IEQ20" s="64"/>
      <c r="IER20" s="64"/>
      <c r="IES20" s="64"/>
      <c r="IET20" s="64"/>
      <c r="IEU20" s="64"/>
      <c r="IEV20" s="64"/>
      <c r="IEW20" s="64"/>
      <c r="IEX20" s="64"/>
      <c r="IEY20" s="64"/>
      <c r="IEZ20" s="64"/>
      <c r="IFA20" s="64"/>
      <c r="IFB20" s="64"/>
      <c r="IFC20" s="64"/>
      <c r="IFD20" s="64"/>
      <c r="IFE20" s="64"/>
      <c r="IFF20" s="64"/>
      <c r="IFG20" s="64"/>
      <c r="IFH20" s="64"/>
      <c r="IFI20" s="64"/>
      <c r="IFJ20" s="64"/>
      <c r="IFK20" s="64"/>
      <c r="IFL20" s="64"/>
      <c r="IFM20" s="64"/>
      <c r="IFN20" s="64"/>
      <c r="IFO20" s="64"/>
      <c r="IFP20" s="64"/>
      <c r="IFQ20" s="64"/>
      <c r="IFR20" s="64"/>
      <c r="IFS20" s="64"/>
      <c r="IFT20" s="64"/>
      <c r="IFU20" s="64"/>
      <c r="IFV20" s="64"/>
      <c r="IFW20" s="64"/>
      <c r="IFX20" s="64"/>
      <c r="IFY20" s="64"/>
      <c r="IFZ20" s="64"/>
      <c r="IGA20" s="64"/>
      <c r="IGB20" s="64"/>
      <c r="IGC20" s="64"/>
      <c r="IGD20" s="64"/>
      <c r="IGE20" s="64"/>
      <c r="IGF20" s="64"/>
      <c r="IGG20" s="64"/>
      <c r="IGH20" s="64"/>
      <c r="IGI20" s="64"/>
      <c r="IGJ20" s="64"/>
      <c r="IGK20" s="64"/>
      <c r="IGL20" s="64"/>
      <c r="IGM20" s="64"/>
      <c r="IGN20" s="64"/>
      <c r="IGO20" s="64"/>
      <c r="IGP20" s="64"/>
      <c r="IGQ20" s="64"/>
      <c r="IGR20" s="64"/>
      <c r="IGS20" s="64"/>
      <c r="IGT20" s="64"/>
      <c r="IGU20" s="64"/>
      <c r="IGV20" s="64"/>
      <c r="IGW20" s="64"/>
      <c r="IGX20" s="64"/>
      <c r="IGY20" s="64"/>
      <c r="IGZ20" s="64"/>
      <c r="IHA20" s="64"/>
      <c r="IHB20" s="64"/>
      <c r="IHC20" s="64"/>
      <c r="IHD20" s="64"/>
      <c r="IHE20" s="64"/>
      <c r="IHF20" s="64"/>
      <c r="IHG20" s="64"/>
      <c r="IHH20" s="64"/>
      <c r="IHI20" s="64"/>
      <c r="IHJ20" s="64"/>
      <c r="IHK20" s="64"/>
      <c r="IHL20" s="64"/>
      <c r="IHM20" s="64"/>
      <c r="IHN20" s="64"/>
      <c r="IHO20" s="64"/>
      <c r="IHP20" s="64"/>
      <c r="IHQ20" s="64"/>
      <c r="IHR20" s="64"/>
      <c r="IHS20" s="64"/>
      <c r="IHT20" s="64"/>
      <c r="IHU20" s="64"/>
      <c r="IHV20" s="64"/>
      <c r="IHW20" s="64"/>
      <c r="IHX20" s="64"/>
      <c r="IHY20" s="64"/>
      <c r="IHZ20" s="64"/>
      <c r="IIA20" s="64"/>
      <c r="IIB20" s="64"/>
      <c r="IIC20" s="64"/>
      <c r="IID20" s="64"/>
      <c r="IIE20" s="64"/>
      <c r="IIF20" s="64"/>
      <c r="IIG20" s="64"/>
      <c r="IIH20" s="64"/>
      <c r="III20" s="64"/>
      <c r="IIJ20" s="64"/>
      <c r="IIK20" s="64"/>
      <c r="IIL20" s="64"/>
      <c r="IIM20" s="64"/>
      <c r="IIN20" s="64"/>
      <c r="IIO20" s="64"/>
      <c r="IIP20" s="64"/>
      <c r="IIQ20" s="64"/>
      <c r="IIR20" s="64"/>
      <c r="IIS20" s="64"/>
      <c r="IIT20" s="64"/>
      <c r="IIU20" s="64"/>
      <c r="IIV20" s="64"/>
      <c r="IIW20" s="64"/>
      <c r="IIX20" s="64"/>
      <c r="IIY20" s="64"/>
      <c r="IIZ20" s="64"/>
      <c r="IJA20" s="64"/>
      <c r="IJB20" s="64"/>
      <c r="IJC20" s="64"/>
      <c r="IJD20" s="64"/>
      <c r="IJE20" s="64"/>
      <c r="IJF20" s="64"/>
      <c r="IJG20" s="64"/>
      <c r="IJH20" s="64"/>
      <c r="IJI20" s="64"/>
      <c r="IJJ20" s="64"/>
      <c r="IJK20" s="64"/>
      <c r="IJL20" s="64"/>
      <c r="IJM20" s="64"/>
      <c r="IJN20" s="64"/>
      <c r="IJO20" s="64"/>
      <c r="IJP20" s="64"/>
      <c r="IJQ20" s="64"/>
      <c r="IJR20" s="64"/>
      <c r="IJS20" s="64"/>
      <c r="IJT20" s="64"/>
      <c r="IJU20" s="64"/>
      <c r="IJV20" s="64"/>
      <c r="IJW20" s="64"/>
      <c r="IJX20" s="64"/>
      <c r="IJY20" s="64"/>
      <c r="IJZ20" s="64"/>
      <c r="IKA20" s="64"/>
      <c r="IKB20" s="64"/>
      <c r="IKC20" s="64"/>
      <c r="IKD20" s="64"/>
      <c r="IKE20" s="64"/>
      <c r="IKF20" s="64"/>
      <c r="IKG20" s="64"/>
      <c r="IKH20" s="64"/>
      <c r="IKI20" s="64"/>
      <c r="IKJ20" s="64"/>
      <c r="IKK20" s="64"/>
      <c r="IKL20" s="64"/>
      <c r="IKM20" s="64"/>
      <c r="IKN20" s="64"/>
      <c r="IKO20" s="64"/>
      <c r="IKP20" s="64"/>
      <c r="IKQ20" s="64"/>
      <c r="IKR20" s="64"/>
      <c r="IKS20" s="64"/>
      <c r="IKT20" s="64"/>
      <c r="IKU20" s="64"/>
      <c r="IKV20" s="64"/>
      <c r="IKW20" s="64"/>
      <c r="IKX20" s="64"/>
      <c r="IKY20" s="64"/>
      <c r="IKZ20" s="64"/>
      <c r="ILA20" s="64"/>
      <c r="ILB20" s="64"/>
      <c r="ILC20" s="64"/>
      <c r="ILD20" s="64"/>
      <c r="ILE20" s="64"/>
      <c r="ILF20" s="64"/>
      <c r="ILG20" s="64"/>
      <c r="ILH20" s="64"/>
      <c r="ILI20" s="64"/>
      <c r="ILJ20" s="64"/>
      <c r="ILK20" s="64"/>
      <c r="ILL20" s="64"/>
      <c r="ILM20" s="64"/>
      <c r="ILN20" s="64"/>
      <c r="ILO20" s="64"/>
      <c r="ILP20" s="64"/>
      <c r="ILQ20" s="64"/>
      <c r="ILR20" s="64"/>
      <c r="ILS20" s="64"/>
      <c r="ILT20" s="64"/>
      <c r="ILU20" s="64"/>
      <c r="ILV20" s="64"/>
      <c r="ILW20" s="64"/>
      <c r="ILX20" s="64"/>
      <c r="ILY20" s="64"/>
      <c r="ILZ20" s="64"/>
      <c r="IMA20" s="64"/>
      <c r="IMB20" s="64"/>
      <c r="IMC20" s="64"/>
      <c r="IMD20" s="64"/>
      <c r="IME20" s="64"/>
      <c r="IMF20" s="64"/>
      <c r="IMG20" s="64"/>
      <c r="IMH20" s="64"/>
      <c r="IMI20" s="64"/>
      <c r="IMJ20" s="64"/>
      <c r="IMK20" s="64"/>
      <c r="IML20" s="64"/>
      <c r="IMM20" s="64"/>
      <c r="IMN20" s="64"/>
      <c r="IMO20" s="64"/>
      <c r="IMP20" s="64"/>
      <c r="IMQ20" s="64"/>
      <c r="IMR20" s="64"/>
      <c r="IMS20" s="64"/>
      <c r="IMT20" s="64"/>
      <c r="IMU20" s="64"/>
      <c r="IMV20" s="64"/>
      <c r="IMW20" s="64"/>
      <c r="IMX20" s="64"/>
      <c r="IMY20" s="64"/>
      <c r="IMZ20" s="64"/>
      <c r="INA20" s="64"/>
      <c r="INB20" s="64"/>
      <c r="INC20" s="64"/>
      <c r="IND20" s="64"/>
      <c r="INE20" s="64"/>
      <c r="INF20" s="64"/>
      <c r="ING20" s="64"/>
      <c r="INH20" s="64"/>
      <c r="INI20" s="64"/>
      <c r="INJ20" s="64"/>
      <c r="INK20" s="64"/>
      <c r="INL20" s="64"/>
      <c r="INM20" s="64"/>
      <c r="INN20" s="64"/>
      <c r="INO20" s="64"/>
      <c r="INP20" s="64"/>
      <c r="INQ20" s="64"/>
      <c r="INR20" s="64"/>
      <c r="INS20" s="64"/>
      <c r="INT20" s="64"/>
      <c r="INU20" s="64"/>
      <c r="INV20" s="64"/>
      <c r="INW20" s="64"/>
      <c r="INX20" s="64"/>
      <c r="INY20" s="64"/>
      <c r="INZ20" s="64"/>
      <c r="IOA20" s="64"/>
      <c r="IOB20" s="64"/>
      <c r="IOC20" s="64"/>
      <c r="IOD20" s="64"/>
      <c r="IOE20" s="64"/>
      <c r="IOF20" s="64"/>
      <c r="IOG20" s="64"/>
      <c r="IOH20" s="64"/>
      <c r="IOI20" s="64"/>
      <c r="IOJ20" s="64"/>
      <c r="IOK20" s="64"/>
      <c r="IOL20" s="64"/>
      <c r="IOM20" s="64"/>
      <c r="ION20" s="64"/>
      <c r="IOO20" s="64"/>
      <c r="IOP20" s="64"/>
      <c r="IOQ20" s="64"/>
      <c r="IOR20" s="64"/>
      <c r="IOS20" s="64"/>
      <c r="IOT20" s="64"/>
      <c r="IOU20" s="64"/>
      <c r="IOV20" s="64"/>
      <c r="IOW20" s="64"/>
      <c r="IOX20" s="64"/>
      <c r="IOY20" s="64"/>
      <c r="IOZ20" s="64"/>
      <c r="IPA20" s="64"/>
      <c r="IPB20" s="64"/>
      <c r="IPC20" s="64"/>
      <c r="IPD20" s="64"/>
      <c r="IPE20" s="64"/>
      <c r="IPF20" s="64"/>
      <c r="IPG20" s="64"/>
      <c r="IPH20" s="64"/>
      <c r="IPI20" s="64"/>
      <c r="IPJ20" s="64"/>
      <c r="IPK20" s="64"/>
      <c r="IPL20" s="64"/>
      <c r="IPM20" s="64"/>
      <c r="IPN20" s="64"/>
      <c r="IPO20" s="64"/>
      <c r="IPP20" s="64"/>
      <c r="IPQ20" s="64"/>
      <c r="IPR20" s="64"/>
      <c r="IPS20" s="64"/>
      <c r="IPT20" s="64"/>
      <c r="IPU20" s="64"/>
      <c r="IPV20" s="64"/>
      <c r="IPW20" s="64"/>
      <c r="IPX20" s="64"/>
      <c r="IPY20" s="64"/>
      <c r="IPZ20" s="64"/>
      <c r="IQA20" s="64"/>
      <c r="IQB20" s="64"/>
      <c r="IQC20" s="64"/>
      <c r="IQD20" s="64"/>
      <c r="IQE20" s="64"/>
      <c r="IQF20" s="64"/>
      <c r="IQG20" s="64"/>
      <c r="IQH20" s="64"/>
      <c r="IQI20" s="64"/>
      <c r="IQJ20" s="64"/>
      <c r="IQK20" s="64"/>
      <c r="IQL20" s="64"/>
      <c r="IQM20" s="64"/>
      <c r="IQN20" s="64"/>
      <c r="IQO20" s="64"/>
      <c r="IQP20" s="64"/>
      <c r="IQQ20" s="64"/>
      <c r="IQR20" s="64"/>
      <c r="IQS20" s="64"/>
      <c r="IQT20" s="64"/>
      <c r="IQU20" s="64"/>
      <c r="IQV20" s="64"/>
      <c r="IQW20" s="64"/>
      <c r="IQX20" s="64"/>
      <c r="IQY20" s="64"/>
      <c r="IQZ20" s="64"/>
      <c r="IRA20" s="64"/>
      <c r="IRB20" s="64"/>
      <c r="IRC20" s="64"/>
      <c r="IRD20" s="64"/>
      <c r="IRE20" s="64"/>
      <c r="IRF20" s="64"/>
      <c r="IRG20" s="64"/>
      <c r="IRH20" s="64"/>
      <c r="IRI20" s="64"/>
      <c r="IRJ20" s="64"/>
      <c r="IRK20" s="64"/>
      <c r="IRL20" s="64"/>
      <c r="IRM20" s="64"/>
      <c r="IRN20" s="64"/>
      <c r="IRO20" s="64"/>
      <c r="IRP20" s="64"/>
      <c r="IRQ20" s="64"/>
      <c r="IRR20" s="64"/>
      <c r="IRS20" s="64"/>
      <c r="IRT20" s="64"/>
      <c r="IRU20" s="64"/>
      <c r="IRV20" s="64"/>
      <c r="IRW20" s="64"/>
      <c r="IRX20" s="64"/>
      <c r="IRY20" s="64"/>
      <c r="IRZ20" s="64"/>
      <c r="ISA20" s="64"/>
      <c r="ISB20" s="64"/>
      <c r="ISC20" s="64"/>
      <c r="ISD20" s="64"/>
      <c r="ISE20" s="64"/>
      <c r="ISF20" s="64"/>
      <c r="ISG20" s="64"/>
      <c r="ISH20" s="64"/>
      <c r="ISI20" s="64"/>
      <c r="ISJ20" s="64"/>
      <c r="ISK20" s="64"/>
      <c r="ISL20" s="64"/>
      <c r="ISM20" s="64"/>
      <c r="ISN20" s="64"/>
      <c r="ISO20" s="64"/>
      <c r="ISP20" s="64"/>
      <c r="ISQ20" s="64"/>
      <c r="ISR20" s="64"/>
      <c r="ISS20" s="64"/>
      <c r="IST20" s="64"/>
      <c r="ISU20" s="64"/>
      <c r="ISV20" s="64"/>
      <c r="ISW20" s="64"/>
      <c r="ISX20" s="64"/>
      <c r="ISY20" s="64"/>
      <c r="ISZ20" s="64"/>
      <c r="ITA20" s="64"/>
      <c r="ITB20" s="64"/>
      <c r="ITC20" s="64"/>
      <c r="ITD20" s="64"/>
      <c r="ITE20" s="64"/>
      <c r="ITF20" s="64"/>
      <c r="ITG20" s="64"/>
      <c r="ITH20" s="64"/>
      <c r="ITI20" s="64"/>
      <c r="ITJ20" s="64"/>
      <c r="ITK20" s="64"/>
      <c r="ITL20" s="64"/>
      <c r="ITM20" s="64"/>
      <c r="ITN20" s="64"/>
      <c r="ITO20" s="64"/>
      <c r="ITP20" s="64"/>
      <c r="ITQ20" s="64"/>
      <c r="ITR20" s="64"/>
      <c r="ITS20" s="64"/>
      <c r="ITT20" s="64"/>
      <c r="ITU20" s="64"/>
      <c r="ITV20" s="64"/>
      <c r="ITW20" s="64"/>
      <c r="ITX20" s="64"/>
      <c r="ITY20" s="64"/>
      <c r="ITZ20" s="64"/>
      <c r="IUA20" s="64"/>
      <c r="IUB20" s="64"/>
      <c r="IUC20" s="64"/>
      <c r="IUD20" s="64"/>
      <c r="IUE20" s="64"/>
      <c r="IUF20" s="64"/>
      <c r="IUG20" s="64"/>
      <c r="IUH20" s="64"/>
      <c r="IUI20" s="64"/>
      <c r="IUJ20" s="64"/>
      <c r="IUK20" s="64"/>
      <c r="IUL20" s="64"/>
      <c r="IUM20" s="64"/>
      <c r="IUN20" s="64"/>
      <c r="IUO20" s="64"/>
      <c r="IUP20" s="64"/>
      <c r="IUQ20" s="64"/>
      <c r="IUR20" s="64"/>
      <c r="IUS20" s="64"/>
      <c r="IUT20" s="64"/>
      <c r="IUU20" s="64"/>
      <c r="IUV20" s="64"/>
      <c r="IUW20" s="64"/>
      <c r="IUX20" s="64"/>
      <c r="IUY20" s="64"/>
      <c r="IUZ20" s="64"/>
      <c r="IVA20" s="64"/>
      <c r="IVB20" s="64"/>
      <c r="IVC20" s="64"/>
      <c r="IVD20" s="64"/>
      <c r="IVE20" s="64"/>
      <c r="IVF20" s="64"/>
      <c r="IVG20" s="64"/>
      <c r="IVH20" s="64"/>
      <c r="IVI20" s="64"/>
      <c r="IVJ20" s="64"/>
      <c r="IVK20" s="64"/>
      <c r="IVL20" s="64"/>
      <c r="IVM20" s="64"/>
      <c r="IVN20" s="64"/>
      <c r="IVO20" s="64"/>
      <c r="IVP20" s="64"/>
      <c r="IVQ20" s="64"/>
      <c r="IVR20" s="64"/>
      <c r="IVS20" s="64"/>
      <c r="IVT20" s="64"/>
      <c r="IVU20" s="64"/>
      <c r="IVV20" s="64"/>
      <c r="IVW20" s="64"/>
      <c r="IVX20" s="64"/>
      <c r="IVY20" s="64"/>
      <c r="IVZ20" s="64"/>
      <c r="IWA20" s="64"/>
      <c r="IWB20" s="64"/>
      <c r="IWC20" s="64"/>
      <c r="IWD20" s="64"/>
      <c r="IWE20" s="64"/>
      <c r="IWF20" s="64"/>
      <c r="IWG20" s="64"/>
      <c r="IWH20" s="64"/>
      <c r="IWI20" s="64"/>
      <c r="IWJ20" s="64"/>
      <c r="IWK20" s="64"/>
      <c r="IWL20" s="64"/>
      <c r="IWM20" s="64"/>
      <c r="IWN20" s="64"/>
      <c r="IWO20" s="64"/>
      <c r="IWP20" s="64"/>
      <c r="IWQ20" s="64"/>
      <c r="IWR20" s="64"/>
      <c r="IWS20" s="64"/>
      <c r="IWT20" s="64"/>
      <c r="IWU20" s="64"/>
      <c r="IWV20" s="64"/>
      <c r="IWW20" s="64"/>
      <c r="IWX20" s="64"/>
      <c r="IWY20" s="64"/>
      <c r="IWZ20" s="64"/>
      <c r="IXA20" s="64"/>
      <c r="IXB20" s="64"/>
      <c r="IXC20" s="64"/>
      <c r="IXD20" s="64"/>
      <c r="IXE20" s="64"/>
      <c r="IXF20" s="64"/>
      <c r="IXG20" s="64"/>
      <c r="IXH20" s="64"/>
      <c r="IXI20" s="64"/>
      <c r="IXJ20" s="64"/>
      <c r="IXK20" s="64"/>
      <c r="IXL20" s="64"/>
      <c r="IXM20" s="64"/>
      <c r="IXN20" s="64"/>
      <c r="IXO20" s="64"/>
      <c r="IXP20" s="64"/>
      <c r="IXQ20" s="64"/>
      <c r="IXR20" s="64"/>
      <c r="IXS20" s="64"/>
      <c r="IXT20" s="64"/>
      <c r="IXU20" s="64"/>
      <c r="IXV20" s="64"/>
      <c r="IXW20" s="64"/>
      <c r="IXX20" s="64"/>
      <c r="IXY20" s="64"/>
      <c r="IXZ20" s="64"/>
      <c r="IYA20" s="64"/>
      <c r="IYB20" s="64"/>
      <c r="IYC20" s="64"/>
      <c r="IYD20" s="64"/>
      <c r="IYE20" s="64"/>
      <c r="IYF20" s="64"/>
      <c r="IYG20" s="64"/>
      <c r="IYH20" s="64"/>
      <c r="IYI20" s="64"/>
      <c r="IYJ20" s="64"/>
      <c r="IYK20" s="64"/>
      <c r="IYL20" s="64"/>
      <c r="IYM20" s="64"/>
      <c r="IYN20" s="64"/>
      <c r="IYO20" s="64"/>
      <c r="IYP20" s="64"/>
      <c r="IYQ20" s="64"/>
      <c r="IYR20" s="64"/>
      <c r="IYS20" s="64"/>
      <c r="IYT20" s="64"/>
      <c r="IYU20" s="64"/>
      <c r="IYV20" s="64"/>
      <c r="IYW20" s="64"/>
      <c r="IYX20" s="64"/>
      <c r="IYY20" s="64"/>
      <c r="IYZ20" s="64"/>
      <c r="IZA20" s="64"/>
      <c r="IZB20" s="64"/>
      <c r="IZC20" s="64"/>
      <c r="IZD20" s="64"/>
      <c r="IZE20" s="64"/>
      <c r="IZF20" s="64"/>
      <c r="IZG20" s="64"/>
      <c r="IZH20" s="64"/>
      <c r="IZI20" s="64"/>
      <c r="IZJ20" s="64"/>
      <c r="IZK20" s="64"/>
      <c r="IZL20" s="64"/>
      <c r="IZM20" s="64"/>
      <c r="IZN20" s="64"/>
      <c r="IZO20" s="64"/>
      <c r="IZP20" s="64"/>
      <c r="IZQ20" s="64"/>
      <c r="IZR20" s="64"/>
      <c r="IZS20" s="64"/>
      <c r="IZT20" s="64"/>
      <c r="IZU20" s="64"/>
      <c r="IZV20" s="64"/>
      <c r="IZW20" s="64"/>
      <c r="IZX20" s="64"/>
      <c r="IZY20" s="64"/>
      <c r="IZZ20" s="64"/>
      <c r="JAA20" s="64"/>
      <c r="JAB20" s="64"/>
      <c r="JAC20" s="64"/>
      <c r="JAD20" s="64"/>
      <c r="JAE20" s="64"/>
      <c r="JAF20" s="64"/>
      <c r="JAG20" s="64"/>
      <c r="JAH20" s="64"/>
      <c r="JAI20" s="64"/>
      <c r="JAJ20" s="64"/>
      <c r="JAK20" s="64"/>
      <c r="JAL20" s="64"/>
      <c r="JAM20" s="64"/>
      <c r="JAN20" s="64"/>
      <c r="JAO20" s="64"/>
      <c r="JAP20" s="64"/>
      <c r="JAQ20" s="64"/>
      <c r="JAR20" s="64"/>
      <c r="JAS20" s="64"/>
      <c r="JAT20" s="64"/>
      <c r="JAU20" s="64"/>
      <c r="JAV20" s="64"/>
      <c r="JAW20" s="64"/>
      <c r="JAX20" s="64"/>
      <c r="JAY20" s="64"/>
      <c r="JAZ20" s="64"/>
      <c r="JBA20" s="64"/>
      <c r="JBB20" s="64"/>
      <c r="JBC20" s="64"/>
      <c r="JBD20" s="64"/>
      <c r="JBE20" s="64"/>
      <c r="JBF20" s="64"/>
      <c r="JBG20" s="64"/>
      <c r="JBH20" s="64"/>
      <c r="JBI20" s="64"/>
      <c r="JBJ20" s="64"/>
      <c r="JBK20" s="64"/>
      <c r="JBL20" s="64"/>
      <c r="JBM20" s="64"/>
      <c r="JBN20" s="64"/>
      <c r="JBO20" s="64"/>
      <c r="JBP20" s="64"/>
      <c r="JBQ20" s="64"/>
      <c r="JBR20" s="64"/>
      <c r="JBS20" s="64"/>
      <c r="JBT20" s="64"/>
      <c r="JBU20" s="64"/>
      <c r="JBV20" s="64"/>
      <c r="JBW20" s="64"/>
      <c r="JBX20" s="64"/>
      <c r="JBY20" s="64"/>
      <c r="JBZ20" s="64"/>
      <c r="JCA20" s="64"/>
      <c r="JCB20" s="64"/>
      <c r="JCC20" s="64"/>
      <c r="JCD20" s="64"/>
      <c r="JCE20" s="64"/>
      <c r="JCF20" s="64"/>
      <c r="JCG20" s="64"/>
      <c r="JCH20" s="64"/>
      <c r="JCI20" s="64"/>
      <c r="JCJ20" s="64"/>
      <c r="JCK20" s="64"/>
      <c r="JCL20" s="64"/>
      <c r="JCM20" s="64"/>
      <c r="JCN20" s="64"/>
      <c r="JCO20" s="64"/>
      <c r="JCP20" s="64"/>
      <c r="JCQ20" s="64"/>
      <c r="JCR20" s="64"/>
      <c r="JCS20" s="64"/>
      <c r="JCT20" s="64"/>
      <c r="JCU20" s="64"/>
      <c r="JCV20" s="64"/>
      <c r="JCW20" s="64"/>
      <c r="JCX20" s="64"/>
      <c r="JCY20" s="64"/>
      <c r="JCZ20" s="64"/>
      <c r="JDA20" s="64"/>
      <c r="JDB20" s="64"/>
      <c r="JDC20" s="64"/>
      <c r="JDD20" s="64"/>
      <c r="JDE20" s="64"/>
      <c r="JDF20" s="64"/>
      <c r="JDG20" s="64"/>
      <c r="JDH20" s="64"/>
      <c r="JDI20" s="64"/>
      <c r="JDJ20" s="64"/>
      <c r="JDK20" s="64"/>
      <c r="JDL20" s="64"/>
      <c r="JDM20" s="64"/>
      <c r="JDN20" s="64"/>
      <c r="JDO20" s="64"/>
      <c r="JDP20" s="64"/>
      <c r="JDQ20" s="64"/>
      <c r="JDR20" s="64"/>
      <c r="JDS20" s="64"/>
      <c r="JDT20" s="64"/>
      <c r="JDU20" s="64"/>
      <c r="JDV20" s="64"/>
      <c r="JDW20" s="64"/>
      <c r="JDX20" s="64"/>
      <c r="JDY20" s="64"/>
      <c r="JDZ20" s="64"/>
      <c r="JEA20" s="64"/>
      <c r="JEB20" s="64"/>
      <c r="JEC20" s="64"/>
      <c r="JED20" s="64"/>
      <c r="JEE20" s="64"/>
      <c r="JEF20" s="64"/>
      <c r="JEG20" s="64"/>
      <c r="JEH20" s="64"/>
      <c r="JEI20" s="64"/>
      <c r="JEJ20" s="64"/>
      <c r="JEK20" s="64"/>
      <c r="JEL20" s="64"/>
      <c r="JEM20" s="64"/>
      <c r="JEN20" s="64"/>
      <c r="JEO20" s="64"/>
      <c r="JEP20" s="64"/>
      <c r="JEQ20" s="64"/>
      <c r="JER20" s="64"/>
      <c r="JES20" s="64"/>
      <c r="JET20" s="64"/>
      <c r="JEU20" s="64"/>
      <c r="JEV20" s="64"/>
      <c r="JEW20" s="64"/>
      <c r="JEX20" s="64"/>
      <c r="JEY20" s="64"/>
      <c r="JEZ20" s="64"/>
      <c r="JFA20" s="64"/>
      <c r="JFB20" s="64"/>
      <c r="JFC20" s="64"/>
      <c r="JFD20" s="64"/>
      <c r="JFE20" s="64"/>
      <c r="JFF20" s="64"/>
      <c r="JFG20" s="64"/>
      <c r="JFH20" s="64"/>
      <c r="JFI20" s="64"/>
      <c r="JFJ20" s="64"/>
      <c r="JFK20" s="64"/>
      <c r="JFL20" s="64"/>
      <c r="JFM20" s="64"/>
      <c r="JFN20" s="64"/>
      <c r="JFO20" s="64"/>
      <c r="JFP20" s="64"/>
      <c r="JFQ20" s="64"/>
      <c r="JFR20" s="64"/>
      <c r="JFS20" s="64"/>
      <c r="JFT20" s="64"/>
      <c r="JFU20" s="64"/>
      <c r="JFV20" s="64"/>
      <c r="JFW20" s="64"/>
      <c r="JFX20" s="64"/>
      <c r="JFY20" s="64"/>
      <c r="JFZ20" s="64"/>
      <c r="JGA20" s="64"/>
      <c r="JGB20" s="64"/>
      <c r="JGC20" s="64"/>
      <c r="JGD20" s="64"/>
      <c r="JGE20" s="64"/>
      <c r="JGF20" s="64"/>
      <c r="JGG20" s="64"/>
      <c r="JGH20" s="64"/>
      <c r="JGI20" s="64"/>
      <c r="JGJ20" s="64"/>
      <c r="JGK20" s="64"/>
      <c r="JGL20" s="64"/>
      <c r="JGM20" s="64"/>
      <c r="JGN20" s="64"/>
      <c r="JGO20" s="64"/>
      <c r="JGP20" s="64"/>
      <c r="JGQ20" s="64"/>
      <c r="JGR20" s="64"/>
      <c r="JGS20" s="64"/>
      <c r="JGT20" s="64"/>
      <c r="JGU20" s="64"/>
      <c r="JGV20" s="64"/>
      <c r="JGW20" s="64"/>
      <c r="JGX20" s="64"/>
      <c r="JGY20" s="64"/>
      <c r="JGZ20" s="64"/>
      <c r="JHA20" s="64"/>
      <c r="JHB20" s="64"/>
      <c r="JHC20" s="64"/>
      <c r="JHD20" s="64"/>
      <c r="JHE20" s="64"/>
      <c r="JHF20" s="64"/>
      <c r="JHG20" s="64"/>
      <c r="JHH20" s="64"/>
      <c r="JHI20" s="64"/>
      <c r="JHJ20" s="64"/>
      <c r="JHK20" s="64"/>
      <c r="JHL20" s="64"/>
      <c r="JHM20" s="64"/>
      <c r="JHN20" s="64"/>
      <c r="JHO20" s="64"/>
      <c r="JHP20" s="64"/>
      <c r="JHQ20" s="64"/>
      <c r="JHR20" s="64"/>
      <c r="JHS20" s="64"/>
      <c r="JHT20" s="64"/>
      <c r="JHU20" s="64"/>
      <c r="JHV20" s="64"/>
      <c r="JHW20" s="64"/>
      <c r="JHX20" s="64"/>
      <c r="JHY20" s="64"/>
      <c r="JHZ20" s="64"/>
      <c r="JIA20" s="64"/>
      <c r="JIB20" s="64"/>
      <c r="JIC20" s="64"/>
      <c r="JID20" s="64"/>
      <c r="JIE20" s="64"/>
      <c r="JIF20" s="64"/>
      <c r="JIG20" s="64"/>
      <c r="JIH20" s="64"/>
      <c r="JII20" s="64"/>
      <c r="JIJ20" s="64"/>
      <c r="JIK20" s="64"/>
      <c r="JIL20" s="64"/>
      <c r="JIM20" s="64"/>
      <c r="JIN20" s="64"/>
      <c r="JIO20" s="64"/>
      <c r="JIP20" s="64"/>
      <c r="JIQ20" s="64"/>
      <c r="JIR20" s="64"/>
      <c r="JIS20" s="64"/>
      <c r="JIT20" s="64"/>
      <c r="JIU20" s="64"/>
      <c r="JIV20" s="64"/>
      <c r="JIW20" s="64"/>
      <c r="JIX20" s="64"/>
      <c r="JIY20" s="64"/>
      <c r="JIZ20" s="64"/>
      <c r="JJA20" s="64"/>
      <c r="JJB20" s="64"/>
      <c r="JJC20" s="64"/>
      <c r="JJD20" s="64"/>
      <c r="JJE20" s="64"/>
      <c r="JJF20" s="64"/>
      <c r="JJG20" s="64"/>
      <c r="JJH20" s="64"/>
      <c r="JJI20" s="64"/>
      <c r="JJJ20" s="64"/>
      <c r="JJK20" s="64"/>
      <c r="JJL20" s="64"/>
      <c r="JJM20" s="64"/>
      <c r="JJN20" s="64"/>
      <c r="JJO20" s="64"/>
      <c r="JJP20" s="64"/>
      <c r="JJQ20" s="64"/>
      <c r="JJR20" s="64"/>
      <c r="JJS20" s="64"/>
      <c r="JJT20" s="64"/>
      <c r="JJU20" s="64"/>
      <c r="JJV20" s="64"/>
      <c r="JJW20" s="64"/>
      <c r="JJX20" s="64"/>
      <c r="JJY20" s="64"/>
      <c r="JJZ20" s="64"/>
      <c r="JKA20" s="64"/>
      <c r="JKB20" s="64"/>
      <c r="JKC20" s="64"/>
      <c r="JKD20" s="64"/>
      <c r="JKE20" s="64"/>
      <c r="JKF20" s="64"/>
      <c r="JKG20" s="64"/>
      <c r="JKH20" s="64"/>
      <c r="JKI20" s="64"/>
      <c r="JKJ20" s="64"/>
      <c r="JKK20" s="64"/>
      <c r="JKL20" s="64"/>
      <c r="JKM20" s="64"/>
      <c r="JKN20" s="64"/>
      <c r="JKO20" s="64"/>
      <c r="JKP20" s="64"/>
      <c r="JKQ20" s="64"/>
      <c r="JKR20" s="64"/>
      <c r="JKS20" s="64"/>
      <c r="JKT20" s="64"/>
      <c r="JKU20" s="64"/>
      <c r="JKV20" s="64"/>
      <c r="JKW20" s="64"/>
      <c r="JKX20" s="64"/>
      <c r="JKY20" s="64"/>
      <c r="JKZ20" s="64"/>
      <c r="JLA20" s="64"/>
      <c r="JLB20" s="64"/>
      <c r="JLC20" s="64"/>
      <c r="JLD20" s="64"/>
      <c r="JLE20" s="64"/>
      <c r="JLF20" s="64"/>
      <c r="JLG20" s="64"/>
      <c r="JLH20" s="64"/>
      <c r="JLI20" s="64"/>
      <c r="JLJ20" s="64"/>
      <c r="JLK20" s="64"/>
      <c r="JLL20" s="64"/>
      <c r="JLM20" s="64"/>
      <c r="JLN20" s="64"/>
      <c r="JLO20" s="64"/>
      <c r="JLP20" s="64"/>
      <c r="JLQ20" s="64"/>
      <c r="JLR20" s="64"/>
      <c r="JLS20" s="64"/>
      <c r="JLT20" s="64"/>
      <c r="JLU20" s="64"/>
      <c r="JLV20" s="64"/>
      <c r="JLW20" s="64"/>
      <c r="JLX20" s="64"/>
      <c r="JLY20" s="64"/>
      <c r="JLZ20" s="64"/>
      <c r="JMA20" s="64"/>
      <c r="JMB20" s="64"/>
      <c r="JMC20" s="64"/>
      <c r="JMD20" s="64"/>
      <c r="JME20" s="64"/>
      <c r="JMF20" s="64"/>
      <c r="JMG20" s="64"/>
      <c r="JMH20" s="64"/>
      <c r="JMI20" s="64"/>
      <c r="JMJ20" s="64"/>
      <c r="JMK20" s="64"/>
      <c r="JML20" s="64"/>
      <c r="JMM20" s="64"/>
      <c r="JMN20" s="64"/>
      <c r="JMO20" s="64"/>
      <c r="JMP20" s="64"/>
      <c r="JMQ20" s="64"/>
      <c r="JMR20" s="64"/>
      <c r="JMS20" s="64"/>
      <c r="JMT20" s="64"/>
      <c r="JMU20" s="64"/>
      <c r="JMV20" s="64"/>
      <c r="JMW20" s="64"/>
      <c r="JMX20" s="64"/>
      <c r="JMY20" s="64"/>
      <c r="JMZ20" s="64"/>
      <c r="JNA20" s="64"/>
      <c r="JNB20" s="64"/>
      <c r="JNC20" s="64"/>
      <c r="JND20" s="64"/>
      <c r="JNE20" s="64"/>
      <c r="JNF20" s="64"/>
      <c r="JNG20" s="64"/>
      <c r="JNH20" s="64"/>
      <c r="JNI20" s="64"/>
      <c r="JNJ20" s="64"/>
      <c r="JNK20" s="64"/>
      <c r="JNL20" s="64"/>
      <c r="JNM20" s="64"/>
      <c r="JNN20" s="64"/>
      <c r="JNO20" s="64"/>
      <c r="JNP20" s="64"/>
      <c r="JNQ20" s="64"/>
      <c r="JNR20" s="64"/>
      <c r="JNS20" s="64"/>
      <c r="JNT20" s="64"/>
      <c r="JNU20" s="64"/>
      <c r="JNV20" s="64"/>
      <c r="JNW20" s="64"/>
      <c r="JNX20" s="64"/>
      <c r="JNY20" s="64"/>
      <c r="JNZ20" s="64"/>
      <c r="JOA20" s="64"/>
      <c r="JOB20" s="64"/>
      <c r="JOC20" s="64"/>
      <c r="JOD20" s="64"/>
      <c r="JOE20" s="64"/>
      <c r="JOF20" s="64"/>
      <c r="JOG20" s="64"/>
      <c r="JOH20" s="64"/>
      <c r="JOI20" s="64"/>
      <c r="JOJ20" s="64"/>
      <c r="JOK20" s="64"/>
      <c r="JOL20" s="64"/>
      <c r="JOM20" s="64"/>
      <c r="JON20" s="64"/>
      <c r="JOO20" s="64"/>
      <c r="JOP20" s="64"/>
      <c r="JOQ20" s="64"/>
      <c r="JOR20" s="64"/>
      <c r="JOS20" s="64"/>
      <c r="JOT20" s="64"/>
      <c r="JOU20" s="64"/>
      <c r="JOV20" s="64"/>
      <c r="JOW20" s="64"/>
      <c r="JOX20" s="64"/>
      <c r="JOY20" s="64"/>
      <c r="JOZ20" s="64"/>
      <c r="JPA20" s="64"/>
      <c r="JPB20" s="64"/>
      <c r="JPC20" s="64"/>
      <c r="JPD20" s="64"/>
      <c r="JPE20" s="64"/>
      <c r="JPF20" s="64"/>
      <c r="JPG20" s="64"/>
      <c r="JPH20" s="64"/>
      <c r="JPI20" s="64"/>
      <c r="JPJ20" s="64"/>
      <c r="JPK20" s="64"/>
      <c r="JPL20" s="64"/>
      <c r="JPM20" s="64"/>
      <c r="JPN20" s="64"/>
      <c r="JPO20" s="64"/>
      <c r="JPP20" s="64"/>
      <c r="JPQ20" s="64"/>
      <c r="JPR20" s="64"/>
      <c r="JPS20" s="64"/>
      <c r="JPT20" s="64"/>
      <c r="JPU20" s="64"/>
      <c r="JPV20" s="64"/>
      <c r="JPW20" s="64"/>
      <c r="JPX20" s="64"/>
      <c r="JPY20" s="64"/>
      <c r="JPZ20" s="64"/>
      <c r="JQA20" s="64"/>
      <c r="JQB20" s="64"/>
      <c r="JQC20" s="64"/>
      <c r="JQD20" s="64"/>
      <c r="JQE20" s="64"/>
      <c r="JQF20" s="64"/>
      <c r="JQG20" s="64"/>
      <c r="JQH20" s="64"/>
      <c r="JQI20" s="64"/>
      <c r="JQJ20" s="64"/>
      <c r="JQK20" s="64"/>
      <c r="JQL20" s="64"/>
      <c r="JQM20" s="64"/>
      <c r="JQN20" s="64"/>
      <c r="JQO20" s="64"/>
      <c r="JQP20" s="64"/>
      <c r="JQQ20" s="64"/>
      <c r="JQR20" s="64"/>
      <c r="JQS20" s="64"/>
      <c r="JQT20" s="64"/>
      <c r="JQU20" s="64"/>
      <c r="JQV20" s="64"/>
      <c r="JQW20" s="64"/>
      <c r="JQX20" s="64"/>
      <c r="JQY20" s="64"/>
      <c r="JQZ20" s="64"/>
      <c r="JRA20" s="64"/>
      <c r="JRB20" s="64"/>
      <c r="JRC20" s="64"/>
      <c r="JRD20" s="64"/>
      <c r="JRE20" s="64"/>
      <c r="JRF20" s="64"/>
      <c r="JRG20" s="64"/>
      <c r="JRH20" s="64"/>
      <c r="JRI20" s="64"/>
      <c r="JRJ20" s="64"/>
      <c r="JRK20" s="64"/>
      <c r="JRL20" s="64"/>
      <c r="JRM20" s="64"/>
      <c r="JRN20" s="64"/>
      <c r="JRO20" s="64"/>
      <c r="JRP20" s="64"/>
      <c r="JRQ20" s="64"/>
      <c r="JRR20" s="64"/>
      <c r="JRS20" s="64"/>
      <c r="JRT20" s="64"/>
      <c r="JRU20" s="64"/>
      <c r="JRV20" s="64"/>
      <c r="JRW20" s="64"/>
      <c r="JRX20" s="64"/>
      <c r="JRY20" s="64"/>
      <c r="JRZ20" s="64"/>
      <c r="JSA20" s="64"/>
      <c r="JSB20" s="64"/>
      <c r="JSC20" s="64"/>
      <c r="JSD20" s="64"/>
      <c r="JSE20" s="64"/>
      <c r="JSF20" s="64"/>
      <c r="JSG20" s="64"/>
      <c r="JSH20" s="64"/>
      <c r="JSI20" s="64"/>
      <c r="JSJ20" s="64"/>
      <c r="JSK20" s="64"/>
      <c r="JSL20" s="64"/>
      <c r="JSM20" s="64"/>
      <c r="JSN20" s="64"/>
      <c r="JSO20" s="64"/>
      <c r="JSP20" s="64"/>
      <c r="JSQ20" s="64"/>
      <c r="JSR20" s="64"/>
      <c r="JSS20" s="64"/>
      <c r="JST20" s="64"/>
      <c r="JSU20" s="64"/>
      <c r="JSV20" s="64"/>
      <c r="JSW20" s="64"/>
      <c r="JSX20" s="64"/>
      <c r="JSY20" s="64"/>
      <c r="JSZ20" s="64"/>
      <c r="JTA20" s="64"/>
      <c r="JTB20" s="64"/>
      <c r="JTC20" s="64"/>
      <c r="JTD20" s="64"/>
      <c r="JTE20" s="64"/>
      <c r="JTF20" s="64"/>
      <c r="JTG20" s="64"/>
      <c r="JTH20" s="64"/>
      <c r="JTI20" s="64"/>
      <c r="JTJ20" s="64"/>
      <c r="JTK20" s="64"/>
      <c r="JTL20" s="64"/>
      <c r="JTM20" s="64"/>
      <c r="JTN20" s="64"/>
      <c r="JTO20" s="64"/>
      <c r="JTP20" s="64"/>
      <c r="JTQ20" s="64"/>
      <c r="JTR20" s="64"/>
      <c r="JTS20" s="64"/>
      <c r="JTT20" s="64"/>
      <c r="JTU20" s="64"/>
      <c r="JTV20" s="64"/>
      <c r="JTW20" s="64"/>
      <c r="JTX20" s="64"/>
      <c r="JTY20" s="64"/>
      <c r="JTZ20" s="64"/>
      <c r="JUA20" s="64"/>
      <c r="JUB20" s="64"/>
      <c r="JUC20" s="64"/>
      <c r="JUD20" s="64"/>
      <c r="JUE20" s="64"/>
      <c r="JUF20" s="64"/>
      <c r="JUG20" s="64"/>
      <c r="JUH20" s="64"/>
      <c r="JUI20" s="64"/>
      <c r="JUJ20" s="64"/>
      <c r="JUK20" s="64"/>
      <c r="JUL20" s="64"/>
      <c r="JUM20" s="64"/>
      <c r="JUN20" s="64"/>
      <c r="JUO20" s="64"/>
      <c r="JUP20" s="64"/>
      <c r="JUQ20" s="64"/>
      <c r="JUR20" s="64"/>
      <c r="JUS20" s="64"/>
      <c r="JUT20" s="64"/>
      <c r="JUU20" s="64"/>
      <c r="JUV20" s="64"/>
      <c r="JUW20" s="64"/>
      <c r="JUX20" s="64"/>
      <c r="JUY20" s="64"/>
      <c r="JUZ20" s="64"/>
      <c r="JVA20" s="64"/>
      <c r="JVB20" s="64"/>
      <c r="JVC20" s="64"/>
      <c r="JVD20" s="64"/>
      <c r="JVE20" s="64"/>
      <c r="JVF20" s="64"/>
      <c r="JVG20" s="64"/>
      <c r="JVH20" s="64"/>
      <c r="JVI20" s="64"/>
      <c r="JVJ20" s="64"/>
      <c r="JVK20" s="64"/>
      <c r="JVL20" s="64"/>
      <c r="JVM20" s="64"/>
      <c r="JVN20" s="64"/>
      <c r="JVO20" s="64"/>
      <c r="JVP20" s="64"/>
      <c r="JVQ20" s="64"/>
      <c r="JVR20" s="64"/>
      <c r="JVS20" s="64"/>
      <c r="JVT20" s="64"/>
      <c r="JVU20" s="64"/>
      <c r="JVV20" s="64"/>
      <c r="JVW20" s="64"/>
      <c r="JVX20" s="64"/>
      <c r="JVY20" s="64"/>
      <c r="JVZ20" s="64"/>
      <c r="JWA20" s="64"/>
      <c r="JWB20" s="64"/>
      <c r="JWC20" s="64"/>
      <c r="JWD20" s="64"/>
      <c r="JWE20" s="64"/>
      <c r="JWF20" s="64"/>
      <c r="JWG20" s="64"/>
      <c r="JWH20" s="64"/>
      <c r="JWI20" s="64"/>
      <c r="JWJ20" s="64"/>
      <c r="JWK20" s="64"/>
      <c r="JWL20" s="64"/>
      <c r="JWM20" s="64"/>
      <c r="JWN20" s="64"/>
      <c r="JWO20" s="64"/>
      <c r="JWP20" s="64"/>
      <c r="JWQ20" s="64"/>
      <c r="JWR20" s="64"/>
      <c r="JWS20" s="64"/>
      <c r="JWT20" s="64"/>
      <c r="JWU20" s="64"/>
      <c r="JWV20" s="64"/>
      <c r="JWW20" s="64"/>
      <c r="JWX20" s="64"/>
      <c r="JWY20" s="64"/>
      <c r="JWZ20" s="64"/>
      <c r="JXA20" s="64"/>
      <c r="JXB20" s="64"/>
      <c r="JXC20" s="64"/>
      <c r="JXD20" s="64"/>
      <c r="JXE20" s="64"/>
      <c r="JXF20" s="64"/>
      <c r="JXG20" s="64"/>
      <c r="JXH20" s="64"/>
      <c r="JXI20" s="64"/>
      <c r="JXJ20" s="64"/>
      <c r="JXK20" s="64"/>
      <c r="JXL20" s="64"/>
      <c r="JXM20" s="64"/>
      <c r="JXN20" s="64"/>
      <c r="JXO20" s="64"/>
      <c r="JXP20" s="64"/>
      <c r="JXQ20" s="64"/>
      <c r="JXR20" s="64"/>
      <c r="JXS20" s="64"/>
      <c r="JXT20" s="64"/>
      <c r="JXU20" s="64"/>
      <c r="JXV20" s="64"/>
      <c r="JXW20" s="64"/>
      <c r="JXX20" s="64"/>
      <c r="JXY20" s="64"/>
      <c r="JXZ20" s="64"/>
      <c r="JYA20" s="64"/>
      <c r="JYB20" s="64"/>
      <c r="JYC20" s="64"/>
      <c r="JYD20" s="64"/>
      <c r="JYE20" s="64"/>
      <c r="JYF20" s="64"/>
      <c r="JYG20" s="64"/>
      <c r="JYH20" s="64"/>
      <c r="JYI20" s="64"/>
      <c r="JYJ20" s="64"/>
      <c r="JYK20" s="64"/>
      <c r="JYL20" s="64"/>
      <c r="JYM20" s="64"/>
      <c r="JYN20" s="64"/>
      <c r="JYO20" s="64"/>
      <c r="JYP20" s="64"/>
      <c r="JYQ20" s="64"/>
      <c r="JYR20" s="64"/>
      <c r="JYS20" s="64"/>
      <c r="JYT20" s="64"/>
      <c r="JYU20" s="64"/>
      <c r="JYV20" s="64"/>
      <c r="JYW20" s="64"/>
      <c r="JYX20" s="64"/>
      <c r="JYY20" s="64"/>
      <c r="JYZ20" s="64"/>
      <c r="JZA20" s="64"/>
      <c r="JZB20" s="64"/>
      <c r="JZC20" s="64"/>
      <c r="JZD20" s="64"/>
      <c r="JZE20" s="64"/>
      <c r="JZF20" s="64"/>
      <c r="JZG20" s="64"/>
      <c r="JZH20" s="64"/>
      <c r="JZI20" s="64"/>
      <c r="JZJ20" s="64"/>
      <c r="JZK20" s="64"/>
      <c r="JZL20" s="64"/>
      <c r="JZM20" s="64"/>
      <c r="JZN20" s="64"/>
      <c r="JZO20" s="64"/>
      <c r="JZP20" s="64"/>
      <c r="JZQ20" s="64"/>
      <c r="JZR20" s="64"/>
      <c r="JZS20" s="64"/>
      <c r="JZT20" s="64"/>
      <c r="JZU20" s="64"/>
      <c r="JZV20" s="64"/>
      <c r="JZW20" s="64"/>
      <c r="JZX20" s="64"/>
      <c r="JZY20" s="64"/>
      <c r="JZZ20" s="64"/>
      <c r="KAA20" s="64"/>
      <c r="KAB20" s="64"/>
      <c r="KAC20" s="64"/>
      <c r="KAD20" s="64"/>
      <c r="KAE20" s="64"/>
      <c r="KAF20" s="64"/>
      <c r="KAG20" s="64"/>
      <c r="KAH20" s="64"/>
      <c r="KAI20" s="64"/>
      <c r="KAJ20" s="64"/>
      <c r="KAK20" s="64"/>
      <c r="KAL20" s="64"/>
      <c r="KAM20" s="64"/>
      <c r="KAN20" s="64"/>
      <c r="KAO20" s="64"/>
      <c r="KAP20" s="64"/>
      <c r="KAQ20" s="64"/>
      <c r="KAR20" s="64"/>
      <c r="KAS20" s="64"/>
      <c r="KAT20" s="64"/>
      <c r="KAU20" s="64"/>
      <c r="KAV20" s="64"/>
      <c r="KAW20" s="64"/>
      <c r="KAX20" s="64"/>
      <c r="KAY20" s="64"/>
      <c r="KAZ20" s="64"/>
      <c r="KBA20" s="64"/>
      <c r="KBB20" s="64"/>
      <c r="KBC20" s="64"/>
      <c r="KBD20" s="64"/>
      <c r="KBE20" s="64"/>
      <c r="KBF20" s="64"/>
      <c r="KBG20" s="64"/>
      <c r="KBH20" s="64"/>
      <c r="KBI20" s="64"/>
      <c r="KBJ20" s="64"/>
      <c r="KBK20" s="64"/>
      <c r="KBL20" s="64"/>
      <c r="KBM20" s="64"/>
      <c r="KBN20" s="64"/>
      <c r="KBO20" s="64"/>
      <c r="KBP20" s="64"/>
      <c r="KBQ20" s="64"/>
      <c r="KBR20" s="64"/>
      <c r="KBS20" s="64"/>
      <c r="KBT20" s="64"/>
      <c r="KBU20" s="64"/>
      <c r="KBV20" s="64"/>
      <c r="KBW20" s="64"/>
      <c r="KBX20" s="64"/>
      <c r="KBY20" s="64"/>
      <c r="KBZ20" s="64"/>
      <c r="KCA20" s="64"/>
      <c r="KCB20" s="64"/>
      <c r="KCC20" s="64"/>
      <c r="KCD20" s="64"/>
      <c r="KCE20" s="64"/>
      <c r="KCF20" s="64"/>
      <c r="KCG20" s="64"/>
      <c r="KCH20" s="64"/>
      <c r="KCI20" s="64"/>
      <c r="KCJ20" s="64"/>
      <c r="KCK20" s="64"/>
      <c r="KCL20" s="64"/>
      <c r="KCM20" s="64"/>
      <c r="KCN20" s="64"/>
      <c r="KCO20" s="64"/>
      <c r="KCP20" s="64"/>
      <c r="KCQ20" s="64"/>
      <c r="KCR20" s="64"/>
      <c r="KCS20" s="64"/>
      <c r="KCT20" s="64"/>
      <c r="KCU20" s="64"/>
      <c r="KCV20" s="64"/>
      <c r="KCW20" s="64"/>
      <c r="KCX20" s="64"/>
      <c r="KCY20" s="64"/>
      <c r="KCZ20" s="64"/>
      <c r="KDA20" s="64"/>
      <c r="KDB20" s="64"/>
      <c r="KDC20" s="64"/>
      <c r="KDD20" s="64"/>
      <c r="KDE20" s="64"/>
      <c r="KDF20" s="64"/>
      <c r="KDG20" s="64"/>
      <c r="KDH20" s="64"/>
      <c r="KDI20" s="64"/>
      <c r="KDJ20" s="64"/>
      <c r="KDK20" s="64"/>
      <c r="KDL20" s="64"/>
      <c r="KDM20" s="64"/>
      <c r="KDN20" s="64"/>
      <c r="KDO20" s="64"/>
      <c r="KDP20" s="64"/>
      <c r="KDQ20" s="64"/>
      <c r="KDR20" s="64"/>
      <c r="KDS20" s="64"/>
      <c r="KDT20" s="64"/>
      <c r="KDU20" s="64"/>
      <c r="KDV20" s="64"/>
      <c r="KDW20" s="64"/>
      <c r="KDX20" s="64"/>
      <c r="KDY20" s="64"/>
      <c r="KDZ20" s="64"/>
      <c r="KEA20" s="64"/>
      <c r="KEB20" s="64"/>
      <c r="KEC20" s="64"/>
      <c r="KED20" s="64"/>
      <c r="KEE20" s="64"/>
      <c r="KEF20" s="64"/>
      <c r="KEG20" s="64"/>
      <c r="KEH20" s="64"/>
      <c r="KEI20" s="64"/>
      <c r="KEJ20" s="64"/>
      <c r="KEK20" s="64"/>
      <c r="KEL20" s="64"/>
      <c r="KEM20" s="64"/>
      <c r="KEN20" s="64"/>
      <c r="KEO20" s="64"/>
      <c r="KEP20" s="64"/>
      <c r="KEQ20" s="64"/>
      <c r="KER20" s="64"/>
      <c r="KES20" s="64"/>
      <c r="KET20" s="64"/>
      <c r="KEU20" s="64"/>
      <c r="KEV20" s="64"/>
      <c r="KEW20" s="64"/>
      <c r="KEX20" s="64"/>
      <c r="KEY20" s="64"/>
      <c r="KEZ20" s="64"/>
      <c r="KFA20" s="64"/>
      <c r="KFB20" s="64"/>
      <c r="KFC20" s="64"/>
      <c r="KFD20" s="64"/>
      <c r="KFE20" s="64"/>
      <c r="KFF20" s="64"/>
      <c r="KFG20" s="64"/>
      <c r="KFH20" s="64"/>
      <c r="KFI20" s="64"/>
      <c r="KFJ20" s="64"/>
      <c r="KFK20" s="64"/>
      <c r="KFL20" s="64"/>
      <c r="KFM20" s="64"/>
      <c r="KFN20" s="64"/>
      <c r="KFO20" s="64"/>
      <c r="KFP20" s="64"/>
      <c r="KFQ20" s="64"/>
      <c r="KFR20" s="64"/>
      <c r="KFS20" s="64"/>
      <c r="KFT20" s="64"/>
      <c r="KFU20" s="64"/>
      <c r="KFV20" s="64"/>
      <c r="KFW20" s="64"/>
      <c r="KFX20" s="64"/>
      <c r="KFY20" s="64"/>
      <c r="KFZ20" s="64"/>
      <c r="KGA20" s="64"/>
      <c r="KGB20" s="64"/>
      <c r="KGC20" s="64"/>
      <c r="KGD20" s="64"/>
      <c r="KGE20" s="64"/>
      <c r="KGF20" s="64"/>
      <c r="KGG20" s="64"/>
      <c r="KGH20" s="64"/>
      <c r="KGI20" s="64"/>
      <c r="KGJ20" s="64"/>
      <c r="KGK20" s="64"/>
      <c r="KGL20" s="64"/>
      <c r="KGM20" s="64"/>
      <c r="KGN20" s="64"/>
      <c r="KGO20" s="64"/>
      <c r="KGP20" s="64"/>
      <c r="KGQ20" s="64"/>
      <c r="KGR20" s="64"/>
      <c r="KGS20" s="64"/>
      <c r="KGT20" s="64"/>
      <c r="KGU20" s="64"/>
      <c r="KGV20" s="64"/>
      <c r="KGW20" s="64"/>
      <c r="KGX20" s="64"/>
      <c r="KGY20" s="64"/>
      <c r="KGZ20" s="64"/>
      <c r="KHA20" s="64"/>
      <c r="KHB20" s="64"/>
      <c r="KHC20" s="64"/>
      <c r="KHD20" s="64"/>
      <c r="KHE20" s="64"/>
      <c r="KHF20" s="64"/>
      <c r="KHG20" s="64"/>
      <c r="KHH20" s="64"/>
      <c r="KHI20" s="64"/>
      <c r="KHJ20" s="64"/>
      <c r="KHK20" s="64"/>
      <c r="KHL20" s="64"/>
      <c r="KHM20" s="64"/>
      <c r="KHN20" s="64"/>
      <c r="KHO20" s="64"/>
      <c r="KHP20" s="64"/>
      <c r="KHQ20" s="64"/>
      <c r="KHR20" s="64"/>
      <c r="KHS20" s="64"/>
      <c r="KHT20" s="64"/>
      <c r="KHU20" s="64"/>
      <c r="KHV20" s="64"/>
      <c r="KHW20" s="64"/>
      <c r="KHX20" s="64"/>
      <c r="KHY20" s="64"/>
      <c r="KHZ20" s="64"/>
      <c r="KIA20" s="64"/>
      <c r="KIB20" s="64"/>
      <c r="KIC20" s="64"/>
      <c r="KID20" s="64"/>
      <c r="KIE20" s="64"/>
      <c r="KIF20" s="64"/>
      <c r="KIG20" s="64"/>
      <c r="KIH20" s="64"/>
      <c r="KII20" s="64"/>
      <c r="KIJ20" s="64"/>
      <c r="KIK20" s="64"/>
      <c r="KIL20" s="64"/>
      <c r="KIM20" s="64"/>
      <c r="KIN20" s="64"/>
      <c r="KIO20" s="64"/>
      <c r="KIP20" s="64"/>
      <c r="KIQ20" s="64"/>
      <c r="KIR20" s="64"/>
      <c r="KIS20" s="64"/>
      <c r="KIT20" s="64"/>
      <c r="KIU20" s="64"/>
      <c r="KIV20" s="64"/>
      <c r="KIW20" s="64"/>
      <c r="KIX20" s="64"/>
      <c r="KIY20" s="64"/>
      <c r="KIZ20" s="64"/>
      <c r="KJA20" s="64"/>
      <c r="KJB20" s="64"/>
      <c r="KJC20" s="64"/>
      <c r="KJD20" s="64"/>
      <c r="KJE20" s="64"/>
      <c r="KJF20" s="64"/>
      <c r="KJG20" s="64"/>
      <c r="KJH20" s="64"/>
      <c r="KJI20" s="64"/>
      <c r="KJJ20" s="64"/>
      <c r="KJK20" s="64"/>
      <c r="KJL20" s="64"/>
      <c r="KJM20" s="64"/>
      <c r="KJN20" s="64"/>
      <c r="KJO20" s="64"/>
      <c r="KJP20" s="64"/>
      <c r="KJQ20" s="64"/>
      <c r="KJR20" s="64"/>
      <c r="KJS20" s="64"/>
      <c r="KJT20" s="64"/>
      <c r="KJU20" s="64"/>
      <c r="KJV20" s="64"/>
      <c r="KJW20" s="64"/>
      <c r="KJX20" s="64"/>
      <c r="KJY20" s="64"/>
      <c r="KJZ20" s="64"/>
      <c r="KKA20" s="64"/>
      <c r="KKB20" s="64"/>
      <c r="KKC20" s="64"/>
      <c r="KKD20" s="64"/>
      <c r="KKE20" s="64"/>
      <c r="KKF20" s="64"/>
      <c r="KKG20" s="64"/>
      <c r="KKH20" s="64"/>
      <c r="KKI20" s="64"/>
      <c r="KKJ20" s="64"/>
      <c r="KKK20" s="64"/>
      <c r="KKL20" s="64"/>
      <c r="KKM20" s="64"/>
      <c r="KKN20" s="64"/>
      <c r="KKO20" s="64"/>
      <c r="KKP20" s="64"/>
      <c r="KKQ20" s="64"/>
      <c r="KKR20" s="64"/>
      <c r="KKS20" s="64"/>
      <c r="KKT20" s="64"/>
      <c r="KKU20" s="64"/>
      <c r="KKV20" s="64"/>
      <c r="KKW20" s="64"/>
      <c r="KKX20" s="64"/>
      <c r="KKY20" s="64"/>
      <c r="KKZ20" s="64"/>
      <c r="KLA20" s="64"/>
      <c r="KLB20" s="64"/>
      <c r="KLC20" s="64"/>
      <c r="KLD20" s="64"/>
      <c r="KLE20" s="64"/>
      <c r="KLF20" s="64"/>
      <c r="KLG20" s="64"/>
      <c r="KLH20" s="64"/>
      <c r="KLI20" s="64"/>
      <c r="KLJ20" s="64"/>
      <c r="KLK20" s="64"/>
      <c r="KLL20" s="64"/>
      <c r="KLM20" s="64"/>
      <c r="KLN20" s="64"/>
      <c r="KLO20" s="64"/>
      <c r="KLP20" s="64"/>
      <c r="KLQ20" s="64"/>
      <c r="KLR20" s="64"/>
      <c r="KLS20" s="64"/>
      <c r="KLT20" s="64"/>
      <c r="KLU20" s="64"/>
      <c r="KLV20" s="64"/>
      <c r="KLW20" s="64"/>
      <c r="KLX20" s="64"/>
      <c r="KLY20" s="64"/>
      <c r="KLZ20" s="64"/>
      <c r="KMA20" s="64"/>
      <c r="KMB20" s="64"/>
      <c r="KMC20" s="64"/>
      <c r="KMD20" s="64"/>
      <c r="KME20" s="64"/>
      <c r="KMF20" s="64"/>
      <c r="KMG20" s="64"/>
      <c r="KMH20" s="64"/>
      <c r="KMI20" s="64"/>
      <c r="KMJ20" s="64"/>
      <c r="KMK20" s="64"/>
      <c r="KML20" s="64"/>
      <c r="KMM20" s="64"/>
      <c r="KMN20" s="64"/>
      <c r="KMO20" s="64"/>
      <c r="KMP20" s="64"/>
      <c r="KMQ20" s="64"/>
      <c r="KMR20" s="64"/>
      <c r="KMS20" s="64"/>
      <c r="KMT20" s="64"/>
      <c r="KMU20" s="64"/>
      <c r="KMV20" s="64"/>
      <c r="KMW20" s="64"/>
      <c r="KMX20" s="64"/>
      <c r="KMY20" s="64"/>
      <c r="KMZ20" s="64"/>
      <c r="KNA20" s="64"/>
      <c r="KNB20" s="64"/>
      <c r="KNC20" s="64"/>
      <c r="KND20" s="64"/>
      <c r="KNE20" s="64"/>
      <c r="KNF20" s="64"/>
      <c r="KNG20" s="64"/>
      <c r="KNH20" s="64"/>
      <c r="KNI20" s="64"/>
      <c r="KNJ20" s="64"/>
      <c r="KNK20" s="64"/>
      <c r="KNL20" s="64"/>
      <c r="KNM20" s="64"/>
      <c r="KNN20" s="64"/>
      <c r="KNO20" s="64"/>
      <c r="KNP20" s="64"/>
      <c r="KNQ20" s="64"/>
      <c r="KNR20" s="64"/>
      <c r="KNS20" s="64"/>
      <c r="KNT20" s="64"/>
      <c r="KNU20" s="64"/>
      <c r="KNV20" s="64"/>
      <c r="KNW20" s="64"/>
      <c r="KNX20" s="64"/>
      <c r="KNY20" s="64"/>
      <c r="KNZ20" s="64"/>
      <c r="KOA20" s="64"/>
      <c r="KOB20" s="64"/>
      <c r="KOC20" s="64"/>
      <c r="KOD20" s="64"/>
      <c r="KOE20" s="64"/>
      <c r="KOF20" s="64"/>
      <c r="KOG20" s="64"/>
      <c r="KOH20" s="64"/>
      <c r="KOI20" s="64"/>
      <c r="KOJ20" s="64"/>
      <c r="KOK20" s="64"/>
      <c r="KOL20" s="64"/>
      <c r="KOM20" s="64"/>
      <c r="KON20" s="64"/>
      <c r="KOO20" s="64"/>
      <c r="KOP20" s="64"/>
      <c r="KOQ20" s="64"/>
      <c r="KOR20" s="64"/>
      <c r="KOS20" s="64"/>
      <c r="KOT20" s="64"/>
      <c r="KOU20" s="64"/>
      <c r="KOV20" s="64"/>
      <c r="KOW20" s="64"/>
      <c r="KOX20" s="64"/>
      <c r="KOY20" s="64"/>
      <c r="KOZ20" s="64"/>
      <c r="KPA20" s="64"/>
      <c r="KPB20" s="64"/>
      <c r="KPC20" s="64"/>
      <c r="KPD20" s="64"/>
      <c r="KPE20" s="64"/>
      <c r="KPF20" s="64"/>
      <c r="KPG20" s="64"/>
      <c r="KPH20" s="64"/>
      <c r="KPI20" s="64"/>
      <c r="KPJ20" s="64"/>
      <c r="KPK20" s="64"/>
      <c r="KPL20" s="64"/>
      <c r="KPM20" s="64"/>
      <c r="KPN20" s="64"/>
      <c r="KPO20" s="64"/>
      <c r="KPP20" s="64"/>
      <c r="KPQ20" s="64"/>
      <c r="KPR20" s="64"/>
      <c r="KPS20" s="64"/>
      <c r="KPT20" s="64"/>
      <c r="KPU20" s="64"/>
      <c r="KPV20" s="64"/>
      <c r="KPW20" s="64"/>
      <c r="KPX20" s="64"/>
      <c r="KPY20" s="64"/>
      <c r="KPZ20" s="64"/>
      <c r="KQA20" s="64"/>
      <c r="KQB20" s="64"/>
      <c r="KQC20" s="64"/>
      <c r="KQD20" s="64"/>
      <c r="KQE20" s="64"/>
      <c r="KQF20" s="64"/>
      <c r="KQG20" s="64"/>
      <c r="KQH20" s="64"/>
      <c r="KQI20" s="64"/>
      <c r="KQJ20" s="64"/>
      <c r="KQK20" s="64"/>
      <c r="KQL20" s="64"/>
      <c r="KQM20" s="64"/>
      <c r="KQN20" s="64"/>
      <c r="KQO20" s="64"/>
      <c r="KQP20" s="64"/>
      <c r="KQQ20" s="64"/>
      <c r="KQR20" s="64"/>
      <c r="KQS20" s="64"/>
      <c r="KQT20" s="64"/>
      <c r="KQU20" s="64"/>
      <c r="KQV20" s="64"/>
      <c r="KQW20" s="64"/>
      <c r="KQX20" s="64"/>
      <c r="KQY20" s="64"/>
      <c r="KQZ20" s="64"/>
      <c r="KRA20" s="64"/>
      <c r="KRB20" s="64"/>
      <c r="KRC20" s="64"/>
      <c r="KRD20" s="64"/>
      <c r="KRE20" s="64"/>
      <c r="KRF20" s="64"/>
      <c r="KRG20" s="64"/>
      <c r="KRH20" s="64"/>
      <c r="KRI20" s="64"/>
      <c r="KRJ20" s="64"/>
      <c r="KRK20" s="64"/>
      <c r="KRL20" s="64"/>
      <c r="KRM20" s="64"/>
      <c r="KRN20" s="64"/>
      <c r="KRO20" s="64"/>
      <c r="KRP20" s="64"/>
      <c r="KRQ20" s="64"/>
      <c r="KRR20" s="64"/>
      <c r="KRS20" s="64"/>
      <c r="KRT20" s="64"/>
      <c r="KRU20" s="64"/>
      <c r="KRV20" s="64"/>
      <c r="KRW20" s="64"/>
      <c r="KRX20" s="64"/>
      <c r="KRY20" s="64"/>
      <c r="KRZ20" s="64"/>
      <c r="KSA20" s="64"/>
      <c r="KSB20" s="64"/>
      <c r="KSC20" s="64"/>
      <c r="KSD20" s="64"/>
      <c r="KSE20" s="64"/>
      <c r="KSF20" s="64"/>
      <c r="KSG20" s="64"/>
      <c r="KSH20" s="64"/>
      <c r="KSI20" s="64"/>
      <c r="KSJ20" s="64"/>
      <c r="KSK20" s="64"/>
      <c r="KSL20" s="64"/>
      <c r="KSM20" s="64"/>
      <c r="KSN20" s="64"/>
      <c r="KSO20" s="64"/>
      <c r="KSP20" s="64"/>
      <c r="KSQ20" s="64"/>
      <c r="KSR20" s="64"/>
      <c r="KSS20" s="64"/>
      <c r="KST20" s="64"/>
      <c r="KSU20" s="64"/>
      <c r="KSV20" s="64"/>
      <c r="KSW20" s="64"/>
      <c r="KSX20" s="64"/>
      <c r="KSY20" s="64"/>
      <c r="KSZ20" s="64"/>
      <c r="KTA20" s="64"/>
      <c r="KTB20" s="64"/>
      <c r="KTC20" s="64"/>
      <c r="KTD20" s="64"/>
      <c r="KTE20" s="64"/>
      <c r="KTF20" s="64"/>
      <c r="KTG20" s="64"/>
      <c r="KTH20" s="64"/>
      <c r="KTI20" s="64"/>
      <c r="KTJ20" s="64"/>
      <c r="KTK20" s="64"/>
      <c r="KTL20" s="64"/>
      <c r="KTM20" s="64"/>
      <c r="KTN20" s="64"/>
      <c r="KTO20" s="64"/>
      <c r="KTP20" s="64"/>
      <c r="KTQ20" s="64"/>
      <c r="KTR20" s="64"/>
      <c r="KTS20" s="64"/>
      <c r="KTT20" s="64"/>
      <c r="KTU20" s="64"/>
      <c r="KTV20" s="64"/>
      <c r="KTW20" s="64"/>
      <c r="KTX20" s="64"/>
      <c r="KTY20" s="64"/>
      <c r="KTZ20" s="64"/>
      <c r="KUA20" s="64"/>
      <c r="KUB20" s="64"/>
      <c r="KUC20" s="64"/>
      <c r="KUD20" s="64"/>
      <c r="KUE20" s="64"/>
      <c r="KUF20" s="64"/>
      <c r="KUG20" s="64"/>
      <c r="KUH20" s="64"/>
      <c r="KUI20" s="64"/>
      <c r="KUJ20" s="64"/>
      <c r="KUK20" s="64"/>
      <c r="KUL20" s="64"/>
      <c r="KUM20" s="64"/>
      <c r="KUN20" s="64"/>
      <c r="KUO20" s="64"/>
      <c r="KUP20" s="64"/>
      <c r="KUQ20" s="64"/>
      <c r="KUR20" s="64"/>
      <c r="KUS20" s="64"/>
      <c r="KUT20" s="64"/>
      <c r="KUU20" s="64"/>
      <c r="KUV20" s="64"/>
      <c r="KUW20" s="64"/>
      <c r="KUX20" s="64"/>
      <c r="KUY20" s="64"/>
      <c r="KUZ20" s="64"/>
      <c r="KVA20" s="64"/>
      <c r="KVB20" s="64"/>
      <c r="KVC20" s="64"/>
      <c r="KVD20" s="64"/>
      <c r="KVE20" s="64"/>
      <c r="KVF20" s="64"/>
      <c r="KVG20" s="64"/>
      <c r="KVH20" s="64"/>
      <c r="KVI20" s="64"/>
      <c r="KVJ20" s="64"/>
      <c r="KVK20" s="64"/>
      <c r="KVL20" s="64"/>
      <c r="KVM20" s="64"/>
      <c r="KVN20" s="64"/>
      <c r="KVO20" s="64"/>
      <c r="KVP20" s="64"/>
      <c r="KVQ20" s="64"/>
      <c r="KVR20" s="64"/>
      <c r="KVS20" s="64"/>
      <c r="KVT20" s="64"/>
      <c r="KVU20" s="64"/>
      <c r="KVV20" s="64"/>
      <c r="KVW20" s="64"/>
      <c r="KVX20" s="64"/>
      <c r="KVY20" s="64"/>
      <c r="KVZ20" s="64"/>
      <c r="KWA20" s="64"/>
      <c r="KWB20" s="64"/>
      <c r="KWC20" s="64"/>
      <c r="KWD20" s="64"/>
      <c r="KWE20" s="64"/>
      <c r="KWF20" s="64"/>
      <c r="KWG20" s="64"/>
      <c r="KWH20" s="64"/>
      <c r="KWI20" s="64"/>
      <c r="KWJ20" s="64"/>
      <c r="KWK20" s="64"/>
      <c r="KWL20" s="64"/>
      <c r="KWM20" s="64"/>
      <c r="KWN20" s="64"/>
      <c r="KWO20" s="64"/>
      <c r="KWP20" s="64"/>
      <c r="KWQ20" s="64"/>
      <c r="KWR20" s="64"/>
      <c r="KWS20" s="64"/>
      <c r="KWT20" s="64"/>
      <c r="KWU20" s="64"/>
      <c r="KWV20" s="64"/>
      <c r="KWW20" s="64"/>
      <c r="KWX20" s="64"/>
      <c r="KWY20" s="64"/>
      <c r="KWZ20" s="64"/>
      <c r="KXA20" s="64"/>
      <c r="KXB20" s="64"/>
      <c r="KXC20" s="64"/>
      <c r="KXD20" s="64"/>
      <c r="KXE20" s="64"/>
      <c r="KXF20" s="64"/>
      <c r="KXG20" s="64"/>
      <c r="KXH20" s="64"/>
      <c r="KXI20" s="64"/>
      <c r="KXJ20" s="64"/>
      <c r="KXK20" s="64"/>
      <c r="KXL20" s="64"/>
      <c r="KXM20" s="64"/>
      <c r="KXN20" s="64"/>
      <c r="KXO20" s="64"/>
      <c r="KXP20" s="64"/>
      <c r="KXQ20" s="64"/>
      <c r="KXR20" s="64"/>
      <c r="KXS20" s="64"/>
      <c r="KXT20" s="64"/>
      <c r="KXU20" s="64"/>
      <c r="KXV20" s="64"/>
      <c r="KXW20" s="64"/>
      <c r="KXX20" s="64"/>
      <c r="KXY20" s="64"/>
      <c r="KXZ20" s="64"/>
      <c r="KYA20" s="64"/>
      <c r="KYB20" s="64"/>
      <c r="KYC20" s="64"/>
      <c r="KYD20" s="64"/>
      <c r="KYE20" s="64"/>
      <c r="KYF20" s="64"/>
      <c r="KYG20" s="64"/>
      <c r="KYH20" s="64"/>
      <c r="KYI20" s="64"/>
      <c r="KYJ20" s="64"/>
      <c r="KYK20" s="64"/>
      <c r="KYL20" s="64"/>
      <c r="KYM20" s="64"/>
      <c r="KYN20" s="64"/>
      <c r="KYO20" s="64"/>
      <c r="KYP20" s="64"/>
      <c r="KYQ20" s="64"/>
      <c r="KYR20" s="64"/>
      <c r="KYS20" s="64"/>
      <c r="KYT20" s="64"/>
      <c r="KYU20" s="64"/>
      <c r="KYV20" s="64"/>
      <c r="KYW20" s="64"/>
      <c r="KYX20" s="64"/>
      <c r="KYY20" s="64"/>
      <c r="KYZ20" s="64"/>
      <c r="KZA20" s="64"/>
      <c r="KZB20" s="64"/>
      <c r="KZC20" s="64"/>
      <c r="KZD20" s="64"/>
      <c r="KZE20" s="64"/>
      <c r="KZF20" s="64"/>
      <c r="KZG20" s="64"/>
      <c r="KZH20" s="64"/>
      <c r="KZI20" s="64"/>
      <c r="KZJ20" s="64"/>
      <c r="KZK20" s="64"/>
      <c r="KZL20" s="64"/>
      <c r="KZM20" s="64"/>
      <c r="KZN20" s="64"/>
      <c r="KZO20" s="64"/>
      <c r="KZP20" s="64"/>
      <c r="KZQ20" s="64"/>
      <c r="KZR20" s="64"/>
      <c r="KZS20" s="64"/>
      <c r="KZT20" s="64"/>
      <c r="KZU20" s="64"/>
      <c r="KZV20" s="64"/>
      <c r="KZW20" s="64"/>
      <c r="KZX20" s="64"/>
      <c r="KZY20" s="64"/>
      <c r="KZZ20" s="64"/>
      <c r="LAA20" s="64"/>
      <c r="LAB20" s="64"/>
      <c r="LAC20" s="64"/>
      <c r="LAD20" s="64"/>
      <c r="LAE20" s="64"/>
      <c r="LAF20" s="64"/>
      <c r="LAG20" s="64"/>
      <c r="LAH20" s="64"/>
      <c r="LAI20" s="64"/>
      <c r="LAJ20" s="64"/>
      <c r="LAK20" s="64"/>
      <c r="LAL20" s="64"/>
      <c r="LAM20" s="64"/>
      <c r="LAN20" s="64"/>
      <c r="LAO20" s="64"/>
      <c r="LAP20" s="64"/>
      <c r="LAQ20" s="64"/>
      <c r="LAR20" s="64"/>
      <c r="LAS20" s="64"/>
      <c r="LAT20" s="64"/>
      <c r="LAU20" s="64"/>
      <c r="LAV20" s="64"/>
      <c r="LAW20" s="64"/>
      <c r="LAX20" s="64"/>
      <c r="LAY20" s="64"/>
      <c r="LAZ20" s="64"/>
      <c r="LBA20" s="64"/>
      <c r="LBB20" s="64"/>
      <c r="LBC20" s="64"/>
      <c r="LBD20" s="64"/>
      <c r="LBE20" s="64"/>
      <c r="LBF20" s="64"/>
      <c r="LBG20" s="64"/>
      <c r="LBH20" s="64"/>
      <c r="LBI20" s="64"/>
      <c r="LBJ20" s="64"/>
      <c r="LBK20" s="64"/>
      <c r="LBL20" s="64"/>
      <c r="LBM20" s="64"/>
      <c r="LBN20" s="64"/>
      <c r="LBO20" s="64"/>
      <c r="LBP20" s="64"/>
      <c r="LBQ20" s="64"/>
      <c r="LBR20" s="64"/>
      <c r="LBS20" s="64"/>
      <c r="LBT20" s="64"/>
      <c r="LBU20" s="64"/>
      <c r="LBV20" s="64"/>
      <c r="LBW20" s="64"/>
      <c r="LBX20" s="64"/>
      <c r="LBY20" s="64"/>
      <c r="LBZ20" s="64"/>
      <c r="LCA20" s="64"/>
      <c r="LCB20" s="64"/>
      <c r="LCC20" s="64"/>
      <c r="LCD20" s="64"/>
      <c r="LCE20" s="64"/>
      <c r="LCF20" s="64"/>
      <c r="LCG20" s="64"/>
      <c r="LCH20" s="64"/>
      <c r="LCI20" s="64"/>
      <c r="LCJ20" s="64"/>
      <c r="LCK20" s="64"/>
      <c r="LCL20" s="64"/>
      <c r="LCM20" s="64"/>
      <c r="LCN20" s="64"/>
      <c r="LCO20" s="64"/>
      <c r="LCP20" s="64"/>
      <c r="LCQ20" s="64"/>
      <c r="LCR20" s="64"/>
      <c r="LCS20" s="64"/>
      <c r="LCT20" s="64"/>
      <c r="LCU20" s="64"/>
      <c r="LCV20" s="64"/>
      <c r="LCW20" s="64"/>
      <c r="LCX20" s="64"/>
      <c r="LCY20" s="64"/>
      <c r="LCZ20" s="64"/>
      <c r="LDA20" s="64"/>
      <c r="LDB20" s="64"/>
      <c r="LDC20" s="64"/>
      <c r="LDD20" s="64"/>
      <c r="LDE20" s="64"/>
      <c r="LDF20" s="64"/>
      <c r="LDG20" s="64"/>
      <c r="LDH20" s="64"/>
      <c r="LDI20" s="64"/>
      <c r="LDJ20" s="64"/>
      <c r="LDK20" s="64"/>
      <c r="LDL20" s="64"/>
      <c r="LDM20" s="64"/>
      <c r="LDN20" s="64"/>
      <c r="LDO20" s="64"/>
      <c r="LDP20" s="64"/>
      <c r="LDQ20" s="64"/>
      <c r="LDR20" s="64"/>
      <c r="LDS20" s="64"/>
      <c r="LDT20" s="64"/>
      <c r="LDU20" s="64"/>
      <c r="LDV20" s="64"/>
      <c r="LDW20" s="64"/>
      <c r="LDX20" s="64"/>
      <c r="LDY20" s="64"/>
      <c r="LDZ20" s="64"/>
      <c r="LEA20" s="64"/>
      <c r="LEB20" s="64"/>
      <c r="LEC20" s="64"/>
      <c r="LED20" s="64"/>
      <c r="LEE20" s="64"/>
      <c r="LEF20" s="64"/>
      <c r="LEG20" s="64"/>
      <c r="LEH20" s="64"/>
      <c r="LEI20" s="64"/>
      <c r="LEJ20" s="64"/>
      <c r="LEK20" s="64"/>
      <c r="LEL20" s="64"/>
      <c r="LEM20" s="64"/>
      <c r="LEN20" s="64"/>
      <c r="LEO20" s="64"/>
      <c r="LEP20" s="64"/>
      <c r="LEQ20" s="64"/>
      <c r="LER20" s="64"/>
      <c r="LES20" s="64"/>
      <c r="LET20" s="64"/>
      <c r="LEU20" s="64"/>
      <c r="LEV20" s="64"/>
      <c r="LEW20" s="64"/>
      <c r="LEX20" s="64"/>
      <c r="LEY20" s="64"/>
      <c r="LEZ20" s="64"/>
      <c r="LFA20" s="64"/>
      <c r="LFB20" s="64"/>
      <c r="LFC20" s="64"/>
      <c r="LFD20" s="64"/>
      <c r="LFE20" s="64"/>
      <c r="LFF20" s="64"/>
      <c r="LFG20" s="64"/>
      <c r="LFH20" s="64"/>
      <c r="LFI20" s="64"/>
      <c r="LFJ20" s="64"/>
      <c r="LFK20" s="64"/>
      <c r="LFL20" s="64"/>
      <c r="LFM20" s="64"/>
      <c r="LFN20" s="64"/>
      <c r="LFO20" s="64"/>
      <c r="LFP20" s="64"/>
      <c r="LFQ20" s="64"/>
      <c r="LFR20" s="64"/>
      <c r="LFS20" s="64"/>
      <c r="LFT20" s="64"/>
      <c r="LFU20" s="64"/>
      <c r="LFV20" s="64"/>
      <c r="LFW20" s="64"/>
      <c r="LFX20" s="64"/>
      <c r="LFY20" s="64"/>
      <c r="LFZ20" s="64"/>
      <c r="LGA20" s="64"/>
      <c r="LGB20" s="64"/>
      <c r="LGC20" s="64"/>
      <c r="LGD20" s="64"/>
      <c r="LGE20" s="64"/>
      <c r="LGF20" s="64"/>
      <c r="LGG20" s="64"/>
      <c r="LGH20" s="64"/>
      <c r="LGI20" s="64"/>
      <c r="LGJ20" s="64"/>
      <c r="LGK20" s="64"/>
      <c r="LGL20" s="64"/>
      <c r="LGM20" s="64"/>
      <c r="LGN20" s="64"/>
      <c r="LGO20" s="64"/>
      <c r="LGP20" s="64"/>
      <c r="LGQ20" s="64"/>
      <c r="LGR20" s="64"/>
      <c r="LGS20" s="64"/>
      <c r="LGT20" s="64"/>
      <c r="LGU20" s="64"/>
      <c r="LGV20" s="64"/>
      <c r="LGW20" s="64"/>
      <c r="LGX20" s="64"/>
      <c r="LGY20" s="64"/>
      <c r="LGZ20" s="64"/>
      <c r="LHA20" s="64"/>
      <c r="LHB20" s="64"/>
      <c r="LHC20" s="64"/>
      <c r="LHD20" s="64"/>
      <c r="LHE20" s="64"/>
      <c r="LHF20" s="64"/>
      <c r="LHG20" s="64"/>
      <c r="LHH20" s="64"/>
      <c r="LHI20" s="64"/>
      <c r="LHJ20" s="64"/>
      <c r="LHK20" s="64"/>
      <c r="LHL20" s="64"/>
      <c r="LHM20" s="64"/>
      <c r="LHN20" s="64"/>
      <c r="LHO20" s="64"/>
      <c r="LHP20" s="64"/>
      <c r="LHQ20" s="64"/>
      <c r="LHR20" s="64"/>
      <c r="LHS20" s="64"/>
      <c r="LHT20" s="64"/>
      <c r="LHU20" s="64"/>
      <c r="LHV20" s="64"/>
      <c r="LHW20" s="64"/>
      <c r="LHX20" s="64"/>
      <c r="LHY20" s="64"/>
      <c r="LHZ20" s="64"/>
      <c r="LIA20" s="64"/>
      <c r="LIB20" s="64"/>
      <c r="LIC20" s="64"/>
      <c r="LID20" s="64"/>
      <c r="LIE20" s="64"/>
      <c r="LIF20" s="64"/>
      <c r="LIG20" s="64"/>
      <c r="LIH20" s="64"/>
      <c r="LII20" s="64"/>
      <c r="LIJ20" s="64"/>
      <c r="LIK20" s="64"/>
      <c r="LIL20" s="64"/>
      <c r="LIM20" s="64"/>
      <c r="LIN20" s="64"/>
      <c r="LIO20" s="64"/>
      <c r="LIP20" s="64"/>
      <c r="LIQ20" s="64"/>
      <c r="LIR20" s="64"/>
      <c r="LIS20" s="64"/>
      <c r="LIT20" s="64"/>
      <c r="LIU20" s="64"/>
      <c r="LIV20" s="64"/>
      <c r="LIW20" s="64"/>
      <c r="LIX20" s="64"/>
      <c r="LIY20" s="64"/>
      <c r="LIZ20" s="64"/>
      <c r="LJA20" s="64"/>
      <c r="LJB20" s="64"/>
      <c r="LJC20" s="64"/>
      <c r="LJD20" s="64"/>
      <c r="LJE20" s="64"/>
      <c r="LJF20" s="64"/>
      <c r="LJG20" s="64"/>
      <c r="LJH20" s="64"/>
      <c r="LJI20" s="64"/>
      <c r="LJJ20" s="64"/>
      <c r="LJK20" s="64"/>
      <c r="LJL20" s="64"/>
      <c r="LJM20" s="64"/>
      <c r="LJN20" s="64"/>
      <c r="LJO20" s="64"/>
      <c r="LJP20" s="64"/>
      <c r="LJQ20" s="64"/>
      <c r="LJR20" s="64"/>
      <c r="LJS20" s="64"/>
      <c r="LJT20" s="64"/>
      <c r="LJU20" s="64"/>
      <c r="LJV20" s="64"/>
      <c r="LJW20" s="64"/>
      <c r="LJX20" s="64"/>
      <c r="LJY20" s="64"/>
      <c r="LJZ20" s="64"/>
      <c r="LKA20" s="64"/>
      <c r="LKB20" s="64"/>
      <c r="LKC20" s="64"/>
      <c r="LKD20" s="64"/>
      <c r="LKE20" s="64"/>
      <c r="LKF20" s="64"/>
      <c r="LKG20" s="64"/>
      <c r="LKH20" s="64"/>
      <c r="LKI20" s="64"/>
      <c r="LKJ20" s="64"/>
      <c r="LKK20" s="64"/>
      <c r="LKL20" s="64"/>
      <c r="LKM20" s="64"/>
      <c r="LKN20" s="64"/>
      <c r="LKO20" s="64"/>
      <c r="LKP20" s="64"/>
      <c r="LKQ20" s="64"/>
      <c r="LKR20" s="64"/>
      <c r="LKS20" s="64"/>
      <c r="LKT20" s="64"/>
      <c r="LKU20" s="64"/>
      <c r="LKV20" s="64"/>
      <c r="LKW20" s="64"/>
      <c r="LKX20" s="64"/>
      <c r="LKY20" s="64"/>
      <c r="LKZ20" s="64"/>
      <c r="LLA20" s="64"/>
      <c r="LLB20" s="64"/>
      <c r="LLC20" s="64"/>
      <c r="LLD20" s="64"/>
      <c r="LLE20" s="64"/>
      <c r="LLF20" s="64"/>
      <c r="LLG20" s="64"/>
      <c r="LLH20" s="64"/>
      <c r="LLI20" s="64"/>
      <c r="LLJ20" s="64"/>
      <c r="LLK20" s="64"/>
      <c r="LLL20" s="64"/>
      <c r="LLM20" s="64"/>
      <c r="LLN20" s="64"/>
      <c r="LLO20" s="64"/>
      <c r="LLP20" s="64"/>
      <c r="LLQ20" s="64"/>
      <c r="LLR20" s="64"/>
      <c r="LLS20" s="64"/>
      <c r="LLT20" s="64"/>
      <c r="LLU20" s="64"/>
      <c r="LLV20" s="64"/>
      <c r="LLW20" s="64"/>
      <c r="LLX20" s="64"/>
      <c r="LLY20" s="64"/>
      <c r="LLZ20" s="64"/>
      <c r="LMA20" s="64"/>
      <c r="LMB20" s="64"/>
      <c r="LMC20" s="64"/>
      <c r="LMD20" s="64"/>
      <c r="LME20" s="64"/>
      <c r="LMF20" s="64"/>
      <c r="LMG20" s="64"/>
      <c r="LMH20" s="64"/>
      <c r="LMI20" s="64"/>
      <c r="LMJ20" s="64"/>
      <c r="LMK20" s="64"/>
      <c r="LML20" s="64"/>
      <c r="LMM20" s="64"/>
      <c r="LMN20" s="64"/>
      <c r="LMO20" s="64"/>
      <c r="LMP20" s="64"/>
      <c r="LMQ20" s="64"/>
      <c r="LMR20" s="64"/>
      <c r="LMS20" s="64"/>
      <c r="LMT20" s="64"/>
      <c r="LMU20" s="64"/>
      <c r="LMV20" s="64"/>
      <c r="LMW20" s="64"/>
      <c r="LMX20" s="64"/>
      <c r="LMY20" s="64"/>
      <c r="LMZ20" s="64"/>
      <c r="LNA20" s="64"/>
      <c r="LNB20" s="64"/>
      <c r="LNC20" s="64"/>
      <c r="LND20" s="64"/>
      <c r="LNE20" s="64"/>
      <c r="LNF20" s="64"/>
      <c r="LNG20" s="64"/>
      <c r="LNH20" s="64"/>
      <c r="LNI20" s="64"/>
      <c r="LNJ20" s="64"/>
      <c r="LNK20" s="64"/>
      <c r="LNL20" s="64"/>
      <c r="LNM20" s="64"/>
      <c r="LNN20" s="64"/>
      <c r="LNO20" s="64"/>
      <c r="LNP20" s="64"/>
      <c r="LNQ20" s="64"/>
      <c r="LNR20" s="64"/>
      <c r="LNS20" s="64"/>
      <c r="LNT20" s="64"/>
      <c r="LNU20" s="64"/>
      <c r="LNV20" s="64"/>
      <c r="LNW20" s="64"/>
      <c r="LNX20" s="64"/>
      <c r="LNY20" s="64"/>
      <c r="LNZ20" s="64"/>
      <c r="LOA20" s="64"/>
      <c r="LOB20" s="64"/>
      <c r="LOC20" s="64"/>
      <c r="LOD20" s="64"/>
      <c r="LOE20" s="64"/>
      <c r="LOF20" s="64"/>
      <c r="LOG20" s="64"/>
      <c r="LOH20" s="64"/>
      <c r="LOI20" s="64"/>
      <c r="LOJ20" s="64"/>
      <c r="LOK20" s="64"/>
      <c r="LOL20" s="64"/>
      <c r="LOM20" s="64"/>
      <c r="LON20" s="64"/>
      <c r="LOO20" s="64"/>
      <c r="LOP20" s="64"/>
      <c r="LOQ20" s="64"/>
      <c r="LOR20" s="64"/>
      <c r="LOS20" s="64"/>
      <c r="LOT20" s="64"/>
      <c r="LOU20" s="64"/>
      <c r="LOV20" s="64"/>
      <c r="LOW20" s="64"/>
      <c r="LOX20" s="64"/>
      <c r="LOY20" s="64"/>
      <c r="LOZ20" s="64"/>
      <c r="LPA20" s="64"/>
      <c r="LPB20" s="64"/>
      <c r="LPC20" s="64"/>
      <c r="LPD20" s="64"/>
      <c r="LPE20" s="64"/>
      <c r="LPF20" s="64"/>
      <c r="LPG20" s="64"/>
      <c r="LPH20" s="64"/>
      <c r="LPI20" s="64"/>
      <c r="LPJ20" s="64"/>
      <c r="LPK20" s="64"/>
      <c r="LPL20" s="64"/>
      <c r="LPM20" s="64"/>
      <c r="LPN20" s="64"/>
      <c r="LPO20" s="64"/>
      <c r="LPP20" s="64"/>
      <c r="LPQ20" s="64"/>
      <c r="LPR20" s="64"/>
      <c r="LPS20" s="64"/>
      <c r="LPT20" s="64"/>
      <c r="LPU20" s="64"/>
      <c r="LPV20" s="64"/>
      <c r="LPW20" s="64"/>
      <c r="LPX20" s="64"/>
      <c r="LPY20" s="64"/>
      <c r="LPZ20" s="64"/>
      <c r="LQA20" s="64"/>
      <c r="LQB20" s="64"/>
      <c r="LQC20" s="64"/>
      <c r="LQD20" s="64"/>
      <c r="LQE20" s="64"/>
      <c r="LQF20" s="64"/>
      <c r="LQG20" s="64"/>
      <c r="LQH20" s="64"/>
      <c r="LQI20" s="64"/>
      <c r="LQJ20" s="64"/>
      <c r="LQK20" s="64"/>
      <c r="LQL20" s="64"/>
      <c r="LQM20" s="64"/>
      <c r="LQN20" s="64"/>
      <c r="LQO20" s="64"/>
      <c r="LQP20" s="64"/>
      <c r="LQQ20" s="64"/>
      <c r="LQR20" s="64"/>
      <c r="LQS20" s="64"/>
      <c r="LQT20" s="64"/>
      <c r="LQU20" s="64"/>
      <c r="LQV20" s="64"/>
      <c r="LQW20" s="64"/>
      <c r="LQX20" s="64"/>
      <c r="LQY20" s="64"/>
      <c r="LQZ20" s="64"/>
      <c r="LRA20" s="64"/>
      <c r="LRB20" s="64"/>
      <c r="LRC20" s="64"/>
      <c r="LRD20" s="64"/>
      <c r="LRE20" s="64"/>
      <c r="LRF20" s="64"/>
      <c r="LRG20" s="64"/>
      <c r="LRH20" s="64"/>
      <c r="LRI20" s="64"/>
      <c r="LRJ20" s="64"/>
      <c r="LRK20" s="64"/>
      <c r="LRL20" s="64"/>
      <c r="LRM20" s="64"/>
      <c r="LRN20" s="64"/>
      <c r="LRO20" s="64"/>
      <c r="LRP20" s="64"/>
      <c r="LRQ20" s="64"/>
      <c r="LRR20" s="64"/>
      <c r="LRS20" s="64"/>
      <c r="LRT20" s="64"/>
      <c r="LRU20" s="64"/>
      <c r="LRV20" s="64"/>
      <c r="LRW20" s="64"/>
      <c r="LRX20" s="64"/>
      <c r="LRY20" s="64"/>
      <c r="LRZ20" s="64"/>
      <c r="LSA20" s="64"/>
      <c r="LSB20" s="64"/>
      <c r="LSC20" s="64"/>
      <c r="LSD20" s="64"/>
      <c r="LSE20" s="64"/>
      <c r="LSF20" s="64"/>
      <c r="LSG20" s="64"/>
      <c r="LSH20" s="64"/>
      <c r="LSI20" s="64"/>
      <c r="LSJ20" s="64"/>
      <c r="LSK20" s="64"/>
      <c r="LSL20" s="64"/>
      <c r="LSM20" s="64"/>
      <c r="LSN20" s="64"/>
      <c r="LSO20" s="64"/>
      <c r="LSP20" s="64"/>
      <c r="LSQ20" s="64"/>
      <c r="LSR20" s="64"/>
      <c r="LSS20" s="64"/>
      <c r="LST20" s="64"/>
      <c r="LSU20" s="64"/>
      <c r="LSV20" s="64"/>
      <c r="LSW20" s="64"/>
      <c r="LSX20" s="64"/>
      <c r="LSY20" s="64"/>
      <c r="LSZ20" s="64"/>
      <c r="LTA20" s="64"/>
      <c r="LTB20" s="64"/>
      <c r="LTC20" s="64"/>
      <c r="LTD20" s="64"/>
      <c r="LTE20" s="64"/>
      <c r="LTF20" s="64"/>
      <c r="LTG20" s="64"/>
      <c r="LTH20" s="64"/>
      <c r="LTI20" s="64"/>
      <c r="LTJ20" s="64"/>
      <c r="LTK20" s="64"/>
      <c r="LTL20" s="64"/>
      <c r="LTM20" s="64"/>
      <c r="LTN20" s="64"/>
      <c r="LTO20" s="64"/>
      <c r="LTP20" s="64"/>
      <c r="LTQ20" s="64"/>
      <c r="LTR20" s="64"/>
      <c r="LTS20" s="64"/>
      <c r="LTT20" s="64"/>
      <c r="LTU20" s="64"/>
      <c r="LTV20" s="64"/>
      <c r="LTW20" s="64"/>
      <c r="LTX20" s="64"/>
      <c r="LTY20" s="64"/>
      <c r="LTZ20" s="64"/>
      <c r="LUA20" s="64"/>
      <c r="LUB20" s="64"/>
      <c r="LUC20" s="64"/>
      <c r="LUD20" s="64"/>
      <c r="LUE20" s="64"/>
      <c r="LUF20" s="64"/>
      <c r="LUG20" s="64"/>
      <c r="LUH20" s="64"/>
      <c r="LUI20" s="64"/>
      <c r="LUJ20" s="64"/>
      <c r="LUK20" s="64"/>
      <c r="LUL20" s="64"/>
      <c r="LUM20" s="64"/>
      <c r="LUN20" s="64"/>
      <c r="LUO20" s="64"/>
      <c r="LUP20" s="64"/>
      <c r="LUQ20" s="64"/>
      <c r="LUR20" s="64"/>
      <c r="LUS20" s="64"/>
      <c r="LUT20" s="64"/>
      <c r="LUU20" s="64"/>
      <c r="LUV20" s="64"/>
      <c r="LUW20" s="64"/>
      <c r="LUX20" s="64"/>
      <c r="LUY20" s="64"/>
      <c r="LUZ20" s="64"/>
      <c r="LVA20" s="64"/>
      <c r="LVB20" s="64"/>
      <c r="LVC20" s="64"/>
      <c r="LVD20" s="64"/>
      <c r="LVE20" s="64"/>
      <c r="LVF20" s="64"/>
      <c r="LVG20" s="64"/>
      <c r="LVH20" s="64"/>
      <c r="LVI20" s="64"/>
      <c r="LVJ20" s="64"/>
      <c r="LVK20" s="64"/>
      <c r="LVL20" s="64"/>
      <c r="LVM20" s="64"/>
      <c r="LVN20" s="64"/>
      <c r="LVO20" s="64"/>
      <c r="LVP20" s="64"/>
      <c r="LVQ20" s="64"/>
      <c r="LVR20" s="64"/>
      <c r="LVS20" s="64"/>
      <c r="LVT20" s="64"/>
      <c r="LVU20" s="64"/>
      <c r="LVV20" s="64"/>
      <c r="LVW20" s="64"/>
      <c r="LVX20" s="64"/>
      <c r="LVY20" s="64"/>
      <c r="LVZ20" s="64"/>
      <c r="LWA20" s="64"/>
      <c r="LWB20" s="64"/>
      <c r="LWC20" s="64"/>
      <c r="LWD20" s="64"/>
      <c r="LWE20" s="64"/>
      <c r="LWF20" s="64"/>
      <c r="LWG20" s="64"/>
      <c r="LWH20" s="64"/>
      <c r="LWI20" s="64"/>
      <c r="LWJ20" s="64"/>
      <c r="LWK20" s="64"/>
      <c r="LWL20" s="64"/>
      <c r="LWM20" s="64"/>
      <c r="LWN20" s="64"/>
      <c r="LWO20" s="64"/>
      <c r="LWP20" s="64"/>
      <c r="LWQ20" s="64"/>
      <c r="LWR20" s="64"/>
      <c r="LWS20" s="64"/>
      <c r="LWT20" s="64"/>
      <c r="LWU20" s="64"/>
      <c r="LWV20" s="64"/>
      <c r="LWW20" s="64"/>
      <c r="LWX20" s="64"/>
      <c r="LWY20" s="64"/>
      <c r="LWZ20" s="64"/>
      <c r="LXA20" s="64"/>
      <c r="LXB20" s="64"/>
      <c r="LXC20" s="64"/>
      <c r="LXD20" s="64"/>
      <c r="LXE20" s="64"/>
      <c r="LXF20" s="64"/>
      <c r="LXG20" s="64"/>
      <c r="LXH20" s="64"/>
      <c r="LXI20" s="64"/>
      <c r="LXJ20" s="64"/>
      <c r="LXK20" s="64"/>
      <c r="LXL20" s="64"/>
      <c r="LXM20" s="64"/>
      <c r="LXN20" s="64"/>
      <c r="LXO20" s="64"/>
      <c r="LXP20" s="64"/>
      <c r="LXQ20" s="64"/>
      <c r="LXR20" s="64"/>
      <c r="LXS20" s="64"/>
      <c r="LXT20" s="64"/>
      <c r="LXU20" s="64"/>
      <c r="LXV20" s="64"/>
      <c r="LXW20" s="64"/>
      <c r="LXX20" s="64"/>
      <c r="LXY20" s="64"/>
      <c r="LXZ20" s="64"/>
      <c r="LYA20" s="64"/>
      <c r="LYB20" s="64"/>
      <c r="LYC20" s="64"/>
      <c r="LYD20" s="64"/>
      <c r="LYE20" s="64"/>
      <c r="LYF20" s="64"/>
      <c r="LYG20" s="64"/>
      <c r="LYH20" s="64"/>
      <c r="LYI20" s="64"/>
      <c r="LYJ20" s="64"/>
      <c r="LYK20" s="64"/>
      <c r="LYL20" s="64"/>
      <c r="LYM20" s="64"/>
      <c r="LYN20" s="64"/>
      <c r="LYO20" s="64"/>
      <c r="LYP20" s="64"/>
      <c r="LYQ20" s="64"/>
      <c r="LYR20" s="64"/>
      <c r="LYS20" s="64"/>
      <c r="LYT20" s="64"/>
      <c r="LYU20" s="64"/>
      <c r="LYV20" s="64"/>
      <c r="LYW20" s="64"/>
      <c r="LYX20" s="64"/>
      <c r="LYY20" s="64"/>
      <c r="LYZ20" s="64"/>
      <c r="LZA20" s="64"/>
      <c r="LZB20" s="64"/>
      <c r="LZC20" s="64"/>
      <c r="LZD20" s="64"/>
      <c r="LZE20" s="64"/>
      <c r="LZF20" s="64"/>
      <c r="LZG20" s="64"/>
      <c r="LZH20" s="64"/>
      <c r="LZI20" s="64"/>
      <c r="LZJ20" s="64"/>
      <c r="LZK20" s="64"/>
      <c r="LZL20" s="64"/>
      <c r="LZM20" s="64"/>
      <c r="LZN20" s="64"/>
      <c r="LZO20" s="64"/>
      <c r="LZP20" s="64"/>
      <c r="LZQ20" s="64"/>
      <c r="LZR20" s="64"/>
      <c r="LZS20" s="64"/>
      <c r="LZT20" s="64"/>
      <c r="LZU20" s="64"/>
      <c r="LZV20" s="64"/>
      <c r="LZW20" s="64"/>
      <c r="LZX20" s="64"/>
      <c r="LZY20" s="64"/>
      <c r="LZZ20" s="64"/>
      <c r="MAA20" s="64"/>
      <c r="MAB20" s="64"/>
      <c r="MAC20" s="64"/>
      <c r="MAD20" s="64"/>
      <c r="MAE20" s="64"/>
      <c r="MAF20" s="64"/>
      <c r="MAG20" s="64"/>
      <c r="MAH20" s="64"/>
      <c r="MAI20" s="64"/>
      <c r="MAJ20" s="64"/>
      <c r="MAK20" s="64"/>
      <c r="MAL20" s="64"/>
      <c r="MAM20" s="64"/>
      <c r="MAN20" s="64"/>
      <c r="MAO20" s="64"/>
      <c r="MAP20" s="64"/>
      <c r="MAQ20" s="64"/>
      <c r="MAR20" s="64"/>
      <c r="MAS20" s="64"/>
      <c r="MAT20" s="64"/>
      <c r="MAU20" s="64"/>
      <c r="MAV20" s="64"/>
      <c r="MAW20" s="64"/>
      <c r="MAX20" s="64"/>
      <c r="MAY20" s="64"/>
      <c r="MAZ20" s="64"/>
      <c r="MBA20" s="64"/>
      <c r="MBB20" s="64"/>
      <c r="MBC20" s="64"/>
      <c r="MBD20" s="64"/>
      <c r="MBE20" s="64"/>
      <c r="MBF20" s="64"/>
      <c r="MBG20" s="64"/>
      <c r="MBH20" s="64"/>
      <c r="MBI20" s="64"/>
      <c r="MBJ20" s="64"/>
      <c r="MBK20" s="64"/>
      <c r="MBL20" s="64"/>
      <c r="MBM20" s="64"/>
      <c r="MBN20" s="64"/>
      <c r="MBO20" s="64"/>
      <c r="MBP20" s="64"/>
      <c r="MBQ20" s="64"/>
      <c r="MBR20" s="64"/>
      <c r="MBS20" s="64"/>
      <c r="MBT20" s="64"/>
      <c r="MBU20" s="64"/>
      <c r="MBV20" s="64"/>
      <c r="MBW20" s="64"/>
      <c r="MBX20" s="64"/>
      <c r="MBY20" s="64"/>
      <c r="MBZ20" s="64"/>
      <c r="MCA20" s="64"/>
      <c r="MCB20" s="64"/>
      <c r="MCC20" s="64"/>
      <c r="MCD20" s="64"/>
      <c r="MCE20" s="64"/>
      <c r="MCF20" s="64"/>
      <c r="MCG20" s="64"/>
      <c r="MCH20" s="64"/>
      <c r="MCI20" s="64"/>
      <c r="MCJ20" s="64"/>
      <c r="MCK20" s="64"/>
      <c r="MCL20" s="64"/>
      <c r="MCM20" s="64"/>
      <c r="MCN20" s="64"/>
      <c r="MCO20" s="64"/>
      <c r="MCP20" s="64"/>
      <c r="MCQ20" s="64"/>
      <c r="MCR20" s="64"/>
      <c r="MCS20" s="64"/>
      <c r="MCT20" s="64"/>
      <c r="MCU20" s="64"/>
      <c r="MCV20" s="64"/>
      <c r="MCW20" s="64"/>
      <c r="MCX20" s="64"/>
      <c r="MCY20" s="64"/>
      <c r="MCZ20" s="64"/>
      <c r="MDA20" s="64"/>
      <c r="MDB20" s="64"/>
      <c r="MDC20" s="64"/>
      <c r="MDD20" s="64"/>
      <c r="MDE20" s="64"/>
      <c r="MDF20" s="64"/>
      <c r="MDG20" s="64"/>
      <c r="MDH20" s="64"/>
      <c r="MDI20" s="64"/>
      <c r="MDJ20" s="64"/>
      <c r="MDK20" s="64"/>
      <c r="MDL20" s="64"/>
      <c r="MDM20" s="64"/>
      <c r="MDN20" s="64"/>
      <c r="MDO20" s="64"/>
      <c r="MDP20" s="64"/>
      <c r="MDQ20" s="64"/>
      <c r="MDR20" s="64"/>
      <c r="MDS20" s="64"/>
      <c r="MDT20" s="64"/>
      <c r="MDU20" s="64"/>
      <c r="MDV20" s="64"/>
      <c r="MDW20" s="64"/>
      <c r="MDX20" s="64"/>
      <c r="MDY20" s="64"/>
      <c r="MDZ20" s="64"/>
      <c r="MEA20" s="64"/>
      <c r="MEB20" s="64"/>
      <c r="MEC20" s="64"/>
      <c r="MED20" s="64"/>
      <c r="MEE20" s="64"/>
      <c r="MEF20" s="64"/>
      <c r="MEG20" s="64"/>
      <c r="MEH20" s="64"/>
      <c r="MEI20" s="64"/>
      <c r="MEJ20" s="64"/>
      <c r="MEK20" s="64"/>
      <c r="MEL20" s="64"/>
      <c r="MEM20" s="64"/>
      <c r="MEN20" s="64"/>
      <c r="MEO20" s="64"/>
      <c r="MEP20" s="64"/>
      <c r="MEQ20" s="64"/>
      <c r="MER20" s="64"/>
      <c r="MES20" s="64"/>
      <c r="MET20" s="64"/>
      <c r="MEU20" s="64"/>
      <c r="MEV20" s="64"/>
      <c r="MEW20" s="64"/>
      <c r="MEX20" s="64"/>
      <c r="MEY20" s="64"/>
      <c r="MEZ20" s="64"/>
      <c r="MFA20" s="64"/>
      <c r="MFB20" s="64"/>
      <c r="MFC20" s="64"/>
      <c r="MFD20" s="64"/>
      <c r="MFE20" s="64"/>
      <c r="MFF20" s="64"/>
      <c r="MFG20" s="64"/>
      <c r="MFH20" s="64"/>
      <c r="MFI20" s="64"/>
      <c r="MFJ20" s="64"/>
      <c r="MFK20" s="64"/>
      <c r="MFL20" s="64"/>
      <c r="MFM20" s="64"/>
      <c r="MFN20" s="64"/>
      <c r="MFO20" s="64"/>
      <c r="MFP20" s="64"/>
      <c r="MFQ20" s="64"/>
      <c r="MFR20" s="64"/>
      <c r="MFS20" s="64"/>
      <c r="MFT20" s="64"/>
      <c r="MFU20" s="64"/>
      <c r="MFV20" s="64"/>
      <c r="MFW20" s="64"/>
      <c r="MFX20" s="64"/>
      <c r="MFY20" s="64"/>
      <c r="MFZ20" s="64"/>
      <c r="MGA20" s="64"/>
      <c r="MGB20" s="64"/>
      <c r="MGC20" s="64"/>
      <c r="MGD20" s="64"/>
      <c r="MGE20" s="64"/>
      <c r="MGF20" s="64"/>
      <c r="MGG20" s="64"/>
      <c r="MGH20" s="64"/>
      <c r="MGI20" s="64"/>
      <c r="MGJ20" s="64"/>
      <c r="MGK20" s="64"/>
      <c r="MGL20" s="64"/>
      <c r="MGM20" s="64"/>
      <c r="MGN20" s="64"/>
      <c r="MGO20" s="64"/>
      <c r="MGP20" s="64"/>
      <c r="MGQ20" s="64"/>
      <c r="MGR20" s="64"/>
      <c r="MGS20" s="64"/>
      <c r="MGT20" s="64"/>
      <c r="MGU20" s="64"/>
      <c r="MGV20" s="64"/>
      <c r="MGW20" s="64"/>
      <c r="MGX20" s="64"/>
      <c r="MGY20" s="64"/>
      <c r="MGZ20" s="64"/>
      <c r="MHA20" s="64"/>
      <c r="MHB20" s="64"/>
      <c r="MHC20" s="64"/>
      <c r="MHD20" s="64"/>
      <c r="MHE20" s="64"/>
      <c r="MHF20" s="64"/>
      <c r="MHG20" s="64"/>
      <c r="MHH20" s="64"/>
      <c r="MHI20" s="64"/>
      <c r="MHJ20" s="64"/>
      <c r="MHK20" s="64"/>
      <c r="MHL20" s="64"/>
      <c r="MHM20" s="64"/>
      <c r="MHN20" s="64"/>
      <c r="MHO20" s="64"/>
      <c r="MHP20" s="64"/>
      <c r="MHQ20" s="64"/>
      <c r="MHR20" s="64"/>
      <c r="MHS20" s="64"/>
      <c r="MHT20" s="64"/>
      <c r="MHU20" s="64"/>
      <c r="MHV20" s="64"/>
      <c r="MHW20" s="64"/>
      <c r="MHX20" s="64"/>
      <c r="MHY20" s="64"/>
      <c r="MHZ20" s="64"/>
      <c r="MIA20" s="64"/>
      <c r="MIB20" s="64"/>
      <c r="MIC20" s="64"/>
      <c r="MID20" s="64"/>
      <c r="MIE20" s="64"/>
      <c r="MIF20" s="64"/>
      <c r="MIG20" s="64"/>
      <c r="MIH20" s="64"/>
      <c r="MII20" s="64"/>
      <c r="MIJ20" s="64"/>
      <c r="MIK20" s="64"/>
      <c r="MIL20" s="64"/>
      <c r="MIM20" s="64"/>
      <c r="MIN20" s="64"/>
      <c r="MIO20" s="64"/>
      <c r="MIP20" s="64"/>
      <c r="MIQ20" s="64"/>
      <c r="MIR20" s="64"/>
      <c r="MIS20" s="64"/>
      <c r="MIT20" s="64"/>
      <c r="MIU20" s="64"/>
      <c r="MIV20" s="64"/>
      <c r="MIW20" s="64"/>
      <c r="MIX20" s="64"/>
      <c r="MIY20" s="64"/>
      <c r="MIZ20" s="64"/>
      <c r="MJA20" s="64"/>
      <c r="MJB20" s="64"/>
      <c r="MJC20" s="64"/>
      <c r="MJD20" s="64"/>
      <c r="MJE20" s="64"/>
      <c r="MJF20" s="64"/>
      <c r="MJG20" s="64"/>
      <c r="MJH20" s="64"/>
      <c r="MJI20" s="64"/>
      <c r="MJJ20" s="64"/>
      <c r="MJK20" s="64"/>
      <c r="MJL20" s="64"/>
      <c r="MJM20" s="64"/>
      <c r="MJN20" s="64"/>
      <c r="MJO20" s="64"/>
      <c r="MJP20" s="64"/>
      <c r="MJQ20" s="64"/>
      <c r="MJR20" s="64"/>
      <c r="MJS20" s="64"/>
      <c r="MJT20" s="64"/>
      <c r="MJU20" s="64"/>
      <c r="MJV20" s="64"/>
      <c r="MJW20" s="64"/>
      <c r="MJX20" s="64"/>
      <c r="MJY20" s="64"/>
      <c r="MJZ20" s="64"/>
      <c r="MKA20" s="64"/>
      <c r="MKB20" s="64"/>
      <c r="MKC20" s="64"/>
      <c r="MKD20" s="64"/>
      <c r="MKE20" s="64"/>
      <c r="MKF20" s="64"/>
      <c r="MKG20" s="64"/>
      <c r="MKH20" s="64"/>
      <c r="MKI20" s="64"/>
      <c r="MKJ20" s="64"/>
      <c r="MKK20" s="64"/>
      <c r="MKL20" s="64"/>
      <c r="MKM20" s="64"/>
      <c r="MKN20" s="64"/>
      <c r="MKO20" s="64"/>
      <c r="MKP20" s="64"/>
      <c r="MKQ20" s="64"/>
      <c r="MKR20" s="64"/>
      <c r="MKS20" s="64"/>
      <c r="MKT20" s="64"/>
      <c r="MKU20" s="64"/>
      <c r="MKV20" s="64"/>
      <c r="MKW20" s="64"/>
      <c r="MKX20" s="64"/>
      <c r="MKY20" s="64"/>
      <c r="MKZ20" s="64"/>
      <c r="MLA20" s="64"/>
      <c r="MLB20" s="64"/>
      <c r="MLC20" s="64"/>
      <c r="MLD20" s="64"/>
      <c r="MLE20" s="64"/>
      <c r="MLF20" s="64"/>
      <c r="MLG20" s="64"/>
      <c r="MLH20" s="64"/>
      <c r="MLI20" s="64"/>
      <c r="MLJ20" s="64"/>
      <c r="MLK20" s="64"/>
      <c r="MLL20" s="64"/>
      <c r="MLM20" s="64"/>
      <c r="MLN20" s="64"/>
      <c r="MLO20" s="64"/>
      <c r="MLP20" s="64"/>
      <c r="MLQ20" s="64"/>
      <c r="MLR20" s="64"/>
      <c r="MLS20" s="64"/>
      <c r="MLT20" s="64"/>
      <c r="MLU20" s="64"/>
      <c r="MLV20" s="64"/>
      <c r="MLW20" s="64"/>
      <c r="MLX20" s="64"/>
      <c r="MLY20" s="64"/>
      <c r="MLZ20" s="64"/>
      <c r="MMA20" s="64"/>
      <c r="MMB20" s="64"/>
      <c r="MMC20" s="64"/>
      <c r="MMD20" s="64"/>
      <c r="MME20" s="64"/>
      <c r="MMF20" s="64"/>
      <c r="MMG20" s="64"/>
      <c r="MMH20" s="64"/>
      <c r="MMI20" s="64"/>
      <c r="MMJ20" s="64"/>
      <c r="MMK20" s="64"/>
      <c r="MML20" s="64"/>
      <c r="MMM20" s="64"/>
      <c r="MMN20" s="64"/>
      <c r="MMO20" s="64"/>
      <c r="MMP20" s="64"/>
      <c r="MMQ20" s="64"/>
      <c r="MMR20" s="64"/>
      <c r="MMS20" s="64"/>
      <c r="MMT20" s="64"/>
      <c r="MMU20" s="64"/>
      <c r="MMV20" s="64"/>
      <c r="MMW20" s="64"/>
      <c r="MMX20" s="64"/>
      <c r="MMY20" s="64"/>
      <c r="MMZ20" s="64"/>
      <c r="MNA20" s="64"/>
      <c r="MNB20" s="64"/>
      <c r="MNC20" s="64"/>
      <c r="MND20" s="64"/>
      <c r="MNE20" s="64"/>
      <c r="MNF20" s="64"/>
      <c r="MNG20" s="64"/>
      <c r="MNH20" s="64"/>
      <c r="MNI20" s="64"/>
      <c r="MNJ20" s="64"/>
      <c r="MNK20" s="64"/>
      <c r="MNL20" s="64"/>
      <c r="MNM20" s="64"/>
      <c r="MNN20" s="64"/>
      <c r="MNO20" s="64"/>
      <c r="MNP20" s="64"/>
      <c r="MNQ20" s="64"/>
      <c r="MNR20" s="64"/>
      <c r="MNS20" s="64"/>
      <c r="MNT20" s="64"/>
      <c r="MNU20" s="64"/>
      <c r="MNV20" s="64"/>
      <c r="MNW20" s="64"/>
      <c r="MNX20" s="64"/>
      <c r="MNY20" s="64"/>
      <c r="MNZ20" s="64"/>
      <c r="MOA20" s="64"/>
      <c r="MOB20" s="64"/>
      <c r="MOC20" s="64"/>
      <c r="MOD20" s="64"/>
      <c r="MOE20" s="64"/>
      <c r="MOF20" s="64"/>
      <c r="MOG20" s="64"/>
      <c r="MOH20" s="64"/>
      <c r="MOI20" s="64"/>
      <c r="MOJ20" s="64"/>
      <c r="MOK20" s="64"/>
      <c r="MOL20" s="64"/>
      <c r="MOM20" s="64"/>
      <c r="MON20" s="64"/>
      <c r="MOO20" s="64"/>
      <c r="MOP20" s="64"/>
      <c r="MOQ20" s="64"/>
      <c r="MOR20" s="64"/>
      <c r="MOS20" s="64"/>
      <c r="MOT20" s="64"/>
      <c r="MOU20" s="64"/>
      <c r="MOV20" s="64"/>
      <c r="MOW20" s="64"/>
      <c r="MOX20" s="64"/>
      <c r="MOY20" s="64"/>
      <c r="MOZ20" s="64"/>
      <c r="MPA20" s="64"/>
      <c r="MPB20" s="64"/>
      <c r="MPC20" s="64"/>
      <c r="MPD20" s="64"/>
      <c r="MPE20" s="64"/>
      <c r="MPF20" s="64"/>
      <c r="MPG20" s="64"/>
      <c r="MPH20" s="64"/>
      <c r="MPI20" s="64"/>
      <c r="MPJ20" s="64"/>
      <c r="MPK20" s="64"/>
      <c r="MPL20" s="64"/>
      <c r="MPM20" s="64"/>
      <c r="MPN20" s="64"/>
      <c r="MPO20" s="64"/>
      <c r="MPP20" s="64"/>
      <c r="MPQ20" s="64"/>
      <c r="MPR20" s="64"/>
      <c r="MPS20" s="64"/>
      <c r="MPT20" s="64"/>
      <c r="MPU20" s="64"/>
      <c r="MPV20" s="64"/>
      <c r="MPW20" s="64"/>
      <c r="MPX20" s="64"/>
      <c r="MPY20" s="64"/>
      <c r="MPZ20" s="64"/>
      <c r="MQA20" s="64"/>
      <c r="MQB20" s="64"/>
      <c r="MQC20" s="64"/>
      <c r="MQD20" s="64"/>
      <c r="MQE20" s="64"/>
      <c r="MQF20" s="64"/>
      <c r="MQG20" s="64"/>
      <c r="MQH20" s="64"/>
      <c r="MQI20" s="64"/>
      <c r="MQJ20" s="64"/>
      <c r="MQK20" s="64"/>
      <c r="MQL20" s="64"/>
      <c r="MQM20" s="64"/>
      <c r="MQN20" s="64"/>
      <c r="MQO20" s="64"/>
      <c r="MQP20" s="64"/>
      <c r="MQQ20" s="64"/>
      <c r="MQR20" s="64"/>
      <c r="MQS20" s="64"/>
      <c r="MQT20" s="64"/>
      <c r="MQU20" s="64"/>
      <c r="MQV20" s="64"/>
      <c r="MQW20" s="64"/>
      <c r="MQX20" s="64"/>
      <c r="MQY20" s="64"/>
      <c r="MQZ20" s="64"/>
      <c r="MRA20" s="64"/>
      <c r="MRB20" s="64"/>
      <c r="MRC20" s="64"/>
      <c r="MRD20" s="64"/>
      <c r="MRE20" s="64"/>
      <c r="MRF20" s="64"/>
      <c r="MRG20" s="64"/>
      <c r="MRH20" s="64"/>
      <c r="MRI20" s="64"/>
      <c r="MRJ20" s="64"/>
      <c r="MRK20" s="64"/>
      <c r="MRL20" s="64"/>
      <c r="MRM20" s="64"/>
      <c r="MRN20" s="64"/>
      <c r="MRO20" s="64"/>
      <c r="MRP20" s="64"/>
      <c r="MRQ20" s="64"/>
      <c r="MRR20" s="64"/>
      <c r="MRS20" s="64"/>
      <c r="MRT20" s="64"/>
      <c r="MRU20" s="64"/>
      <c r="MRV20" s="64"/>
      <c r="MRW20" s="64"/>
      <c r="MRX20" s="64"/>
      <c r="MRY20" s="64"/>
      <c r="MRZ20" s="64"/>
      <c r="MSA20" s="64"/>
      <c r="MSB20" s="64"/>
      <c r="MSC20" s="64"/>
      <c r="MSD20" s="64"/>
      <c r="MSE20" s="64"/>
      <c r="MSF20" s="64"/>
      <c r="MSG20" s="64"/>
      <c r="MSH20" s="64"/>
      <c r="MSI20" s="64"/>
      <c r="MSJ20" s="64"/>
      <c r="MSK20" s="64"/>
      <c r="MSL20" s="64"/>
      <c r="MSM20" s="64"/>
      <c r="MSN20" s="64"/>
      <c r="MSO20" s="64"/>
      <c r="MSP20" s="64"/>
      <c r="MSQ20" s="64"/>
      <c r="MSR20" s="64"/>
      <c r="MSS20" s="64"/>
      <c r="MST20" s="64"/>
      <c r="MSU20" s="64"/>
      <c r="MSV20" s="64"/>
      <c r="MSW20" s="64"/>
      <c r="MSX20" s="64"/>
      <c r="MSY20" s="64"/>
      <c r="MSZ20" s="64"/>
      <c r="MTA20" s="64"/>
      <c r="MTB20" s="64"/>
      <c r="MTC20" s="64"/>
      <c r="MTD20" s="64"/>
      <c r="MTE20" s="64"/>
      <c r="MTF20" s="64"/>
      <c r="MTG20" s="64"/>
      <c r="MTH20" s="64"/>
      <c r="MTI20" s="64"/>
      <c r="MTJ20" s="64"/>
      <c r="MTK20" s="64"/>
      <c r="MTL20" s="64"/>
      <c r="MTM20" s="64"/>
      <c r="MTN20" s="64"/>
      <c r="MTO20" s="64"/>
      <c r="MTP20" s="64"/>
      <c r="MTQ20" s="64"/>
      <c r="MTR20" s="64"/>
      <c r="MTS20" s="64"/>
      <c r="MTT20" s="64"/>
      <c r="MTU20" s="64"/>
      <c r="MTV20" s="64"/>
      <c r="MTW20" s="64"/>
      <c r="MTX20" s="64"/>
      <c r="MTY20" s="64"/>
      <c r="MTZ20" s="64"/>
      <c r="MUA20" s="64"/>
      <c r="MUB20" s="64"/>
      <c r="MUC20" s="64"/>
      <c r="MUD20" s="64"/>
      <c r="MUE20" s="64"/>
      <c r="MUF20" s="64"/>
      <c r="MUG20" s="64"/>
      <c r="MUH20" s="64"/>
      <c r="MUI20" s="64"/>
      <c r="MUJ20" s="64"/>
      <c r="MUK20" s="64"/>
      <c r="MUL20" s="64"/>
      <c r="MUM20" s="64"/>
      <c r="MUN20" s="64"/>
      <c r="MUO20" s="64"/>
      <c r="MUP20" s="64"/>
      <c r="MUQ20" s="64"/>
      <c r="MUR20" s="64"/>
      <c r="MUS20" s="64"/>
      <c r="MUT20" s="64"/>
      <c r="MUU20" s="64"/>
      <c r="MUV20" s="64"/>
      <c r="MUW20" s="64"/>
      <c r="MUX20" s="64"/>
      <c r="MUY20" s="64"/>
      <c r="MUZ20" s="64"/>
      <c r="MVA20" s="64"/>
      <c r="MVB20" s="64"/>
      <c r="MVC20" s="64"/>
      <c r="MVD20" s="64"/>
      <c r="MVE20" s="64"/>
      <c r="MVF20" s="64"/>
      <c r="MVG20" s="64"/>
      <c r="MVH20" s="64"/>
      <c r="MVI20" s="64"/>
      <c r="MVJ20" s="64"/>
      <c r="MVK20" s="64"/>
      <c r="MVL20" s="64"/>
      <c r="MVM20" s="64"/>
      <c r="MVN20" s="64"/>
      <c r="MVO20" s="64"/>
      <c r="MVP20" s="64"/>
      <c r="MVQ20" s="64"/>
      <c r="MVR20" s="64"/>
      <c r="MVS20" s="64"/>
      <c r="MVT20" s="64"/>
      <c r="MVU20" s="64"/>
      <c r="MVV20" s="64"/>
      <c r="MVW20" s="64"/>
      <c r="MVX20" s="64"/>
      <c r="MVY20" s="64"/>
      <c r="MVZ20" s="64"/>
      <c r="MWA20" s="64"/>
      <c r="MWB20" s="64"/>
      <c r="MWC20" s="64"/>
      <c r="MWD20" s="64"/>
      <c r="MWE20" s="64"/>
      <c r="MWF20" s="64"/>
      <c r="MWG20" s="64"/>
      <c r="MWH20" s="64"/>
      <c r="MWI20" s="64"/>
      <c r="MWJ20" s="64"/>
      <c r="MWK20" s="64"/>
      <c r="MWL20" s="64"/>
      <c r="MWM20" s="64"/>
      <c r="MWN20" s="64"/>
      <c r="MWO20" s="64"/>
      <c r="MWP20" s="64"/>
      <c r="MWQ20" s="64"/>
      <c r="MWR20" s="64"/>
      <c r="MWS20" s="64"/>
      <c r="MWT20" s="64"/>
      <c r="MWU20" s="64"/>
      <c r="MWV20" s="64"/>
      <c r="MWW20" s="64"/>
      <c r="MWX20" s="64"/>
      <c r="MWY20" s="64"/>
      <c r="MWZ20" s="64"/>
      <c r="MXA20" s="64"/>
      <c r="MXB20" s="64"/>
      <c r="MXC20" s="64"/>
      <c r="MXD20" s="64"/>
      <c r="MXE20" s="64"/>
      <c r="MXF20" s="64"/>
      <c r="MXG20" s="64"/>
      <c r="MXH20" s="64"/>
      <c r="MXI20" s="64"/>
      <c r="MXJ20" s="64"/>
      <c r="MXK20" s="64"/>
      <c r="MXL20" s="64"/>
      <c r="MXM20" s="64"/>
      <c r="MXN20" s="64"/>
      <c r="MXO20" s="64"/>
      <c r="MXP20" s="64"/>
      <c r="MXQ20" s="64"/>
      <c r="MXR20" s="64"/>
      <c r="MXS20" s="64"/>
      <c r="MXT20" s="64"/>
      <c r="MXU20" s="64"/>
      <c r="MXV20" s="64"/>
      <c r="MXW20" s="64"/>
      <c r="MXX20" s="64"/>
      <c r="MXY20" s="64"/>
      <c r="MXZ20" s="64"/>
      <c r="MYA20" s="64"/>
      <c r="MYB20" s="64"/>
      <c r="MYC20" s="64"/>
      <c r="MYD20" s="64"/>
      <c r="MYE20" s="64"/>
      <c r="MYF20" s="64"/>
      <c r="MYG20" s="64"/>
      <c r="MYH20" s="64"/>
      <c r="MYI20" s="64"/>
      <c r="MYJ20" s="64"/>
      <c r="MYK20" s="64"/>
      <c r="MYL20" s="64"/>
      <c r="MYM20" s="64"/>
      <c r="MYN20" s="64"/>
      <c r="MYO20" s="64"/>
      <c r="MYP20" s="64"/>
      <c r="MYQ20" s="64"/>
      <c r="MYR20" s="64"/>
      <c r="MYS20" s="64"/>
      <c r="MYT20" s="64"/>
      <c r="MYU20" s="64"/>
      <c r="MYV20" s="64"/>
      <c r="MYW20" s="64"/>
      <c r="MYX20" s="64"/>
      <c r="MYY20" s="64"/>
      <c r="MYZ20" s="64"/>
      <c r="MZA20" s="64"/>
      <c r="MZB20" s="64"/>
      <c r="MZC20" s="64"/>
      <c r="MZD20" s="64"/>
      <c r="MZE20" s="64"/>
      <c r="MZF20" s="64"/>
      <c r="MZG20" s="64"/>
      <c r="MZH20" s="64"/>
      <c r="MZI20" s="64"/>
      <c r="MZJ20" s="64"/>
      <c r="MZK20" s="64"/>
      <c r="MZL20" s="64"/>
      <c r="MZM20" s="64"/>
      <c r="MZN20" s="64"/>
      <c r="MZO20" s="64"/>
      <c r="MZP20" s="64"/>
      <c r="MZQ20" s="64"/>
      <c r="MZR20" s="64"/>
      <c r="MZS20" s="64"/>
      <c r="MZT20" s="64"/>
      <c r="MZU20" s="64"/>
      <c r="MZV20" s="64"/>
      <c r="MZW20" s="64"/>
      <c r="MZX20" s="64"/>
      <c r="MZY20" s="64"/>
      <c r="MZZ20" s="64"/>
      <c r="NAA20" s="64"/>
      <c r="NAB20" s="64"/>
      <c r="NAC20" s="64"/>
      <c r="NAD20" s="64"/>
      <c r="NAE20" s="64"/>
      <c r="NAF20" s="64"/>
      <c r="NAG20" s="64"/>
      <c r="NAH20" s="64"/>
      <c r="NAI20" s="64"/>
      <c r="NAJ20" s="64"/>
      <c r="NAK20" s="64"/>
      <c r="NAL20" s="64"/>
      <c r="NAM20" s="64"/>
      <c r="NAN20" s="64"/>
      <c r="NAO20" s="64"/>
      <c r="NAP20" s="64"/>
      <c r="NAQ20" s="64"/>
      <c r="NAR20" s="64"/>
      <c r="NAS20" s="64"/>
      <c r="NAT20" s="64"/>
      <c r="NAU20" s="64"/>
      <c r="NAV20" s="64"/>
      <c r="NAW20" s="64"/>
      <c r="NAX20" s="64"/>
      <c r="NAY20" s="64"/>
      <c r="NAZ20" s="64"/>
      <c r="NBA20" s="64"/>
      <c r="NBB20" s="64"/>
      <c r="NBC20" s="64"/>
      <c r="NBD20" s="64"/>
      <c r="NBE20" s="64"/>
      <c r="NBF20" s="64"/>
      <c r="NBG20" s="64"/>
      <c r="NBH20" s="64"/>
      <c r="NBI20" s="64"/>
      <c r="NBJ20" s="64"/>
      <c r="NBK20" s="64"/>
      <c r="NBL20" s="64"/>
      <c r="NBM20" s="64"/>
      <c r="NBN20" s="64"/>
      <c r="NBO20" s="64"/>
      <c r="NBP20" s="64"/>
      <c r="NBQ20" s="64"/>
      <c r="NBR20" s="64"/>
      <c r="NBS20" s="64"/>
      <c r="NBT20" s="64"/>
      <c r="NBU20" s="64"/>
      <c r="NBV20" s="64"/>
      <c r="NBW20" s="64"/>
      <c r="NBX20" s="64"/>
      <c r="NBY20" s="64"/>
      <c r="NBZ20" s="64"/>
      <c r="NCA20" s="64"/>
      <c r="NCB20" s="64"/>
      <c r="NCC20" s="64"/>
      <c r="NCD20" s="64"/>
      <c r="NCE20" s="64"/>
      <c r="NCF20" s="64"/>
      <c r="NCG20" s="64"/>
      <c r="NCH20" s="64"/>
      <c r="NCI20" s="64"/>
      <c r="NCJ20" s="64"/>
      <c r="NCK20" s="64"/>
      <c r="NCL20" s="64"/>
      <c r="NCM20" s="64"/>
      <c r="NCN20" s="64"/>
      <c r="NCO20" s="64"/>
      <c r="NCP20" s="64"/>
      <c r="NCQ20" s="64"/>
      <c r="NCR20" s="64"/>
      <c r="NCS20" s="64"/>
      <c r="NCT20" s="64"/>
      <c r="NCU20" s="64"/>
      <c r="NCV20" s="64"/>
      <c r="NCW20" s="64"/>
      <c r="NCX20" s="64"/>
      <c r="NCY20" s="64"/>
      <c r="NCZ20" s="64"/>
      <c r="NDA20" s="64"/>
      <c r="NDB20" s="64"/>
      <c r="NDC20" s="64"/>
      <c r="NDD20" s="64"/>
      <c r="NDE20" s="64"/>
      <c r="NDF20" s="64"/>
      <c r="NDG20" s="64"/>
      <c r="NDH20" s="64"/>
      <c r="NDI20" s="64"/>
      <c r="NDJ20" s="64"/>
      <c r="NDK20" s="64"/>
      <c r="NDL20" s="64"/>
      <c r="NDM20" s="64"/>
      <c r="NDN20" s="64"/>
      <c r="NDO20" s="64"/>
      <c r="NDP20" s="64"/>
      <c r="NDQ20" s="64"/>
      <c r="NDR20" s="64"/>
      <c r="NDS20" s="64"/>
      <c r="NDT20" s="64"/>
      <c r="NDU20" s="64"/>
      <c r="NDV20" s="64"/>
      <c r="NDW20" s="64"/>
      <c r="NDX20" s="64"/>
      <c r="NDY20" s="64"/>
      <c r="NDZ20" s="64"/>
      <c r="NEA20" s="64"/>
      <c r="NEB20" s="64"/>
      <c r="NEC20" s="64"/>
      <c r="NED20" s="64"/>
      <c r="NEE20" s="64"/>
      <c r="NEF20" s="64"/>
      <c r="NEG20" s="64"/>
      <c r="NEH20" s="64"/>
      <c r="NEI20" s="64"/>
      <c r="NEJ20" s="64"/>
      <c r="NEK20" s="64"/>
      <c r="NEL20" s="64"/>
      <c r="NEM20" s="64"/>
      <c r="NEN20" s="64"/>
      <c r="NEO20" s="64"/>
      <c r="NEP20" s="64"/>
      <c r="NEQ20" s="64"/>
      <c r="NER20" s="64"/>
      <c r="NES20" s="64"/>
      <c r="NET20" s="64"/>
      <c r="NEU20" s="64"/>
      <c r="NEV20" s="64"/>
      <c r="NEW20" s="64"/>
      <c r="NEX20" s="64"/>
      <c r="NEY20" s="64"/>
      <c r="NEZ20" s="64"/>
      <c r="NFA20" s="64"/>
      <c r="NFB20" s="64"/>
      <c r="NFC20" s="64"/>
      <c r="NFD20" s="64"/>
      <c r="NFE20" s="64"/>
      <c r="NFF20" s="64"/>
      <c r="NFG20" s="64"/>
      <c r="NFH20" s="64"/>
      <c r="NFI20" s="64"/>
      <c r="NFJ20" s="64"/>
      <c r="NFK20" s="64"/>
      <c r="NFL20" s="64"/>
      <c r="NFM20" s="64"/>
      <c r="NFN20" s="64"/>
      <c r="NFO20" s="64"/>
      <c r="NFP20" s="64"/>
      <c r="NFQ20" s="64"/>
      <c r="NFR20" s="64"/>
      <c r="NFS20" s="64"/>
      <c r="NFT20" s="64"/>
      <c r="NFU20" s="64"/>
      <c r="NFV20" s="64"/>
      <c r="NFW20" s="64"/>
      <c r="NFX20" s="64"/>
      <c r="NFY20" s="64"/>
      <c r="NFZ20" s="64"/>
      <c r="NGA20" s="64"/>
      <c r="NGB20" s="64"/>
      <c r="NGC20" s="64"/>
      <c r="NGD20" s="64"/>
      <c r="NGE20" s="64"/>
      <c r="NGF20" s="64"/>
      <c r="NGG20" s="64"/>
      <c r="NGH20" s="64"/>
      <c r="NGI20" s="64"/>
      <c r="NGJ20" s="64"/>
      <c r="NGK20" s="64"/>
      <c r="NGL20" s="64"/>
      <c r="NGM20" s="64"/>
      <c r="NGN20" s="64"/>
      <c r="NGO20" s="64"/>
      <c r="NGP20" s="64"/>
      <c r="NGQ20" s="64"/>
      <c r="NGR20" s="64"/>
      <c r="NGS20" s="64"/>
      <c r="NGT20" s="64"/>
      <c r="NGU20" s="64"/>
      <c r="NGV20" s="64"/>
      <c r="NGW20" s="64"/>
      <c r="NGX20" s="64"/>
      <c r="NGY20" s="64"/>
      <c r="NGZ20" s="64"/>
      <c r="NHA20" s="64"/>
      <c r="NHB20" s="64"/>
      <c r="NHC20" s="64"/>
      <c r="NHD20" s="64"/>
      <c r="NHE20" s="64"/>
      <c r="NHF20" s="64"/>
      <c r="NHG20" s="64"/>
      <c r="NHH20" s="64"/>
      <c r="NHI20" s="64"/>
      <c r="NHJ20" s="64"/>
      <c r="NHK20" s="64"/>
      <c r="NHL20" s="64"/>
      <c r="NHM20" s="64"/>
      <c r="NHN20" s="64"/>
      <c r="NHO20" s="64"/>
      <c r="NHP20" s="64"/>
      <c r="NHQ20" s="64"/>
      <c r="NHR20" s="64"/>
      <c r="NHS20" s="64"/>
      <c r="NHT20" s="64"/>
      <c r="NHU20" s="64"/>
      <c r="NHV20" s="64"/>
      <c r="NHW20" s="64"/>
      <c r="NHX20" s="64"/>
      <c r="NHY20" s="64"/>
      <c r="NHZ20" s="64"/>
      <c r="NIA20" s="64"/>
      <c r="NIB20" s="64"/>
      <c r="NIC20" s="64"/>
      <c r="NID20" s="64"/>
      <c r="NIE20" s="64"/>
      <c r="NIF20" s="64"/>
      <c r="NIG20" s="64"/>
      <c r="NIH20" s="64"/>
      <c r="NII20" s="64"/>
      <c r="NIJ20" s="64"/>
      <c r="NIK20" s="64"/>
      <c r="NIL20" s="64"/>
      <c r="NIM20" s="64"/>
      <c r="NIN20" s="64"/>
      <c r="NIO20" s="64"/>
      <c r="NIP20" s="64"/>
      <c r="NIQ20" s="64"/>
      <c r="NIR20" s="64"/>
      <c r="NIS20" s="64"/>
      <c r="NIT20" s="64"/>
      <c r="NIU20" s="64"/>
      <c r="NIV20" s="64"/>
      <c r="NIW20" s="64"/>
      <c r="NIX20" s="64"/>
      <c r="NIY20" s="64"/>
      <c r="NIZ20" s="64"/>
      <c r="NJA20" s="64"/>
      <c r="NJB20" s="64"/>
      <c r="NJC20" s="64"/>
      <c r="NJD20" s="64"/>
      <c r="NJE20" s="64"/>
      <c r="NJF20" s="64"/>
      <c r="NJG20" s="64"/>
      <c r="NJH20" s="64"/>
      <c r="NJI20" s="64"/>
      <c r="NJJ20" s="64"/>
      <c r="NJK20" s="64"/>
      <c r="NJL20" s="64"/>
      <c r="NJM20" s="64"/>
      <c r="NJN20" s="64"/>
      <c r="NJO20" s="64"/>
      <c r="NJP20" s="64"/>
      <c r="NJQ20" s="64"/>
      <c r="NJR20" s="64"/>
      <c r="NJS20" s="64"/>
      <c r="NJT20" s="64"/>
      <c r="NJU20" s="64"/>
      <c r="NJV20" s="64"/>
      <c r="NJW20" s="64"/>
      <c r="NJX20" s="64"/>
      <c r="NJY20" s="64"/>
      <c r="NJZ20" s="64"/>
      <c r="NKA20" s="64"/>
      <c r="NKB20" s="64"/>
      <c r="NKC20" s="64"/>
      <c r="NKD20" s="64"/>
      <c r="NKE20" s="64"/>
      <c r="NKF20" s="64"/>
      <c r="NKG20" s="64"/>
      <c r="NKH20" s="64"/>
      <c r="NKI20" s="64"/>
      <c r="NKJ20" s="64"/>
      <c r="NKK20" s="64"/>
      <c r="NKL20" s="64"/>
      <c r="NKM20" s="64"/>
      <c r="NKN20" s="64"/>
      <c r="NKO20" s="64"/>
      <c r="NKP20" s="64"/>
      <c r="NKQ20" s="64"/>
      <c r="NKR20" s="64"/>
      <c r="NKS20" s="64"/>
      <c r="NKT20" s="64"/>
      <c r="NKU20" s="64"/>
      <c r="NKV20" s="64"/>
      <c r="NKW20" s="64"/>
      <c r="NKX20" s="64"/>
      <c r="NKY20" s="64"/>
      <c r="NKZ20" s="64"/>
      <c r="NLA20" s="64"/>
      <c r="NLB20" s="64"/>
      <c r="NLC20" s="64"/>
      <c r="NLD20" s="64"/>
      <c r="NLE20" s="64"/>
      <c r="NLF20" s="64"/>
      <c r="NLG20" s="64"/>
      <c r="NLH20" s="64"/>
      <c r="NLI20" s="64"/>
      <c r="NLJ20" s="64"/>
      <c r="NLK20" s="64"/>
      <c r="NLL20" s="64"/>
      <c r="NLM20" s="64"/>
      <c r="NLN20" s="64"/>
      <c r="NLO20" s="64"/>
      <c r="NLP20" s="64"/>
      <c r="NLQ20" s="64"/>
      <c r="NLR20" s="64"/>
      <c r="NLS20" s="64"/>
      <c r="NLT20" s="64"/>
      <c r="NLU20" s="64"/>
      <c r="NLV20" s="64"/>
      <c r="NLW20" s="64"/>
      <c r="NLX20" s="64"/>
      <c r="NLY20" s="64"/>
      <c r="NLZ20" s="64"/>
      <c r="NMA20" s="64"/>
      <c r="NMB20" s="64"/>
      <c r="NMC20" s="64"/>
      <c r="NMD20" s="64"/>
      <c r="NME20" s="64"/>
      <c r="NMF20" s="64"/>
      <c r="NMG20" s="64"/>
      <c r="NMH20" s="64"/>
      <c r="NMI20" s="64"/>
      <c r="NMJ20" s="64"/>
      <c r="NMK20" s="64"/>
      <c r="NML20" s="64"/>
      <c r="NMM20" s="64"/>
      <c r="NMN20" s="64"/>
      <c r="NMO20" s="64"/>
      <c r="NMP20" s="64"/>
      <c r="NMQ20" s="64"/>
      <c r="NMR20" s="64"/>
      <c r="NMS20" s="64"/>
      <c r="NMT20" s="64"/>
      <c r="NMU20" s="64"/>
      <c r="NMV20" s="64"/>
      <c r="NMW20" s="64"/>
      <c r="NMX20" s="64"/>
      <c r="NMY20" s="64"/>
      <c r="NMZ20" s="64"/>
      <c r="NNA20" s="64"/>
      <c r="NNB20" s="64"/>
      <c r="NNC20" s="64"/>
      <c r="NND20" s="64"/>
      <c r="NNE20" s="64"/>
      <c r="NNF20" s="64"/>
      <c r="NNG20" s="64"/>
      <c r="NNH20" s="64"/>
      <c r="NNI20" s="64"/>
      <c r="NNJ20" s="64"/>
      <c r="NNK20" s="64"/>
      <c r="NNL20" s="64"/>
      <c r="NNM20" s="64"/>
      <c r="NNN20" s="64"/>
      <c r="NNO20" s="64"/>
      <c r="NNP20" s="64"/>
      <c r="NNQ20" s="64"/>
      <c r="NNR20" s="64"/>
      <c r="NNS20" s="64"/>
      <c r="NNT20" s="64"/>
      <c r="NNU20" s="64"/>
      <c r="NNV20" s="64"/>
      <c r="NNW20" s="64"/>
      <c r="NNX20" s="64"/>
      <c r="NNY20" s="64"/>
      <c r="NNZ20" s="64"/>
      <c r="NOA20" s="64"/>
      <c r="NOB20" s="64"/>
      <c r="NOC20" s="64"/>
      <c r="NOD20" s="64"/>
      <c r="NOE20" s="64"/>
      <c r="NOF20" s="64"/>
      <c r="NOG20" s="64"/>
      <c r="NOH20" s="64"/>
      <c r="NOI20" s="64"/>
      <c r="NOJ20" s="64"/>
      <c r="NOK20" s="64"/>
      <c r="NOL20" s="64"/>
      <c r="NOM20" s="64"/>
      <c r="NON20" s="64"/>
      <c r="NOO20" s="64"/>
      <c r="NOP20" s="64"/>
      <c r="NOQ20" s="64"/>
      <c r="NOR20" s="64"/>
      <c r="NOS20" s="64"/>
      <c r="NOT20" s="64"/>
      <c r="NOU20" s="64"/>
      <c r="NOV20" s="64"/>
      <c r="NOW20" s="64"/>
      <c r="NOX20" s="64"/>
      <c r="NOY20" s="64"/>
      <c r="NOZ20" s="64"/>
      <c r="NPA20" s="64"/>
      <c r="NPB20" s="64"/>
      <c r="NPC20" s="64"/>
      <c r="NPD20" s="64"/>
      <c r="NPE20" s="64"/>
      <c r="NPF20" s="64"/>
      <c r="NPG20" s="64"/>
      <c r="NPH20" s="64"/>
      <c r="NPI20" s="64"/>
      <c r="NPJ20" s="64"/>
      <c r="NPK20" s="64"/>
      <c r="NPL20" s="64"/>
      <c r="NPM20" s="64"/>
      <c r="NPN20" s="64"/>
      <c r="NPO20" s="64"/>
      <c r="NPP20" s="64"/>
      <c r="NPQ20" s="64"/>
      <c r="NPR20" s="64"/>
      <c r="NPS20" s="64"/>
      <c r="NPT20" s="64"/>
      <c r="NPU20" s="64"/>
      <c r="NPV20" s="64"/>
      <c r="NPW20" s="64"/>
      <c r="NPX20" s="64"/>
      <c r="NPY20" s="64"/>
      <c r="NPZ20" s="64"/>
      <c r="NQA20" s="64"/>
      <c r="NQB20" s="64"/>
      <c r="NQC20" s="64"/>
      <c r="NQD20" s="64"/>
      <c r="NQE20" s="64"/>
      <c r="NQF20" s="64"/>
      <c r="NQG20" s="64"/>
      <c r="NQH20" s="64"/>
      <c r="NQI20" s="64"/>
      <c r="NQJ20" s="64"/>
      <c r="NQK20" s="64"/>
      <c r="NQL20" s="64"/>
      <c r="NQM20" s="64"/>
      <c r="NQN20" s="64"/>
      <c r="NQO20" s="64"/>
      <c r="NQP20" s="64"/>
      <c r="NQQ20" s="64"/>
      <c r="NQR20" s="64"/>
      <c r="NQS20" s="64"/>
      <c r="NQT20" s="64"/>
      <c r="NQU20" s="64"/>
      <c r="NQV20" s="64"/>
      <c r="NQW20" s="64"/>
      <c r="NQX20" s="64"/>
      <c r="NQY20" s="64"/>
      <c r="NQZ20" s="64"/>
      <c r="NRA20" s="64"/>
      <c r="NRB20" s="64"/>
      <c r="NRC20" s="64"/>
      <c r="NRD20" s="64"/>
      <c r="NRE20" s="64"/>
      <c r="NRF20" s="64"/>
      <c r="NRG20" s="64"/>
      <c r="NRH20" s="64"/>
      <c r="NRI20" s="64"/>
      <c r="NRJ20" s="64"/>
      <c r="NRK20" s="64"/>
      <c r="NRL20" s="64"/>
      <c r="NRM20" s="64"/>
      <c r="NRN20" s="64"/>
      <c r="NRO20" s="64"/>
      <c r="NRP20" s="64"/>
      <c r="NRQ20" s="64"/>
      <c r="NRR20" s="64"/>
      <c r="NRS20" s="64"/>
      <c r="NRT20" s="64"/>
      <c r="NRU20" s="64"/>
      <c r="NRV20" s="64"/>
      <c r="NRW20" s="64"/>
      <c r="NRX20" s="64"/>
      <c r="NRY20" s="64"/>
      <c r="NRZ20" s="64"/>
      <c r="NSA20" s="64"/>
      <c r="NSB20" s="64"/>
      <c r="NSC20" s="64"/>
      <c r="NSD20" s="64"/>
      <c r="NSE20" s="64"/>
      <c r="NSF20" s="64"/>
      <c r="NSG20" s="64"/>
      <c r="NSH20" s="64"/>
      <c r="NSI20" s="64"/>
      <c r="NSJ20" s="64"/>
      <c r="NSK20" s="64"/>
      <c r="NSL20" s="64"/>
      <c r="NSM20" s="64"/>
      <c r="NSN20" s="64"/>
      <c r="NSO20" s="64"/>
      <c r="NSP20" s="64"/>
      <c r="NSQ20" s="64"/>
      <c r="NSR20" s="64"/>
      <c r="NSS20" s="64"/>
      <c r="NST20" s="64"/>
      <c r="NSU20" s="64"/>
      <c r="NSV20" s="64"/>
      <c r="NSW20" s="64"/>
      <c r="NSX20" s="64"/>
      <c r="NSY20" s="64"/>
      <c r="NSZ20" s="64"/>
      <c r="NTA20" s="64"/>
      <c r="NTB20" s="64"/>
      <c r="NTC20" s="64"/>
      <c r="NTD20" s="64"/>
      <c r="NTE20" s="64"/>
      <c r="NTF20" s="64"/>
      <c r="NTG20" s="64"/>
      <c r="NTH20" s="64"/>
      <c r="NTI20" s="64"/>
      <c r="NTJ20" s="64"/>
      <c r="NTK20" s="64"/>
      <c r="NTL20" s="64"/>
      <c r="NTM20" s="64"/>
      <c r="NTN20" s="64"/>
      <c r="NTO20" s="64"/>
      <c r="NTP20" s="64"/>
      <c r="NTQ20" s="64"/>
      <c r="NTR20" s="64"/>
      <c r="NTS20" s="64"/>
      <c r="NTT20" s="64"/>
      <c r="NTU20" s="64"/>
      <c r="NTV20" s="64"/>
      <c r="NTW20" s="64"/>
      <c r="NTX20" s="64"/>
      <c r="NTY20" s="64"/>
      <c r="NTZ20" s="64"/>
      <c r="NUA20" s="64"/>
      <c r="NUB20" s="64"/>
      <c r="NUC20" s="64"/>
      <c r="NUD20" s="64"/>
      <c r="NUE20" s="64"/>
      <c r="NUF20" s="64"/>
      <c r="NUG20" s="64"/>
      <c r="NUH20" s="64"/>
      <c r="NUI20" s="64"/>
      <c r="NUJ20" s="64"/>
      <c r="NUK20" s="64"/>
      <c r="NUL20" s="64"/>
      <c r="NUM20" s="64"/>
      <c r="NUN20" s="64"/>
      <c r="NUO20" s="64"/>
      <c r="NUP20" s="64"/>
      <c r="NUQ20" s="64"/>
      <c r="NUR20" s="64"/>
      <c r="NUS20" s="64"/>
      <c r="NUT20" s="64"/>
      <c r="NUU20" s="64"/>
      <c r="NUV20" s="64"/>
      <c r="NUW20" s="64"/>
      <c r="NUX20" s="64"/>
      <c r="NUY20" s="64"/>
      <c r="NUZ20" s="64"/>
      <c r="NVA20" s="64"/>
      <c r="NVB20" s="64"/>
      <c r="NVC20" s="64"/>
      <c r="NVD20" s="64"/>
      <c r="NVE20" s="64"/>
      <c r="NVF20" s="64"/>
      <c r="NVG20" s="64"/>
      <c r="NVH20" s="64"/>
      <c r="NVI20" s="64"/>
      <c r="NVJ20" s="64"/>
      <c r="NVK20" s="64"/>
      <c r="NVL20" s="64"/>
      <c r="NVM20" s="64"/>
      <c r="NVN20" s="64"/>
      <c r="NVO20" s="64"/>
      <c r="NVP20" s="64"/>
      <c r="NVQ20" s="64"/>
      <c r="NVR20" s="64"/>
      <c r="NVS20" s="64"/>
      <c r="NVT20" s="64"/>
      <c r="NVU20" s="64"/>
      <c r="NVV20" s="64"/>
      <c r="NVW20" s="64"/>
      <c r="NVX20" s="64"/>
      <c r="NVY20" s="64"/>
      <c r="NVZ20" s="64"/>
      <c r="NWA20" s="64"/>
      <c r="NWB20" s="64"/>
      <c r="NWC20" s="64"/>
      <c r="NWD20" s="64"/>
      <c r="NWE20" s="64"/>
      <c r="NWF20" s="64"/>
      <c r="NWG20" s="64"/>
      <c r="NWH20" s="64"/>
      <c r="NWI20" s="64"/>
      <c r="NWJ20" s="64"/>
      <c r="NWK20" s="64"/>
      <c r="NWL20" s="64"/>
      <c r="NWM20" s="64"/>
      <c r="NWN20" s="64"/>
      <c r="NWO20" s="64"/>
      <c r="NWP20" s="64"/>
      <c r="NWQ20" s="64"/>
      <c r="NWR20" s="64"/>
      <c r="NWS20" s="64"/>
      <c r="NWT20" s="64"/>
      <c r="NWU20" s="64"/>
      <c r="NWV20" s="64"/>
      <c r="NWW20" s="64"/>
      <c r="NWX20" s="64"/>
      <c r="NWY20" s="64"/>
      <c r="NWZ20" s="64"/>
      <c r="NXA20" s="64"/>
      <c r="NXB20" s="64"/>
      <c r="NXC20" s="64"/>
      <c r="NXD20" s="64"/>
      <c r="NXE20" s="64"/>
      <c r="NXF20" s="64"/>
      <c r="NXG20" s="64"/>
      <c r="NXH20" s="64"/>
      <c r="NXI20" s="64"/>
      <c r="NXJ20" s="64"/>
      <c r="NXK20" s="64"/>
      <c r="NXL20" s="64"/>
      <c r="NXM20" s="64"/>
      <c r="NXN20" s="64"/>
      <c r="NXO20" s="64"/>
      <c r="NXP20" s="64"/>
      <c r="NXQ20" s="64"/>
      <c r="NXR20" s="64"/>
      <c r="NXS20" s="64"/>
      <c r="NXT20" s="64"/>
      <c r="NXU20" s="64"/>
      <c r="NXV20" s="64"/>
      <c r="NXW20" s="64"/>
      <c r="NXX20" s="64"/>
      <c r="NXY20" s="64"/>
      <c r="NXZ20" s="64"/>
      <c r="NYA20" s="64"/>
      <c r="NYB20" s="64"/>
      <c r="NYC20" s="64"/>
      <c r="NYD20" s="64"/>
      <c r="NYE20" s="64"/>
      <c r="NYF20" s="64"/>
      <c r="NYG20" s="64"/>
      <c r="NYH20" s="64"/>
      <c r="NYI20" s="64"/>
      <c r="NYJ20" s="64"/>
      <c r="NYK20" s="64"/>
      <c r="NYL20" s="64"/>
      <c r="NYM20" s="64"/>
      <c r="NYN20" s="64"/>
      <c r="NYO20" s="64"/>
      <c r="NYP20" s="64"/>
      <c r="NYQ20" s="64"/>
      <c r="NYR20" s="64"/>
      <c r="NYS20" s="64"/>
      <c r="NYT20" s="64"/>
      <c r="NYU20" s="64"/>
      <c r="NYV20" s="64"/>
      <c r="NYW20" s="64"/>
      <c r="NYX20" s="64"/>
      <c r="NYY20" s="64"/>
      <c r="NYZ20" s="64"/>
      <c r="NZA20" s="64"/>
      <c r="NZB20" s="64"/>
      <c r="NZC20" s="64"/>
      <c r="NZD20" s="64"/>
      <c r="NZE20" s="64"/>
      <c r="NZF20" s="64"/>
      <c r="NZG20" s="64"/>
      <c r="NZH20" s="64"/>
      <c r="NZI20" s="64"/>
      <c r="NZJ20" s="64"/>
      <c r="NZK20" s="64"/>
      <c r="NZL20" s="64"/>
      <c r="NZM20" s="64"/>
      <c r="NZN20" s="64"/>
      <c r="NZO20" s="64"/>
      <c r="NZP20" s="64"/>
      <c r="NZQ20" s="64"/>
      <c r="NZR20" s="64"/>
      <c r="NZS20" s="64"/>
      <c r="NZT20" s="64"/>
      <c r="NZU20" s="64"/>
      <c r="NZV20" s="64"/>
      <c r="NZW20" s="64"/>
      <c r="NZX20" s="64"/>
      <c r="NZY20" s="64"/>
      <c r="NZZ20" s="64"/>
      <c r="OAA20" s="64"/>
      <c r="OAB20" s="64"/>
      <c r="OAC20" s="64"/>
      <c r="OAD20" s="64"/>
      <c r="OAE20" s="64"/>
      <c r="OAF20" s="64"/>
      <c r="OAG20" s="64"/>
      <c r="OAH20" s="64"/>
      <c r="OAI20" s="64"/>
      <c r="OAJ20" s="64"/>
      <c r="OAK20" s="64"/>
      <c r="OAL20" s="64"/>
      <c r="OAM20" s="64"/>
      <c r="OAN20" s="64"/>
      <c r="OAO20" s="64"/>
      <c r="OAP20" s="64"/>
      <c r="OAQ20" s="64"/>
      <c r="OAR20" s="64"/>
      <c r="OAS20" s="64"/>
      <c r="OAT20" s="64"/>
      <c r="OAU20" s="64"/>
      <c r="OAV20" s="64"/>
      <c r="OAW20" s="64"/>
      <c r="OAX20" s="64"/>
      <c r="OAY20" s="64"/>
      <c r="OAZ20" s="64"/>
      <c r="OBA20" s="64"/>
      <c r="OBB20" s="64"/>
      <c r="OBC20" s="64"/>
      <c r="OBD20" s="64"/>
      <c r="OBE20" s="64"/>
      <c r="OBF20" s="64"/>
      <c r="OBG20" s="64"/>
      <c r="OBH20" s="64"/>
      <c r="OBI20" s="64"/>
      <c r="OBJ20" s="64"/>
      <c r="OBK20" s="64"/>
      <c r="OBL20" s="64"/>
      <c r="OBM20" s="64"/>
      <c r="OBN20" s="64"/>
      <c r="OBO20" s="64"/>
      <c r="OBP20" s="64"/>
      <c r="OBQ20" s="64"/>
      <c r="OBR20" s="64"/>
      <c r="OBS20" s="64"/>
      <c r="OBT20" s="64"/>
      <c r="OBU20" s="64"/>
      <c r="OBV20" s="64"/>
      <c r="OBW20" s="64"/>
      <c r="OBX20" s="64"/>
      <c r="OBY20" s="64"/>
      <c r="OBZ20" s="64"/>
      <c r="OCA20" s="64"/>
      <c r="OCB20" s="64"/>
      <c r="OCC20" s="64"/>
      <c r="OCD20" s="64"/>
      <c r="OCE20" s="64"/>
      <c r="OCF20" s="64"/>
      <c r="OCG20" s="64"/>
      <c r="OCH20" s="64"/>
      <c r="OCI20" s="64"/>
      <c r="OCJ20" s="64"/>
      <c r="OCK20" s="64"/>
      <c r="OCL20" s="64"/>
      <c r="OCM20" s="64"/>
      <c r="OCN20" s="64"/>
      <c r="OCO20" s="64"/>
      <c r="OCP20" s="64"/>
      <c r="OCQ20" s="64"/>
      <c r="OCR20" s="64"/>
      <c r="OCS20" s="64"/>
      <c r="OCT20" s="64"/>
      <c r="OCU20" s="64"/>
      <c r="OCV20" s="64"/>
      <c r="OCW20" s="64"/>
      <c r="OCX20" s="64"/>
      <c r="OCY20" s="64"/>
      <c r="OCZ20" s="64"/>
      <c r="ODA20" s="64"/>
      <c r="ODB20" s="64"/>
      <c r="ODC20" s="64"/>
      <c r="ODD20" s="64"/>
      <c r="ODE20" s="64"/>
      <c r="ODF20" s="64"/>
      <c r="ODG20" s="64"/>
      <c r="ODH20" s="64"/>
      <c r="ODI20" s="64"/>
      <c r="ODJ20" s="64"/>
      <c r="ODK20" s="64"/>
      <c r="ODL20" s="64"/>
      <c r="ODM20" s="64"/>
      <c r="ODN20" s="64"/>
      <c r="ODO20" s="64"/>
      <c r="ODP20" s="64"/>
      <c r="ODQ20" s="64"/>
      <c r="ODR20" s="64"/>
      <c r="ODS20" s="64"/>
      <c r="ODT20" s="64"/>
      <c r="ODU20" s="64"/>
      <c r="ODV20" s="64"/>
      <c r="ODW20" s="64"/>
      <c r="ODX20" s="64"/>
      <c r="ODY20" s="64"/>
      <c r="ODZ20" s="64"/>
      <c r="OEA20" s="64"/>
      <c r="OEB20" s="64"/>
      <c r="OEC20" s="64"/>
      <c r="OED20" s="64"/>
      <c r="OEE20" s="64"/>
      <c r="OEF20" s="64"/>
      <c r="OEG20" s="64"/>
      <c r="OEH20" s="64"/>
      <c r="OEI20" s="64"/>
      <c r="OEJ20" s="64"/>
      <c r="OEK20" s="64"/>
      <c r="OEL20" s="64"/>
      <c r="OEM20" s="64"/>
      <c r="OEN20" s="64"/>
      <c r="OEO20" s="64"/>
      <c r="OEP20" s="64"/>
      <c r="OEQ20" s="64"/>
      <c r="OER20" s="64"/>
      <c r="OES20" s="64"/>
      <c r="OET20" s="64"/>
      <c r="OEU20" s="64"/>
      <c r="OEV20" s="64"/>
      <c r="OEW20" s="64"/>
      <c r="OEX20" s="64"/>
      <c r="OEY20" s="64"/>
      <c r="OEZ20" s="64"/>
      <c r="OFA20" s="64"/>
      <c r="OFB20" s="64"/>
      <c r="OFC20" s="64"/>
      <c r="OFD20" s="64"/>
      <c r="OFE20" s="64"/>
      <c r="OFF20" s="64"/>
      <c r="OFG20" s="64"/>
      <c r="OFH20" s="64"/>
      <c r="OFI20" s="64"/>
      <c r="OFJ20" s="64"/>
      <c r="OFK20" s="64"/>
      <c r="OFL20" s="64"/>
      <c r="OFM20" s="64"/>
      <c r="OFN20" s="64"/>
      <c r="OFO20" s="64"/>
      <c r="OFP20" s="64"/>
      <c r="OFQ20" s="64"/>
      <c r="OFR20" s="64"/>
      <c r="OFS20" s="64"/>
      <c r="OFT20" s="64"/>
      <c r="OFU20" s="64"/>
      <c r="OFV20" s="64"/>
      <c r="OFW20" s="64"/>
      <c r="OFX20" s="64"/>
      <c r="OFY20" s="64"/>
      <c r="OFZ20" s="64"/>
      <c r="OGA20" s="64"/>
      <c r="OGB20" s="64"/>
      <c r="OGC20" s="64"/>
      <c r="OGD20" s="64"/>
      <c r="OGE20" s="64"/>
      <c r="OGF20" s="64"/>
      <c r="OGG20" s="64"/>
      <c r="OGH20" s="64"/>
      <c r="OGI20" s="64"/>
      <c r="OGJ20" s="64"/>
      <c r="OGK20" s="64"/>
      <c r="OGL20" s="64"/>
      <c r="OGM20" s="64"/>
      <c r="OGN20" s="64"/>
      <c r="OGO20" s="64"/>
      <c r="OGP20" s="64"/>
      <c r="OGQ20" s="64"/>
      <c r="OGR20" s="64"/>
      <c r="OGS20" s="64"/>
      <c r="OGT20" s="64"/>
      <c r="OGU20" s="64"/>
      <c r="OGV20" s="64"/>
      <c r="OGW20" s="64"/>
      <c r="OGX20" s="64"/>
      <c r="OGY20" s="64"/>
      <c r="OGZ20" s="64"/>
      <c r="OHA20" s="64"/>
      <c r="OHB20" s="64"/>
      <c r="OHC20" s="64"/>
      <c r="OHD20" s="64"/>
      <c r="OHE20" s="64"/>
      <c r="OHF20" s="64"/>
      <c r="OHG20" s="64"/>
      <c r="OHH20" s="64"/>
      <c r="OHI20" s="64"/>
      <c r="OHJ20" s="64"/>
      <c r="OHK20" s="64"/>
      <c r="OHL20" s="64"/>
      <c r="OHM20" s="64"/>
      <c r="OHN20" s="64"/>
      <c r="OHO20" s="64"/>
      <c r="OHP20" s="64"/>
      <c r="OHQ20" s="64"/>
      <c r="OHR20" s="64"/>
      <c r="OHS20" s="64"/>
      <c r="OHT20" s="64"/>
      <c r="OHU20" s="64"/>
      <c r="OHV20" s="64"/>
      <c r="OHW20" s="64"/>
      <c r="OHX20" s="64"/>
      <c r="OHY20" s="64"/>
      <c r="OHZ20" s="64"/>
      <c r="OIA20" s="64"/>
      <c r="OIB20" s="64"/>
      <c r="OIC20" s="64"/>
      <c r="OID20" s="64"/>
      <c r="OIE20" s="64"/>
      <c r="OIF20" s="64"/>
      <c r="OIG20" s="64"/>
      <c r="OIH20" s="64"/>
      <c r="OII20" s="64"/>
      <c r="OIJ20" s="64"/>
      <c r="OIK20" s="64"/>
      <c r="OIL20" s="64"/>
      <c r="OIM20" s="64"/>
      <c r="OIN20" s="64"/>
      <c r="OIO20" s="64"/>
      <c r="OIP20" s="64"/>
      <c r="OIQ20" s="64"/>
      <c r="OIR20" s="64"/>
      <c r="OIS20" s="64"/>
      <c r="OIT20" s="64"/>
      <c r="OIU20" s="64"/>
      <c r="OIV20" s="64"/>
      <c r="OIW20" s="64"/>
      <c r="OIX20" s="64"/>
      <c r="OIY20" s="64"/>
      <c r="OIZ20" s="64"/>
      <c r="OJA20" s="64"/>
      <c r="OJB20" s="64"/>
      <c r="OJC20" s="64"/>
      <c r="OJD20" s="64"/>
      <c r="OJE20" s="64"/>
      <c r="OJF20" s="64"/>
      <c r="OJG20" s="64"/>
      <c r="OJH20" s="64"/>
      <c r="OJI20" s="64"/>
      <c r="OJJ20" s="64"/>
      <c r="OJK20" s="64"/>
      <c r="OJL20" s="64"/>
      <c r="OJM20" s="64"/>
      <c r="OJN20" s="64"/>
      <c r="OJO20" s="64"/>
      <c r="OJP20" s="64"/>
      <c r="OJQ20" s="64"/>
      <c r="OJR20" s="64"/>
      <c r="OJS20" s="64"/>
      <c r="OJT20" s="64"/>
      <c r="OJU20" s="64"/>
      <c r="OJV20" s="64"/>
      <c r="OJW20" s="64"/>
      <c r="OJX20" s="64"/>
      <c r="OJY20" s="64"/>
      <c r="OJZ20" s="64"/>
      <c r="OKA20" s="64"/>
      <c r="OKB20" s="64"/>
      <c r="OKC20" s="64"/>
      <c r="OKD20" s="64"/>
      <c r="OKE20" s="64"/>
      <c r="OKF20" s="64"/>
      <c r="OKG20" s="64"/>
      <c r="OKH20" s="64"/>
      <c r="OKI20" s="64"/>
      <c r="OKJ20" s="64"/>
      <c r="OKK20" s="64"/>
      <c r="OKL20" s="64"/>
      <c r="OKM20" s="64"/>
      <c r="OKN20" s="64"/>
      <c r="OKO20" s="64"/>
      <c r="OKP20" s="64"/>
      <c r="OKQ20" s="64"/>
      <c r="OKR20" s="64"/>
      <c r="OKS20" s="64"/>
      <c r="OKT20" s="64"/>
      <c r="OKU20" s="64"/>
      <c r="OKV20" s="64"/>
      <c r="OKW20" s="64"/>
      <c r="OKX20" s="64"/>
      <c r="OKY20" s="64"/>
      <c r="OKZ20" s="64"/>
      <c r="OLA20" s="64"/>
      <c r="OLB20" s="64"/>
      <c r="OLC20" s="64"/>
      <c r="OLD20" s="64"/>
      <c r="OLE20" s="64"/>
      <c r="OLF20" s="64"/>
      <c r="OLG20" s="64"/>
      <c r="OLH20" s="64"/>
      <c r="OLI20" s="64"/>
      <c r="OLJ20" s="64"/>
      <c r="OLK20" s="64"/>
      <c r="OLL20" s="64"/>
      <c r="OLM20" s="64"/>
      <c r="OLN20" s="64"/>
      <c r="OLO20" s="64"/>
      <c r="OLP20" s="64"/>
      <c r="OLQ20" s="64"/>
      <c r="OLR20" s="64"/>
      <c r="OLS20" s="64"/>
      <c r="OLT20" s="64"/>
      <c r="OLU20" s="64"/>
      <c r="OLV20" s="64"/>
      <c r="OLW20" s="64"/>
      <c r="OLX20" s="64"/>
      <c r="OLY20" s="64"/>
      <c r="OLZ20" s="64"/>
      <c r="OMA20" s="64"/>
      <c r="OMB20" s="64"/>
      <c r="OMC20" s="64"/>
      <c r="OMD20" s="64"/>
      <c r="OME20" s="64"/>
      <c r="OMF20" s="64"/>
      <c r="OMG20" s="64"/>
      <c r="OMH20" s="64"/>
      <c r="OMI20" s="64"/>
      <c r="OMJ20" s="64"/>
      <c r="OMK20" s="64"/>
      <c r="OML20" s="64"/>
      <c r="OMM20" s="64"/>
      <c r="OMN20" s="64"/>
      <c r="OMO20" s="64"/>
      <c r="OMP20" s="64"/>
      <c r="OMQ20" s="64"/>
      <c r="OMR20" s="64"/>
      <c r="OMS20" s="64"/>
      <c r="OMT20" s="64"/>
      <c r="OMU20" s="64"/>
      <c r="OMV20" s="64"/>
      <c r="OMW20" s="64"/>
      <c r="OMX20" s="64"/>
      <c r="OMY20" s="64"/>
      <c r="OMZ20" s="64"/>
      <c r="ONA20" s="64"/>
      <c r="ONB20" s="64"/>
      <c r="ONC20" s="64"/>
      <c r="OND20" s="64"/>
      <c r="ONE20" s="64"/>
      <c r="ONF20" s="64"/>
      <c r="ONG20" s="64"/>
      <c r="ONH20" s="64"/>
      <c r="ONI20" s="64"/>
      <c r="ONJ20" s="64"/>
      <c r="ONK20" s="64"/>
      <c r="ONL20" s="64"/>
      <c r="ONM20" s="64"/>
      <c r="ONN20" s="64"/>
      <c r="ONO20" s="64"/>
      <c r="ONP20" s="64"/>
      <c r="ONQ20" s="64"/>
      <c r="ONR20" s="64"/>
      <c r="ONS20" s="64"/>
      <c r="ONT20" s="64"/>
      <c r="ONU20" s="64"/>
      <c r="ONV20" s="64"/>
      <c r="ONW20" s="64"/>
      <c r="ONX20" s="64"/>
      <c r="ONY20" s="64"/>
      <c r="ONZ20" s="64"/>
      <c r="OOA20" s="64"/>
      <c r="OOB20" s="64"/>
      <c r="OOC20" s="64"/>
      <c r="OOD20" s="64"/>
      <c r="OOE20" s="64"/>
      <c r="OOF20" s="64"/>
      <c r="OOG20" s="64"/>
      <c r="OOH20" s="64"/>
      <c r="OOI20" s="64"/>
      <c r="OOJ20" s="64"/>
      <c r="OOK20" s="64"/>
      <c r="OOL20" s="64"/>
      <c r="OOM20" s="64"/>
      <c r="OON20" s="64"/>
      <c r="OOO20" s="64"/>
      <c r="OOP20" s="64"/>
      <c r="OOQ20" s="64"/>
      <c r="OOR20" s="64"/>
      <c r="OOS20" s="64"/>
      <c r="OOT20" s="64"/>
      <c r="OOU20" s="64"/>
      <c r="OOV20" s="64"/>
      <c r="OOW20" s="64"/>
      <c r="OOX20" s="64"/>
      <c r="OOY20" s="64"/>
      <c r="OOZ20" s="64"/>
      <c r="OPA20" s="64"/>
      <c r="OPB20" s="64"/>
      <c r="OPC20" s="64"/>
      <c r="OPD20" s="64"/>
      <c r="OPE20" s="64"/>
      <c r="OPF20" s="64"/>
      <c r="OPG20" s="64"/>
      <c r="OPH20" s="64"/>
      <c r="OPI20" s="64"/>
      <c r="OPJ20" s="64"/>
      <c r="OPK20" s="64"/>
      <c r="OPL20" s="64"/>
      <c r="OPM20" s="64"/>
      <c r="OPN20" s="64"/>
      <c r="OPO20" s="64"/>
      <c r="OPP20" s="64"/>
      <c r="OPQ20" s="64"/>
      <c r="OPR20" s="64"/>
      <c r="OPS20" s="64"/>
      <c r="OPT20" s="64"/>
      <c r="OPU20" s="64"/>
      <c r="OPV20" s="64"/>
      <c r="OPW20" s="64"/>
      <c r="OPX20" s="64"/>
      <c r="OPY20" s="64"/>
      <c r="OPZ20" s="64"/>
      <c r="OQA20" s="64"/>
      <c r="OQB20" s="64"/>
      <c r="OQC20" s="64"/>
      <c r="OQD20" s="64"/>
      <c r="OQE20" s="64"/>
      <c r="OQF20" s="64"/>
      <c r="OQG20" s="64"/>
      <c r="OQH20" s="64"/>
      <c r="OQI20" s="64"/>
      <c r="OQJ20" s="64"/>
      <c r="OQK20" s="64"/>
      <c r="OQL20" s="64"/>
      <c r="OQM20" s="64"/>
      <c r="OQN20" s="64"/>
      <c r="OQO20" s="64"/>
      <c r="OQP20" s="64"/>
      <c r="OQQ20" s="64"/>
      <c r="OQR20" s="64"/>
      <c r="OQS20" s="64"/>
      <c r="OQT20" s="64"/>
      <c r="OQU20" s="64"/>
      <c r="OQV20" s="64"/>
      <c r="OQW20" s="64"/>
      <c r="OQX20" s="64"/>
      <c r="OQY20" s="64"/>
      <c r="OQZ20" s="64"/>
      <c r="ORA20" s="64"/>
      <c r="ORB20" s="64"/>
      <c r="ORC20" s="64"/>
      <c r="ORD20" s="64"/>
      <c r="ORE20" s="64"/>
      <c r="ORF20" s="64"/>
      <c r="ORG20" s="64"/>
      <c r="ORH20" s="64"/>
      <c r="ORI20" s="64"/>
      <c r="ORJ20" s="64"/>
      <c r="ORK20" s="64"/>
      <c r="ORL20" s="64"/>
      <c r="ORM20" s="64"/>
      <c r="ORN20" s="64"/>
      <c r="ORO20" s="64"/>
      <c r="ORP20" s="64"/>
      <c r="ORQ20" s="64"/>
      <c r="ORR20" s="64"/>
      <c r="ORS20" s="64"/>
      <c r="ORT20" s="64"/>
      <c r="ORU20" s="64"/>
      <c r="ORV20" s="64"/>
      <c r="ORW20" s="64"/>
      <c r="ORX20" s="64"/>
      <c r="ORY20" s="64"/>
      <c r="ORZ20" s="64"/>
      <c r="OSA20" s="64"/>
      <c r="OSB20" s="64"/>
      <c r="OSC20" s="64"/>
      <c r="OSD20" s="64"/>
      <c r="OSE20" s="64"/>
      <c r="OSF20" s="64"/>
      <c r="OSG20" s="64"/>
      <c r="OSH20" s="64"/>
      <c r="OSI20" s="64"/>
      <c r="OSJ20" s="64"/>
      <c r="OSK20" s="64"/>
      <c r="OSL20" s="64"/>
      <c r="OSM20" s="64"/>
      <c r="OSN20" s="64"/>
      <c r="OSO20" s="64"/>
      <c r="OSP20" s="64"/>
      <c r="OSQ20" s="64"/>
      <c r="OSR20" s="64"/>
      <c r="OSS20" s="64"/>
      <c r="OST20" s="64"/>
      <c r="OSU20" s="64"/>
      <c r="OSV20" s="64"/>
      <c r="OSW20" s="64"/>
      <c r="OSX20" s="64"/>
      <c r="OSY20" s="64"/>
      <c r="OSZ20" s="64"/>
      <c r="OTA20" s="64"/>
      <c r="OTB20" s="64"/>
      <c r="OTC20" s="64"/>
      <c r="OTD20" s="64"/>
      <c r="OTE20" s="64"/>
      <c r="OTF20" s="64"/>
      <c r="OTG20" s="64"/>
      <c r="OTH20" s="64"/>
      <c r="OTI20" s="64"/>
      <c r="OTJ20" s="64"/>
      <c r="OTK20" s="64"/>
      <c r="OTL20" s="64"/>
      <c r="OTM20" s="64"/>
      <c r="OTN20" s="64"/>
      <c r="OTO20" s="64"/>
      <c r="OTP20" s="64"/>
      <c r="OTQ20" s="64"/>
      <c r="OTR20" s="64"/>
      <c r="OTS20" s="64"/>
      <c r="OTT20" s="64"/>
      <c r="OTU20" s="64"/>
      <c r="OTV20" s="64"/>
      <c r="OTW20" s="64"/>
      <c r="OTX20" s="64"/>
      <c r="OTY20" s="64"/>
      <c r="OTZ20" s="64"/>
      <c r="OUA20" s="64"/>
      <c r="OUB20" s="64"/>
      <c r="OUC20" s="64"/>
      <c r="OUD20" s="64"/>
      <c r="OUE20" s="64"/>
      <c r="OUF20" s="64"/>
      <c r="OUG20" s="64"/>
      <c r="OUH20" s="64"/>
      <c r="OUI20" s="64"/>
      <c r="OUJ20" s="64"/>
      <c r="OUK20" s="64"/>
      <c r="OUL20" s="64"/>
      <c r="OUM20" s="64"/>
      <c r="OUN20" s="64"/>
      <c r="OUO20" s="64"/>
      <c r="OUP20" s="64"/>
      <c r="OUQ20" s="64"/>
      <c r="OUR20" s="64"/>
      <c r="OUS20" s="64"/>
      <c r="OUT20" s="64"/>
      <c r="OUU20" s="64"/>
      <c r="OUV20" s="64"/>
      <c r="OUW20" s="64"/>
      <c r="OUX20" s="64"/>
      <c r="OUY20" s="64"/>
      <c r="OUZ20" s="64"/>
      <c r="OVA20" s="64"/>
      <c r="OVB20" s="64"/>
      <c r="OVC20" s="64"/>
      <c r="OVD20" s="64"/>
      <c r="OVE20" s="64"/>
      <c r="OVF20" s="64"/>
      <c r="OVG20" s="64"/>
      <c r="OVH20" s="64"/>
      <c r="OVI20" s="64"/>
      <c r="OVJ20" s="64"/>
      <c r="OVK20" s="64"/>
      <c r="OVL20" s="64"/>
      <c r="OVM20" s="64"/>
      <c r="OVN20" s="64"/>
      <c r="OVO20" s="64"/>
      <c r="OVP20" s="64"/>
      <c r="OVQ20" s="64"/>
      <c r="OVR20" s="64"/>
      <c r="OVS20" s="64"/>
      <c r="OVT20" s="64"/>
      <c r="OVU20" s="64"/>
      <c r="OVV20" s="64"/>
      <c r="OVW20" s="64"/>
      <c r="OVX20" s="64"/>
      <c r="OVY20" s="64"/>
      <c r="OVZ20" s="64"/>
      <c r="OWA20" s="64"/>
      <c r="OWB20" s="64"/>
      <c r="OWC20" s="64"/>
      <c r="OWD20" s="64"/>
      <c r="OWE20" s="64"/>
      <c r="OWF20" s="64"/>
      <c r="OWG20" s="64"/>
      <c r="OWH20" s="64"/>
      <c r="OWI20" s="64"/>
      <c r="OWJ20" s="64"/>
      <c r="OWK20" s="64"/>
      <c r="OWL20" s="64"/>
      <c r="OWM20" s="64"/>
      <c r="OWN20" s="64"/>
      <c r="OWO20" s="64"/>
      <c r="OWP20" s="64"/>
      <c r="OWQ20" s="64"/>
      <c r="OWR20" s="64"/>
      <c r="OWS20" s="64"/>
      <c r="OWT20" s="64"/>
      <c r="OWU20" s="64"/>
      <c r="OWV20" s="64"/>
      <c r="OWW20" s="64"/>
      <c r="OWX20" s="64"/>
      <c r="OWY20" s="64"/>
      <c r="OWZ20" s="64"/>
      <c r="OXA20" s="64"/>
      <c r="OXB20" s="64"/>
      <c r="OXC20" s="64"/>
      <c r="OXD20" s="64"/>
      <c r="OXE20" s="64"/>
      <c r="OXF20" s="64"/>
      <c r="OXG20" s="64"/>
      <c r="OXH20" s="64"/>
      <c r="OXI20" s="64"/>
      <c r="OXJ20" s="64"/>
      <c r="OXK20" s="64"/>
      <c r="OXL20" s="64"/>
      <c r="OXM20" s="64"/>
      <c r="OXN20" s="64"/>
      <c r="OXO20" s="64"/>
      <c r="OXP20" s="64"/>
      <c r="OXQ20" s="64"/>
      <c r="OXR20" s="64"/>
      <c r="OXS20" s="64"/>
      <c r="OXT20" s="64"/>
      <c r="OXU20" s="64"/>
      <c r="OXV20" s="64"/>
      <c r="OXW20" s="64"/>
      <c r="OXX20" s="64"/>
      <c r="OXY20" s="64"/>
      <c r="OXZ20" s="64"/>
      <c r="OYA20" s="64"/>
      <c r="OYB20" s="64"/>
      <c r="OYC20" s="64"/>
      <c r="OYD20" s="64"/>
      <c r="OYE20" s="64"/>
      <c r="OYF20" s="64"/>
      <c r="OYG20" s="64"/>
      <c r="OYH20" s="64"/>
      <c r="OYI20" s="64"/>
      <c r="OYJ20" s="64"/>
      <c r="OYK20" s="64"/>
      <c r="OYL20" s="64"/>
      <c r="OYM20" s="64"/>
      <c r="OYN20" s="64"/>
      <c r="OYO20" s="64"/>
      <c r="OYP20" s="64"/>
      <c r="OYQ20" s="64"/>
      <c r="OYR20" s="64"/>
      <c r="OYS20" s="64"/>
      <c r="OYT20" s="64"/>
      <c r="OYU20" s="64"/>
      <c r="OYV20" s="64"/>
      <c r="OYW20" s="64"/>
      <c r="OYX20" s="64"/>
      <c r="OYY20" s="64"/>
      <c r="OYZ20" s="64"/>
      <c r="OZA20" s="64"/>
      <c r="OZB20" s="64"/>
      <c r="OZC20" s="64"/>
      <c r="OZD20" s="64"/>
      <c r="OZE20" s="64"/>
      <c r="OZF20" s="64"/>
      <c r="OZG20" s="64"/>
      <c r="OZH20" s="64"/>
      <c r="OZI20" s="64"/>
      <c r="OZJ20" s="64"/>
      <c r="OZK20" s="64"/>
      <c r="OZL20" s="64"/>
      <c r="OZM20" s="64"/>
      <c r="OZN20" s="64"/>
      <c r="OZO20" s="64"/>
      <c r="OZP20" s="64"/>
      <c r="OZQ20" s="64"/>
      <c r="OZR20" s="64"/>
      <c r="OZS20" s="64"/>
      <c r="OZT20" s="64"/>
      <c r="OZU20" s="64"/>
      <c r="OZV20" s="64"/>
      <c r="OZW20" s="64"/>
      <c r="OZX20" s="64"/>
      <c r="OZY20" s="64"/>
      <c r="OZZ20" s="64"/>
      <c r="PAA20" s="64"/>
      <c r="PAB20" s="64"/>
      <c r="PAC20" s="64"/>
      <c r="PAD20" s="64"/>
      <c r="PAE20" s="64"/>
      <c r="PAF20" s="64"/>
      <c r="PAG20" s="64"/>
      <c r="PAH20" s="64"/>
      <c r="PAI20" s="64"/>
      <c r="PAJ20" s="64"/>
      <c r="PAK20" s="64"/>
      <c r="PAL20" s="64"/>
      <c r="PAM20" s="64"/>
      <c r="PAN20" s="64"/>
      <c r="PAO20" s="64"/>
      <c r="PAP20" s="64"/>
      <c r="PAQ20" s="64"/>
      <c r="PAR20" s="64"/>
      <c r="PAS20" s="64"/>
      <c r="PAT20" s="64"/>
      <c r="PAU20" s="64"/>
      <c r="PAV20" s="64"/>
      <c r="PAW20" s="64"/>
      <c r="PAX20" s="64"/>
      <c r="PAY20" s="64"/>
      <c r="PAZ20" s="64"/>
      <c r="PBA20" s="64"/>
      <c r="PBB20" s="64"/>
      <c r="PBC20" s="64"/>
      <c r="PBD20" s="64"/>
      <c r="PBE20" s="64"/>
      <c r="PBF20" s="64"/>
      <c r="PBG20" s="64"/>
      <c r="PBH20" s="64"/>
      <c r="PBI20" s="64"/>
      <c r="PBJ20" s="64"/>
      <c r="PBK20" s="64"/>
      <c r="PBL20" s="64"/>
      <c r="PBM20" s="64"/>
      <c r="PBN20" s="64"/>
      <c r="PBO20" s="64"/>
      <c r="PBP20" s="64"/>
      <c r="PBQ20" s="64"/>
      <c r="PBR20" s="64"/>
      <c r="PBS20" s="64"/>
      <c r="PBT20" s="64"/>
      <c r="PBU20" s="64"/>
      <c r="PBV20" s="64"/>
      <c r="PBW20" s="64"/>
      <c r="PBX20" s="64"/>
      <c r="PBY20" s="64"/>
      <c r="PBZ20" s="64"/>
      <c r="PCA20" s="64"/>
      <c r="PCB20" s="64"/>
      <c r="PCC20" s="64"/>
      <c r="PCD20" s="64"/>
      <c r="PCE20" s="64"/>
      <c r="PCF20" s="64"/>
      <c r="PCG20" s="64"/>
      <c r="PCH20" s="64"/>
      <c r="PCI20" s="64"/>
      <c r="PCJ20" s="64"/>
      <c r="PCK20" s="64"/>
      <c r="PCL20" s="64"/>
      <c r="PCM20" s="64"/>
      <c r="PCN20" s="64"/>
      <c r="PCO20" s="64"/>
      <c r="PCP20" s="64"/>
      <c r="PCQ20" s="64"/>
      <c r="PCR20" s="64"/>
      <c r="PCS20" s="64"/>
      <c r="PCT20" s="64"/>
      <c r="PCU20" s="64"/>
      <c r="PCV20" s="64"/>
      <c r="PCW20" s="64"/>
      <c r="PCX20" s="64"/>
      <c r="PCY20" s="64"/>
      <c r="PCZ20" s="64"/>
      <c r="PDA20" s="64"/>
      <c r="PDB20" s="64"/>
      <c r="PDC20" s="64"/>
      <c r="PDD20" s="64"/>
      <c r="PDE20" s="64"/>
      <c r="PDF20" s="64"/>
      <c r="PDG20" s="64"/>
      <c r="PDH20" s="64"/>
      <c r="PDI20" s="64"/>
      <c r="PDJ20" s="64"/>
      <c r="PDK20" s="64"/>
      <c r="PDL20" s="64"/>
      <c r="PDM20" s="64"/>
      <c r="PDN20" s="64"/>
      <c r="PDO20" s="64"/>
      <c r="PDP20" s="64"/>
      <c r="PDQ20" s="64"/>
      <c r="PDR20" s="64"/>
      <c r="PDS20" s="64"/>
      <c r="PDT20" s="64"/>
      <c r="PDU20" s="64"/>
      <c r="PDV20" s="64"/>
      <c r="PDW20" s="64"/>
      <c r="PDX20" s="64"/>
      <c r="PDY20" s="64"/>
      <c r="PDZ20" s="64"/>
      <c r="PEA20" s="64"/>
      <c r="PEB20" s="64"/>
      <c r="PEC20" s="64"/>
      <c r="PED20" s="64"/>
      <c r="PEE20" s="64"/>
      <c r="PEF20" s="64"/>
      <c r="PEG20" s="64"/>
      <c r="PEH20" s="64"/>
      <c r="PEI20" s="64"/>
      <c r="PEJ20" s="64"/>
      <c r="PEK20" s="64"/>
      <c r="PEL20" s="64"/>
      <c r="PEM20" s="64"/>
      <c r="PEN20" s="64"/>
      <c r="PEO20" s="64"/>
      <c r="PEP20" s="64"/>
      <c r="PEQ20" s="64"/>
      <c r="PER20" s="64"/>
      <c r="PES20" s="64"/>
      <c r="PET20" s="64"/>
      <c r="PEU20" s="64"/>
      <c r="PEV20" s="64"/>
      <c r="PEW20" s="64"/>
      <c r="PEX20" s="64"/>
      <c r="PEY20" s="64"/>
      <c r="PEZ20" s="64"/>
      <c r="PFA20" s="64"/>
      <c r="PFB20" s="64"/>
      <c r="PFC20" s="64"/>
      <c r="PFD20" s="64"/>
      <c r="PFE20" s="64"/>
      <c r="PFF20" s="64"/>
      <c r="PFG20" s="64"/>
      <c r="PFH20" s="64"/>
      <c r="PFI20" s="64"/>
      <c r="PFJ20" s="64"/>
      <c r="PFK20" s="64"/>
      <c r="PFL20" s="64"/>
      <c r="PFM20" s="64"/>
      <c r="PFN20" s="64"/>
      <c r="PFO20" s="64"/>
      <c r="PFP20" s="64"/>
      <c r="PFQ20" s="64"/>
      <c r="PFR20" s="64"/>
      <c r="PFS20" s="64"/>
      <c r="PFT20" s="64"/>
      <c r="PFU20" s="64"/>
      <c r="PFV20" s="64"/>
      <c r="PFW20" s="64"/>
      <c r="PFX20" s="64"/>
      <c r="PFY20" s="64"/>
      <c r="PFZ20" s="64"/>
      <c r="PGA20" s="64"/>
      <c r="PGB20" s="64"/>
      <c r="PGC20" s="64"/>
      <c r="PGD20" s="64"/>
      <c r="PGE20" s="64"/>
      <c r="PGF20" s="64"/>
      <c r="PGG20" s="64"/>
      <c r="PGH20" s="64"/>
      <c r="PGI20" s="64"/>
      <c r="PGJ20" s="64"/>
      <c r="PGK20" s="64"/>
      <c r="PGL20" s="64"/>
      <c r="PGM20" s="64"/>
      <c r="PGN20" s="64"/>
      <c r="PGO20" s="64"/>
      <c r="PGP20" s="64"/>
      <c r="PGQ20" s="64"/>
      <c r="PGR20" s="64"/>
      <c r="PGS20" s="64"/>
      <c r="PGT20" s="64"/>
      <c r="PGU20" s="64"/>
      <c r="PGV20" s="64"/>
      <c r="PGW20" s="64"/>
      <c r="PGX20" s="64"/>
      <c r="PGY20" s="64"/>
      <c r="PGZ20" s="64"/>
      <c r="PHA20" s="64"/>
      <c r="PHB20" s="64"/>
      <c r="PHC20" s="64"/>
      <c r="PHD20" s="64"/>
      <c r="PHE20" s="64"/>
      <c r="PHF20" s="64"/>
      <c r="PHG20" s="64"/>
      <c r="PHH20" s="64"/>
      <c r="PHI20" s="64"/>
      <c r="PHJ20" s="64"/>
      <c r="PHK20" s="64"/>
      <c r="PHL20" s="64"/>
      <c r="PHM20" s="64"/>
      <c r="PHN20" s="64"/>
      <c r="PHO20" s="64"/>
      <c r="PHP20" s="64"/>
      <c r="PHQ20" s="64"/>
      <c r="PHR20" s="64"/>
      <c r="PHS20" s="64"/>
      <c r="PHT20" s="64"/>
      <c r="PHU20" s="64"/>
      <c r="PHV20" s="64"/>
      <c r="PHW20" s="64"/>
      <c r="PHX20" s="64"/>
      <c r="PHY20" s="64"/>
      <c r="PHZ20" s="64"/>
      <c r="PIA20" s="64"/>
      <c r="PIB20" s="64"/>
      <c r="PIC20" s="64"/>
      <c r="PID20" s="64"/>
      <c r="PIE20" s="64"/>
      <c r="PIF20" s="64"/>
      <c r="PIG20" s="64"/>
      <c r="PIH20" s="64"/>
      <c r="PII20" s="64"/>
      <c r="PIJ20" s="64"/>
      <c r="PIK20" s="64"/>
      <c r="PIL20" s="64"/>
      <c r="PIM20" s="64"/>
      <c r="PIN20" s="64"/>
      <c r="PIO20" s="64"/>
      <c r="PIP20" s="64"/>
      <c r="PIQ20" s="64"/>
      <c r="PIR20" s="64"/>
      <c r="PIS20" s="64"/>
      <c r="PIT20" s="64"/>
      <c r="PIU20" s="64"/>
      <c r="PIV20" s="64"/>
      <c r="PIW20" s="64"/>
      <c r="PIX20" s="64"/>
      <c r="PIY20" s="64"/>
      <c r="PIZ20" s="64"/>
      <c r="PJA20" s="64"/>
      <c r="PJB20" s="64"/>
      <c r="PJC20" s="64"/>
      <c r="PJD20" s="64"/>
      <c r="PJE20" s="64"/>
      <c r="PJF20" s="64"/>
      <c r="PJG20" s="64"/>
      <c r="PJH20" s="64"/>
      <c r="PJI20" s="64"/>
      <c r="PJJ20" s="64"/>
      <c r="PJK20" s="64"/>
      <c r="PJL20" s="64"/>
      <c r="PJM20" s="64"/>
      <c r="PJN20" s="64"/>
      <c r="PJO20" s="64"/>
      <c r="PJP20" s="64"/>
      <c r="PJQ20" s="64"/>
      <c r="PJR20" s="64"/>
      <c r="PJS20" s="64"/>
      <c r="PJT20" s="64"/>
      <c r="PJU20" s="64"/>
      <c r="PJV20" s="64"/>
      <c r="PJW20" s="64"/>
      <c r="PJX20" s="64"/>
      <c r="PJY20" s="64"/>
      <c r="PJZ20" s="64"/>
      <c r="PKA20" s="64"/>
      <c r="PKB20" s="64"/>
      <c r="PKC20" s="64"/>
      <c r="PKD20" s="64"/>
      <c r="PKE20" s="64"/>
      <c r="PKF20" s="64"/>
      <c r="PKG20" s="64"/>
      <c r="PKH20" s="64"/>
      <c r="PKI20" s="64"/>
      <c r="PKJ20" s="64"/>
      <c r="PKK20" s="64"/>
      <c r="PKL20" s="64"/>
      <c r="PKM20" s="64"/>
      <c r="PKN20" s="64"/>
      <c r="PKO20" s="64"/>
      <c r="PKP20" s="64"/>
      <c r="PKQ20" s="64"/>
      <c r="PKR20" s="64"/>
      <c r="PKS20" s="64"/>
      <c r="PKT20" s="64"/>
      <c r="PKU20" s="64"/>
      <c r="PKV20" s="64"/>
      <c r="PKW20" s="64"/>
      <c r="PKX20" s="64"/>
      <c r="PKY20" s="64"/>
      <c r="PKZ20" s="64"/>
      <c r="PLA20" s="64"/>
      <c r="PLB20" s="64"/>
      <c r="PLC20" s="64"/>
      <c r="PLD20" s="64"/>
      <c r="PLE20" s="64"/>
      <c r="PLF20" s="64"/>
      <c r="PLG20" s="64"/>
      <c r="PLH20" s="64"/>
      <c r="PLI20" s="64"/>
      <c r="PLJ20" s="64"/>
      <c r="PLK20" s="64"/>
      <c r="PLL20" s="64"/>
      <c r="PLM20" s="64"/>
      <c r="PLN20" s="64"/>
      <c r="PLO20" s="64"/>
      <c r="PLP20" s="64"/>
      <c r="PLQ20" s="64"/>
      <c r="PLR20" s="64"/>
      <c r="PLS20" s="64"/>
      <c r="PLT20" s="64"/>
      <c r="PLU20" s="64"/>
      <c r="PLV20" s="64"/>
      <c r="PLW20" s="64"/>
      <c r="PLX20" s="64"/>
      <c r="PLY20" s="64"/>
      <c r="PLZ20" s="64"/>
      <c r="PMA20" s="64"/>
      <c r="PMB20" s="64"/>
      <c r="PMC20" s="64"/>
      <c r="PMD20" s="64"/>
      <c r="PME20" s="64"/>
      <c r="PMF20" s="64"/>
      <c r="PMG20" s="64"/>
      <c r="PMH20" s="64"/>
      <c r="PMI20" s="64"/>
      <c r="PMJ20" s="64"/>
      <c r="PMK20" s="64"/>
      <c r="PML20" s="64"/>
      <c r="PMM20" s="64"/>
      <c r="PMN20" s="64"/>
      <c r="PMO20" s="64"/>
      <c r="PMP20" s="64"/>
      <c r="PMQ20" s="64"/>
      <c r="PMR20" s="64"/>
      <c r="PMS20" s="64"/>
      <c r="PMT20" s="64"/>
      <c r="PMU20" s="64"/>
      <c r="PMV20" s="64"/>
      <c r="PMW20" s="64"/>
      <c r="PMX20" s="64"/>
      <c r="PMY20" s="64"/>
      <c r="PMZ20" s="64"/>
      <c r="PNA20" s="64"/>
      <c r="PNB20" s="64"/>
      <c r="PNC20" s="64"/>
      <c r="PND20" s="64"/>
      <c r="PNE20" s="64"/>
      <c r="PNF20" s="64"/>
      <c r="PNG20" s="64"/>
      <c r="PNH20" s="64"/>
      <c r="PNI20" s="64"/>
      <c r="PNJ20" s="64"/>
      <c r="PNK20" s="64"/>
      <c r="PNL20" s="64"/>
      <c r="PNM20" s="64"/>
      <c r="PNN20" s="64"/>
      <c r="PNO20" s="64"/>
      <c r="PNP20" s="64"/>
      <c r="PNQ20" s="64"/>
      <c r="PNR20" s="64"/>
      <c r="PNS20" s="64"/>
      <c r="PNT20" s="64"/>
      <c r="PNU20" s="64"/>
      <c r="PNV20" s="64"/>
      <c r="PNW20" s="64"/>
      <c r="PNX20" s="64"/>
      <c r="PNY20" s="64"/>
      <c r="PNZ20" s="64"/>
      <c r="POA20" s="64"/>
      <c r="POB20" s="64"/>
      <c r="POC20" s="64"/>
      <c r="POD20" s="64"/>
      <c r="POE20" s="64"/>
      <c r="POF20" s="64"/>
      <c r="POG20" s="64"/>
      <c r="POH20" s="64"/>
      <c r="POI20" s="64"/>
      <c r="POJ20" s="64"/>
      <c r="POK20" s="64"/>
      <c r="POL20" s="64"/>
      <c r="POM20" s="64"/>
      <c r="PON20" s="64"/>
      <c r="POO20" s="64"/>
      <c r="POP20" s="64"/>
      <c r="POQ20" s="64"/>
      <c r="POR20" s="64"/>
      <c r="POS20" s="64"/>
      <c r="POT20" s="64"/>
      <c r="POU20" s="64"/>
      <c r="POV20" s="64"/>
      <c r="POW20" s="64"/>
      <c r="POX20" s="64"/>
      <c r="POY20" s="64"/>
      <c r="POZ20" s="64"/>
      <c r="PPA20" s="64"/>
      <c r="PPB20" s="64"/>
      <c r="PPC20" s="64"/>
      <c r="PPD20" s="64"/>
      <c r="PPE20" s="64"/>
      <c r="PPF20" s="64"/>
      <c r="PPG20" s="64"/>
      <c r="PPH20" s="64"/>
      <c r="PPI20" s="64"/>
      <c r="PPJ20" s="64"/>
      <c r="PPK20" s="64"/>
      <c r="PPL20" s="64"/>
      <c r="PPM20" s="64"/>
      <c r="PPN20" s="64"/>
      <c r="PPO20" s="64"/>
      <c r="PPP20" s="64"/>
      <c r="PPQ20" s="64"/>
      <c r="PPR20" s="64"/>
      <c r="PPS20" s="64"/>
      <c r="PPT20" s="64"/>
      <c r="PPU20" s="64"/>
      <c r="PPV20" s="64"/>
      <c r="PPW20" s="64"/>
      <c r="PPX20" s="64"/>
      <c r="PPY20" s="64"/>
      <c r="PPZ20" s="64"/>
      <c r="PQA20" s="64"/>
      <c r="PQB20" s="64"/>
      <c r="PQC20" s="64"/>
      <c r="PQD20" s="64"/>
      <c r="PQE20" s="64"/>
      <c r="PQF20" s="64"/>
      <c r="PQG20" s="64"/>
      <c r="PQH20" s="64"/>
      <c r="PQI20" s="64"/>
      <c r="PQJ20" s="64"/>
      <c r="PQK20" s="64"/>
      <c r="PQL20" s="64"/>
      <c r="PQM20" s="64"/>
      <c r="PQN20" s="64"/>
      <c r="PQO20" s="64"/>
      <c r="PQP20" s="64"/>
      <c r="PQQ20" s="64"/>
      <c r="PQR20" s="64"/>
      <c r="PQS20" s="64"/>
      <c r="PQT20" s="64"/>
      <c r="PQU20" s="64"/>
      <c r="PQV20" s="64"/>
      <c r="PQW20" s="64"/>
      <c r="PQX20" s="64"/>
      <c r="PQY20" s="64"/>
      <c r="PQZ20" s="64"/>
      <c r="PRA20" s="64"/>
      <c r="PRB20" s="64"/>
      <c r="PRC20" s="64"/>
      <c r="PRD20" s="64"/>
      <c r="PRE20" s="64"/>
      <c r="PRF20" s="64"/>
      <c r="PRG20" s="64"/>
      <c r="PRH20" s="64"/>
      <c r="PRI20" s="64"/>
      <c r="PRJ20" s="64"/>
      <c r="PRK20" s="64"/>
      <c r="PRL20" s="64"/>
      <c r="PRM20" s="64"/>
      <c r="PRN20" s="64"/>
      <c r="PRO20" s="64"/>
      <c r="PRP20" s="64"/>
      <c r="PRQ20" s="64"/>
      <c r="PRR20" s="64"/>
      <c r="PRS20" s="64"/>
      <c r="PRT20" s="64"/>
      <c r="PRU20" s="64"/>
      <c r="PRV20" s="64"/>
      <c r="PRW20" s="64"/>
      <c r="PRX20" s="64"/>
      <c r="PRY20" s="64"/>
      <c r="PRZ20" s="64"/>
      <c r="PSA20" s="64"/>
      <c r="PSB20" s="64"/>
      <c r="PSC20" s="64"/>
      <c r="PSD20" s="64"/>
      <c r="PSE20" s="64"/>
      <c r="PSF20" s="64"/>
      <c r="PSG20" s="64"/>
      <c r="PSH20" s="64"/>
      <c r="PSI20" s="64"/>
      <c r="PSJ20" s="64"/>
      <c r="PSK20" s="64"/>
      <c r="PSL20" s="64"/>
      <c r="PSM20" s="64"/>
      <c r="PSN20" s="64"/>
      <c r="PSO20" s="64"/>
      <c r="PSP20" s="64"/>
      <c r="PSQ20" s="64"/>
      <c r="PSR20" s="64"/>
      <c r="PSS20" s="64"/>
      <c r="PST20" s="64"/>
      <c r="PSU20" s="64"/>
      <c r="PSV20" s="64"/>
      <c r="PSW20" s="64"/>
      <c r="PSX20" s="64"/>
      <c r="PSY20" s="64"/>
      <c r="PSZ20" s="64"/>
      <c r="PTA20" s="64"/>
      <c r="PTB20" s="64"/>
      <c r="PTC20" s="64"/>
      <c r="PTD20" s="64"/>
      <c r="PTE20" s="64"/>
      <c r="PTF20" s="64"/>
      <c r="PTG20" s="64"/>
      <c r="PTH20" s="64"/>
      <c r="PTI20" s="64"/>
      <c r="PTJ20" s="64"/>
      <c r="PTK20" s="64"/>
      <c r="PTL20" s="64"/>
      <c r="PTM20" s="64"/>
      <c r="PTN20" s="64"/>
      <c r="PTO20" s="64"/>
      <c r="PTP20" s="64"/>
      <c r="PTQ20" s="64"/>
      <c r="PTR20" s="64"/>
      <c r="PTS20" s="64"/>
      <c r="PTT20" s="64"/>
      <c r="PTU20" s="64"/>
      <c r="PTV20" s="64"/>
      <c r="PTW20" s="64"/>
      <c r="PTX20" s="64"/>
      <c r="PTY20" s="64"/>
      <c r="PTZ20" s="64"/>
      <c r="PUA20" s="64"/>
      <c r="PUB20" s="64"/>
      <c r="PUC20" s="64"/>
      <c r="PUD20" s="64"/>
      <c r="PUE20" s="64"/>
      <c r="PUF20" s="64"/>
      <c r="PUG20" s="64"/>
      <c r="PUH20" s="64"/>
      <c r="PUI20" s="64"/>
      <c r="PUJ20" s="64"/>
      <c r="PUK20" s="64"/>
      <c r="PUL20" s="64"/>
      <c r="PUM20" s="64"/>
      <c r="PUN20" s="64"/>
      <c r="PUO20" s="64"/>
      <c r="PUP20" s="64"/>
      <c r="PUQ20" s="64"/>
      <c r="PUR20" s="64"/>
      <c r="PUS20" s="64"/>
      <c r="PUT20" s="64"/>
      <c r="PUU20" s="64"/>
      <c r="PUV20" s="64"/>
      <c r="PUW20" s="64"/>
      <c r="PUX20" s="64"/>
      <c r="PUY20" s="64"/>
      <c r="PUZ20" s="64"/>
      <c r="PVA20" s="64"/>
      <c r="PVB20" s="64"/>
      <c r="PVC20" s="64"/>
      <c r="PVD20" s="64"/>
      <c r="PVE20" s="64"/>
      <c r="PVF20" s="64"/>
      <c r="PVG20" s="64"/>
      <c r="PVH20" s="64"/>
      <c r="PVI20" s="64"/>
      <c r="PVJ20" s="64"/>
      <c r="PVK20" s="64"/>
      <c r="PVL20" s="64"/>
      <c r="PVM20" s="64"/>
      <c r="PVN20" s="64"/>
      <c r="PVO20" s="64"/>
      <c r="PVP20" s="64"/>
      <c r="PVQ20" s="64"/>
      <c r="PVR20" s="64"/>
      <c r="PVS20" s="64"/>
      <c r="PVT20" s="64"/>
      <c r="PVU20" s="64"/>
      <c r="PVV20" s="64"/>
      <c r="PVW20" s="64"/>
      <c r="PVX20" s="64"/>
      <c r="PVY20" s="64"/>
      <c r="PVZ20" s="64"/>
      <c r="PWA20" s="64"/>
      <c r="PWB20" s="64"/>
      <c r="PWC20" s="64"/>
      <c r="PWD20" s="64"/>
      <c r="PWE20" s="64"/>
      <c r="PWF20" s="64"/>
      <c r="PWG20" s="64"/>
      <c r="PWH20" s="64"/>
      <c r="PWI20" s="64"/>
      <c r="PWJ20" s="64"/>
      <c r="PWK20" s="64"/>
      <c r="PWL20" s="64"/>
      <c r="PWM20" s="64"/>
      <c r="PWN20" s="64"/>
      <c r="PWO20" s="64"/>
      <c r="PWP20" s="64"/>
      <c r="PWQ20" s="64"/>
      <c r="PWR20" s="64"/>
      <c r="PWS20" s="64"/>
      <c r="PWT20" s="64"/>
      <c r="PWU20" s="64"/>
      <c r="PWV20" s="64"/>
      <c r="PWW20" s="64"/>
      <c r="PWX20" s="64"/>
      <c r="PWY20" s="64"/>
      <c r="PWZ20" s="64"/>
      <c r="PXA20" s="64"/>
      <c r="PXB20" s="64"/>
      <c r="PXC20" s="64"/>
      <c r="PXD20" s="64"/>
      <c r="PXE20" s="64"/>
      <c r="PXF20" s="64"/>
      <c r="PXG20" s="64"/>
      <c r="PXH20" s="64"/>
      <c r="PXI20" s="64"/>
      <c r="PXJ20" s="64"/>
      <c r="PXK20" s="64"/>
      <c r="PXL20" s="64"/>
      <c r="PXM20" s="64"/>
      <c r="PXN20" s="64"/>
      <c r="PXO20" s="64"/>
      <c r="PXP20" s="64"/>
      <c r="PXQ20" s="64"/>
      <c r="PXR20" s="64"/>
      <c r="PXS20" s="64"/>
      <c r="PXT20" s="64"/>
      <c r="PXU20" s="64"/>
      <c r="PXV20" s="64"/>
      <c r="PXW20" s="64"/>
      <c r="PXX20" s="64"/>
      <c r="PXY20" s="64"/>
      <c r="PXZ20" s="64"/>
      <c r="PYA20" s="64"/>
      <c r="PYB20" s="64"/>
      <c r="PYC20" s="64"/>
      <c r="PYD20" s="64"/>
      <c r="PYE20" s="64"/>
      <c r="PYF20" s="64"/>
      <c r="PYG20" s="64"/>
      <c r="PYH20" s="64"/>
      <c r="PYI20" s="64"/>
      <c r="PYJ20" s="64"/>
      <c r="PYK20" s="64"/>
      <c r="PYL20" s="64"/>
      <c r="PYM20" s="64"/>
      <c r="PYN20" s="64"/>
      <c r="PYO20" s="64"/>
      <c r="PYP20" s="64"/>
      <c r="PYQ20" s="64"/>
      <c r="PYR20" s="64"/>
      <c r="PYS20" s="64"/>
      <c r="PYT20" s="64"/>
      <c r="PYU20" s="64"/>
      <c r="PYV20" s="64"/>
      <c r="PYW20" s="64"/>
      <c r="PYX20" s="64"/>
      <c r="PYY20" s="64"/>
      <c r="PYZ20" s="64"/>
      <c r="PZA20" s="64"/>
      <c r="PZB20" s="64"/>
      <c r="PZC20" s="64"/>
      <c r="PZD20" s="64"/>
      <c r="PZE20" s="64"/>
      <c r="PZF20" s="64"/>
      <c r="PZG20" s="64"/>
      <c r="PZH20" s="64"/>
      <c r="PZI20" s="64"/>
      <c r="PZJ20" s="64"/>
      <c r="PZK20" s="64"/>
      <c r="PZL20" s="64"/>
      <c r="PZM20" s="64"/>
      <c r="PZN20" s="64"/>
      <c r="PZO20" s="64"/>
      <c r="PZP20" s="64"/>
      <c r="PZQ20" s="64"/>
      <c r="PZR20" s="64"/>
      <c r="PZS20" s="64"/>
      <c r="PZT20" s="64"/>
      <c r="PZU20" s="64"/>
      <c r="PZV20" s="64"/>
      <c r="PZW20" s="64"/>
      <c r="PZX20" s="64"/>
      <c r="PZY20" s="64"/>
      <c r="PZZ20" s="64"/>
      <c r="QAA20" s="64"/>
      <c r="QAB20" s="64"/>
      <c r="QAC20" s="64"/>
      <c r="QAD20" s="64"/>
      <c r="QAE20" s="64"/>
      <c r="QAF20" s="64"/>
      <c r="QAG20" s="64"/>
      <c r="QAH20" s="64"/>
      <c r="QAI20" s="64"/>
      <c r="QAJ20" s="64"/>
      <c r="QAK20" s="64"/>
      <c r="QAL20" s="64"/>
      <c r="QAM20" s="64"/>
      <c r="QAN20" s="64"/>
      <c r="QAO20" s="64"/>
      <c r="QAP20" s="64"/>
      <c r="QAQ20" s="64"/>
      <c r="QAR20" s="64"/>
      <c r="QAS20" s="64"/>
      <c r="QAT20" s="64"/>
      <c r="QAU20" s="64"/>
      <c r="QAV20" s="64"/>
      <c r="QAW20" s="64"/>
      <c r="QAX20" s="64"/>
      <c r="QAY20" s="64"/>
      <c r="QAZ20" s="64"/>
      <c r="QBA20" s="64"/>
      <c r="QBB20" s="64"/>
      <c r="QBC20" s="64"/>
      <c r="QBD20" s="64"/>
      <c r="QBE20" s="64"/>
      <c r="QBF20" s="64"/>
      <c r="QBG20" s="64"/>
      <c r="QBH20" s="64"/>
      <c r="QBI20" s="64"/>
      <c r="QBJ20" s="64"/>
      <c r="QBK20" s="64"/>
      <c r="QBL20" s="64"/>
      <c r="QBM20" s="64"/>
      <c r="QBN20" s="64"/>
      <c r="QBO20" s="64"/>
      <c r="QBP20" s="64"/>
      <c r="QBQ20" s="64"/>
      <c r="QBR20" s="64"/>
      <c r="QBS20" s="64"/>
      <c r="QBT20" s="64"/>
      <c r="QBU20" s="64"/>
      <c r="QBV20" s="64"/>
      <c r="QBW20" s="64"/>
      <c r="QBX20" s="64"/>
      <c r="QBY20" s="64"/>
      <c r="QBZ20" s="64"/>
      <c r="QCA20" s="64"/>
      <c r="QCB20" s="64"/>
      <c r="QCC20" s="64"/>
      <c r="QCD20" s="64"/>
      <c r="QCE20" s="64"/>
      <c r="QCF20" s="64"/>
      <c r="QCG20" s="64"/>
      <c r="QCH20" s="64"/>
      <c r="QCI20" s="64"/>
      <c r="QCJ20" s="64"/>
      <c r="QCK20" s="64"/>
      <c r="QCL20" s="64"/>
      <c r="QCM20" s="64"/>
      <c r="QCN20" s="64"/>
      <c r="QCO20" s="64"/>
      <c r="QCP20" s="64"/>
      <c r="QCQ20" s="64"/>
      <c r="QCR20" s="64"/>
      <c r="QCS20" s="64"/>
      <c r="QCT20" s="64"/>
      <c r="QCU20" s="64"/>
      <c r="QCV20" s="64"/>
      <c r="QCW20" s="64"/>
      <c r="QCX20" s="64"/>
      <c r="QCY20" s="64"/>
      <c r="QCZ20" s="64"/>
      <c r="QDA20" s="64"/>
      <c r="QDB20" s="64"/>
      <c r="QDC20" s="64"/>
      <c r="QDD20" s="64"/>
      <c r="QDE20" s="64"/>
      <c r="QDF20" s="64"/>
      <c r="QDG20" s="64"/>
      <c r="QDH20" s="64"/>
      <c r="QDI20" s="64"/>
      <c r="QDJ20" s="64"/>
      <c r="QDK20" s="64"/>
      <c r="QDL20" s="64"/>
      <c r="QDM20" s="64"/>
      <c r="QDN20" s="64"/>
      <c r="QDO20" s="64"/>
      <c r="QDP20" s="64"/>
      <c r="QDQ20" s="64"/>
      <c r="QDR20" s="64"/>
      <c r="QDS20" s="64"/>
      <c r="QDT20" s="64"/>
      <c r="QDU20" s="64"/>
      <c r="QDV20" s="64"/>
      <c r="QDW20" s="64"/>
      <c r="QDX20" s="64"/>
      <c r="QDY20" s="64"/>
      <c r="QDZ20" s="64"/>
      <c r="QEA20" s="64"/>
      <c r="QEB20" s="64"/>
      <c r="QEC20" s="64"/>
      <c r="QED20" s="64"/>
      <c r="QEE20" s="64"/>
      <c r="QEF20" s="64"/>
      <c r="QEG20" s="64"/>
      <c r="QEH20" s="64"/>
      <c r="QEI20" s="64"/>
      <c r="QEJ20" s="64"/>
      <c r="QEK20" s="64"/>
      <c r="QEL20" s="64"/>
      <c r="QEM20" s="64"/>
      <c r="QEN20" s="64"/>
      <c r="QEO20" s="64"/>
      <c r="QEP20" s="64"/>
      <c r="QEQ20" s="64"/>
      <c r="QER20" s="64"/>
      <c r="QES20" s="64"/>
      <c r="QET20" s="64"/>
      <c r="QEU20" s="64"/>
      <c r="QEV20" s="64"/>
      <c r="QEW20" s="64"/>
      <c r="QEX20" s="64"/>
      <c r="QEY20" s="64"/>
      <c r="QEZ20" s="64"/>
      <c r="QFA20" s="64"/>
      <c r="QFB20" s="64"/>
      <c r="QFC20" s="64"/>
      <c r="QFD20" s="64"/>
      <c r="QFE20" s="64"/>
      <c r="QFF20" s="64"/>
      <c r="QFG20" s="64"/>
      <c r="QFH20" s="64"/>
      <c r="QFI20" s="64"/>
      <c r="QFJ20" s="64"/>
      <c r="QFK20" s="64"/>
      <c r="QFL20" s="64"/>
      <c r="QFM20" s="64"/>
      <c r="QFN20" s="64"/>
      <c r="QFO20" s="64"/>
      <c r="QFP20" s="64"/>
      <c r="QFQ20" s="64"/>
      <c r="QFR20" s="64"/>
      <c r="QFS20" s="64"/>
      <c r="QFT20" s="64"/>
      <c r="QFU20" s="64"/>
      <c r="QFV20" s="64"/>
      <c r="QFW20" s="64"/>
      <c r="QFX20" s="64"/>
      <c r="QFY20" s="64"/>
      <c r="QFZ20" s="64"/>
      <c r="QGA20" s="64"/>
      <c r="QGB20" s="64"/>
      <c r="QGC20" s="64"/>
      <c r="QGD20" s="64"/>
      <c r="QGE20" s="64"/>
      <c r="QGF20" s="64"/>
      <c r="QGG20" s="64"/>
      <c r="QGH20" s="64"/>
      <c r="QGI20" s="64"/>
      <c r="QGJ20" s="64"/>
      <c r="QGK20" s="64"/>
      <c r="QGL20" s="64"/>
      <c r="QGM20" s="64"/>
      <c r="QGN20" s="64"/>
      <c r="QGO20" s="64"/>
      <c r="QGP20" s="64"/>
      <c r="QGQ20" s="64"/>
      <c r="QGR20" s="64"/>
      <c r="QGS20" s="64"/>
      <c r="QGT20" s="64"/>
      <c r="QGU20" s="64"/>
      <c r="QGV20" s="64"/>
      <c r="QGW20" s="64"/>
      <c r="QGX20" s="64"/>
      <c r="QGY20" s="64"/>
      <c r="QGZ20" s="64"/>
      <c r="QHA20" s="64"/>
      <c r="QHB20" s="64"/>
      <c r="QHC20" s="64"/>
      <c r="QHD20" s="64"/>
      <c r="QHE20" s="64"/>
      <c r="QHF20" s="64"/>
      <c r="QHG20" s="64"/>
      <c r="QHH20" s="64"/>
      <c r="QHI20" s="64"/>
      <c r="QHJ20" s="64"/>
      <c r="QHK20" s="64"/>
      <c r="QHL20" s="64"/>
      <c r="QHM20" s="64"/>
      <c r="QHN20" s="64"/>
      <c r="QHO20" s="64"/>
      <c r="QHP20" s="64"/>
      <c r="QHQ20" s="64"/>
      <c r="QHR20" s="64"/>
      <c r="QHS20" s="64"/>
      <c r="QHT20" s="64"/>
      <c r="QHU20" s="64"/>
      <c r="QHV20" s="64"/>
      <c r="QHW20" s="64"/>
      <c r="QHX20" s="64"/>
      <c r="QHY20" s="64"/>
      <c r="QHZ20" s="64"/>
      <c r="QIA20" s="64"/>
      <c r="QIB20" s="64"/>
      <c r="QIC20" s="64"/>
      <c r="QID20" s="64"/>
      <c r="QIE20" s="64"/>
      <c r="QIF20" s="64"/>
      <c r="QIG20" s="64"/>
      <c r="QIH20" s="64"/>
      <c r="QII20" s="64"/>
      <c r="QIJ20" s="64"/>
      <c r="QIK20" s="64"/>
      <c r="QIL20" s="64"/>
      <c r="QIM20" s="64"/>
      <c r="QIN20" s="64"/>
      <c r="QIO20" s="64"/>
      <c r="QIP20" s="64"/>
      <c r="QIQ20" s="64"/>
      <c r="QIR20" s="64"/>
      <c r="QIS20" s="64"/>
      <c r="QIT20" s="64"/>
      <c r="QIU20" s="64"/>
      <c r="QIV20" s="64"/>
      <c r="QIW20" s="64"/>
      <c r="QIX20" s="64"/>
      <c r="QIY20" s="64"/>
      <c r="QIZ20" s="64"/>
      <c r="QJA20" s="64"/>
      <c r="QJB20" s="64"/>
      <c r="QJC20" s="64"/>
      <c r="QJD20" s="64"/>
      <c r="QJE20" s="64"/>
      <c r="QJF20" s="64"/>
      <c r="QJG20" s="64"/>
      <c r="QJH20" s="64"/>
      <c r="QJI20" s="64"/>
      <c r="QJJ20" s="64"/>
      <c r="QJK20" s="64"/>
      <c r="QJL20" s="64"/>
      <c r="QJM20" s="64"/>
      <c r="QJN20" s="64"/>
      <c r="QJO20" s="64"/>
      <c r="QJP20" s="64"/>
      <c r="QJQ20" s="64"/>
      <c r="QJR20" s="64"/>
      <c r="QJS20" s="64"/>
      <c r="QJT20" s="64"/>
      <c r="QJU20" s="64"/>
      <c r="QJV20" s="64"/>
      <c r="QJW20" s="64"/>
      <c r="QJX20" s="64"/>
      <c r="QJY20" s="64"/>
      <c r="QJZ20" s="64"/>
      <c r="QKA20" s="64"/>
      <c r="QKB20" s="64"/>
      <c r="QKC20" s="64"/>
      <c r="QKD20" s="64"/>
      <c r="QKE20" s="64"/>
      <c r="QKF20" s="64"/>
      <c r="QKG20" s="64"/>
      <c r="QKH20" s="64"/>
      <c r="QKI20" s="64"/>
      <c r="QKJ20" s="64"/>
      <c r="QKK20" s="64"/>
      <c r="QKL20" s="64"/>
      <c r="QKM20" s="64"/>
      <c r="QKN20" s="64"/>
      <c r="QKO20" s="64"/>
      <c r="QKP20" s="64"/>
      <c r="QKQ20" s="64"/>
      <c r="QKR20" s="64"/>
      <c r="QKS20" s="64"/>
      <c r="QKT20" s="64"/>
      <c r="QKU20" s="64"/>
      <c r="QKV20" s="64"/>
      <c r="QKW20" s="64"/>
      <c r="QKX20" s="64"/>
      <c r="QKY20" s="64"/>
      <c r="QKZ20" s="64"/>
      <c r="QLA20" s="64"/>
      <c r="QLB20" s="64"/>
      <c r="QLC20" s="64"/>
      <c r="QLD20" s="64"/>
      <c r="QLE20" s="64"/>
      <c r="QLF20" s="64"/>
      <c r="QLG20" s="64"/>
      <c r="QLH20" s="64"/>
      <c r="QLI20" s="64"/>
      <c r="QLJ20" s="64"/>
      <c r="QLK20" s="64"/>
      <c r="QLL20" s="64"/>
      <c r="QLM20" s="64"/>
      <c r="QLN20" s="64"/>
      <c r="QLO20" s="64"/>
      <c r="QLP20" s="64"/>
      <c r="QLQ20" s="64"/>
      <c r="QLR20" s="64"/>
      <c r="QLS20" s="64"/>
      <c r="QLT20" s="64"/>
      <c r="QLU20" s="64"/>
      <c r="QLV20" s="64"/>
      <c r="QLW20" s="64"/>
      <c r="QLX20" s="64"/>
      <c r="QLY20" s="64"/>
      <c r="QLZ20" s="64"/>
      <c r="QMA20" s="64"/>
      <c r="QMB20" s="64"/>
      <c r="QMC20" s="64"/>
      <c r="QMD20" s="64"/>
      <c r="QME20" s="64"/>
      <c r="QMF20" s="64"/>
      <c r="QMG20" s="64"/>
      <c r="QMH20" s="64"/>
      <c r="QMI20" s="64"/>
      <c r="QMJ20" s="64"/>
      <c r="QMK20" s="64"/>
      <c r="QML20" s="64"/>
      <c r="QMM20" s="64"/>
      <c r="QMN20" s="64"/>
      <c r="QMO20" s="64"/>
      <c r="QMP20" s="64"/>
      <c r="QMQ20" s="64"/>
      <c r="QMR20" s="64"/>
      <c r="QMS20" s="64"/>
      <c r="QMT20" s="64"/>
      <c r="QMU20" s="64"/>
      <c r="QMV20" s="64"/>
      <c r="QMW20" s="64"/>
      <c r="QMX20" s="64"/>
      <c r="QMY20" s="64"/>
      <c r="QMZ20" s="64"/>
      <c r="QNA20" s="64"/>
      <c r="QNB20" s="64"/>
      <c r="QNC20" s="64"/>
      <c r="QND20" s="64"/>
      <c r="QNE20" s="64"/>
      <c r="QNF20" s="64"/>
      <c r="QNG20" s="64"/>
      <c r="QNH20" s="64"/>
      <c r="QNI20" s="64"/>
      <c r="QNJ20" s="64"/>
      <c r="QNK20" s="64"/>
      <c r="QNL20" s="64"/>
      <c r="QNM20" s="64"/>
      <c r="QNN20" s="64"/>
      <c r="QNO20" s="64"/>
      <c r="QNP20" s="64"/>
      <c r="QNQ20" s="64"/>
      <c r="QNR20" s="64"/>
      <c r="QNS20" s="64"/>
      <c r="QNT20" s="64"/>
      <c r="QNU20" s="64"/>
      <c r="QNV20" s="64"/>
      <c r="QNW20" s="64"/>
      <c r="QNX20" s="64"/>
      <c r="QNY20" s="64"/>
      <c r="QNZ20" s="64"/>
      <c r="QOA20" s="64"/>
      <c r="QOB20" s="64"/>
      <c r="QOC20" s="64"/>
      <c r="QOD20" s="64"/>
      <c r="QOE20" s="64"/>
      <c r="QOF20" s="64"/>
      <c r="QOG20" s="64"/>
      <c r="QOH20" s="64"/>
      <c r="QOI20" s="64"/>
      <c r="QOJ20" s="64"/>
      <c r="QOK20" s="64"/>
      <c r="QOL20" s="64"/>
      <c r="QOM20" s="64"/>
      <c r="QON20" s="64"/>
      <c r="QOO20" s="64"/>
      <c r="QOP20" s="64"/>
      <c r="QOQ20" s="64"/>
      <c r="QOR20" s="64"/>
      <c r="QOS20" s="64"/>
      <c r="QOT20" s="64"/>
      <c r="QOU20" s="64"/>
      <c r="QOV20" s="64"/>
      <c r="QOW20" s="64"/>
      <c r="QOX20" s="64"/>
      <c r="QOY20" s="64"/>
      <c r="QOZ20" s="64"/>
      <c r="QPA20" s="64"/>
      <c r="QPB20" s="64"/>
      <c r="QPC20" s="64"/>
      <c r="QPD20" s="64"/>
      <c r="QPE20" s="64"/>
      <c r="QPF20" s="64"/>
      <c r="QPG20" s="64"/>
      <c r="QPH20" s="64"/>
      <c r="QPI20" s="64"/>
      <c r="QPJ20" s="64"/>
      <c r="QPK20" s="64"/>
      <c r="QPL20" s="64"/>
      <c r="QPM20" s="64"/>
      <c r="QPN20" s="64"/>
      <c r="QPO20" s="64"/>
      <c r="QPP20" s="64"/>
      <c r="QPQ20" s="64"/>
      <c r="QPR20" s="64"/>
      <c r="QPS20" s="64"/>
      <c r="QPT20" s="64"/>
      <c r="QPU20" s="64"/>
      <c r="QPV20" s="64"/>
      <c r="QPW20" s="64"/>
      <c r="QPX20" s="64"/>
      <c r="QPY20" s="64"/>
      <c r="QPZ20" s="64"/>
      <c r="QQA20" s="64"/>
      <c r="QQB20" s="64"/>
      <c r="QQC20" s="64"/>
      <c r="QQD20" s="64"/>
      <c r="QQE20" s="64"/>
      <c r="QQF20" s="64"/>
      <c r="QQG20" s="64"/>
      <c r="QQH20" s="64"/>
      <c r="QQI20" s="64"/>
      <c r="QQJ20" s="64"/>
      <c r="QQK20" s="64"/>
      <c r="QQL20" s="64"/>
      <c r="QQM20" s="64"/>
      <c r="QQN20" s="64"/>
      <c r="QQO20" s="64"/>
      <c r="QQP20" s="64"/>
      <c r="QQQ20" s="64"/>
      <c r="QQR20" s="64"/>
      <c r="QQS20" s="64"/>
      <c r="QQT20" s="64"/>
      <c r="QQU20" s="64"/>
      <c r="QQV20" s="64"/>
      <c r="QQW20" s="64"/>
      <c r="QQX20" s="64"/>
      <c r="QQY20" s="64"/>
      <c r="QQZ20" s="64"/>
      <c r="QRA20" s="64"/>
      <c r="QRB20" s="64"/>
      <c r="QRC20" s="64"/>
      <c r="QRD20" s="64"/>
      <c r="QRE20" s="64"/>
      <c r="QRF20" s="64"/>
      <c r="QRG20" s="64"/>
      <c r="QRH20" s="64"/>
      <c r="QRI20" s="64"/>
      <c r="QRJ20" s="64"/>
      <c r="QRK20" s="64"/>
      <c r="QRL20" s="64"/>
      <c r="QRM20" s="64"/>
      <c r="QRN20" s="64"/>
      <c r="QRO20" s="64"/>
      <c r="QRP20" s="64"/>
      <c r="QRQ20" s="64"/>
      <c r="QRR20" s="64"/>
      <c r="QRS20" s="64"/>
      <c r="QRT20" s="64"/>
      <c r="QRU20" s="64"/>
      <c r="QRV20" s="64"/>
      <c r="QRW20" s="64"/>
      <c r="QRX20" s="64"/>
      <c r="QRY20" s="64"/>
      <c r="QRZ20" s="64"/>
      <c r="QSA20" s="64"/>
      <c r="QSB20" s="64"/>
      <c r="QSC20" s="64"/>
      <c r="QSD20" s="64"/>
      <c r="QSE20" s="64"/>
      <c r="QSF20" s="64"/>
      <c r="QSG20" s="64"/>
      <c r="QSH20" s="64"/>
      <c r="QSI20" s="64"/>
      <c r="QSJ20" s="64"/>
      <c r="QSK20" s="64"/>
      <c r="QSL20" s="64"/>
      <c r="QSM20" s="64"/>
      <c r="QSN20" s="64"/>
      <c r="QSO20" s="64"/>
      <c r="QSP20" s="64"/>
      <c r="QSQ20" s="64"/>
      <c r="QSR20" s="64"/>
      <c r="QSS20" s="64"/>
      <c r="QST20" s="64"/>
      <c r="QSU20" s="64"/>
      <c r="QSV20" s="64"/>
      <c r="QSW20" s="64"/>
      <c r="QSX20" s="64"/>
      <c r="QSY20" s="64"/>
      <c r="QSZ20" s="64"/>
      <c r="QTA20" s="64"/>
      <c r="QTB20" s="64"/>
      <c r="QTC20" s="64"/>
      <c r="QTD20" s="64"/>
      <c r="QTE20" s="64"/>
      <c r="QTF20" s="64"/>
      <c r="QTG20" s="64"/>
      <c r="QTH20" s="64"/>
      <c r="QTI20" s="64"/>
      <c r="QTJ20" s="64"/>
      <c r="QTK20" s="64"/>
      <c r="QTL20" s="64"/>
      <c r="QTM20" s="64"/>
      <c r="QTN20" s="64"/>
      <c r="QTO20" s="64"/>
      <c r="QTP20" s="64"/>
      <c r="QTQ20" s="64"/>
      <c r="QTR20" s="64"/>
      <c r="QTS20" s="64"/>
      <c r="QTT20" s="64"/>
      <c r="QTU20" s="64"/>
      <c r="QTV20" s="64"/>
      <c r="QTW20" s="64"/>
      <c r="QTX20" s="64"/>
      <c r="QTY20" s="64"/>
      <c r="QTZ20" s="64"/>
      <c r="QUA20" s="64"/>
      <c r="QUB20" s="64"/>
      <c r="QUC20" s="64"/>
      <c r="QUD20" s="64"/>
      <c r="QUE20" s="64"/>
      <c r="QUF20" s="64"/>
      <c r="QUG20" s="64"/>
      <c r="QUH20" s="64"/>
      <c r="QUI20" s="64"/>
      <c r="QUJ20" s="64"/>
      <c r="QUK20" s="64"/>
      <c r="QUL20" s="64"/>
      <c r="QUM20" s="64"/>
      <c r="QUN20" s="64"/>
      <c r="QUO20" s="64"/>
      <c r="QUP20" s="64"/>
      <c r="QUQ20" s="64"/>
      <c r="QUR20" s="64"/>
      <c r="QUS20" s="64"/>
      <c r="QUT20" s="64"/>
      <c r="QUU20" s="64"/>
      <c r="QUV20" s="64"/>
      <c r="QUW20" s="64"/>
      <c r="QUX20" s="64"/>
      <c r="QUY20" s="64"/>
      <c r="QUZ20" s="64"/>
      <c r="QVA20" s="64"/>
      <c r="QVB20" s="64"/>
      <c r="QVC20" s="64"/>
      <c r="QVD20" s="64"/>
      <c r="QVE20" s="64"/>
      <c r="QVF20" s="64"/>
      <c r="QVG20" s="64"/>
      <c r="QVH20" s="64"/>
      <c r="QVI20" s="64"/>
      <c r="QVJ20" s="64"/>
      <c r="QVK20" s="64"/>
      <c r="QVL20" s="64"/>
      <c r="QVM20" s="64"/>
      <c r="QVN20" s="64"/>
      <c r="QVO20" s="64"/>
      <c r="QVP20" s="64"/>
      <c r="QVQ20" s="64"/>
      <c r="QVR20" s="64"/>
      <c r="QVS20" s="64"/>
      <c r="QVT20" s="64"/>
      <c r="QVU20" s="64"/>
      <c r="QVV20" s="64"/>
      <c r="QVW20" s="64"/>
      <c r="QVX20" s="64"/>
      <c r="QVY20" s="64"/>
      <c r="QVZ20" s="64"/>
      <c r="QWA20" s="64"/>
      <c r="QWB20" s="64"/>
      <c r="QWC20" s="64"/>
      <c r="QWD20" s="64"/>
      <c r="QWE20" s="64"/>
      <c r="QWF20" s="64"/>
      <c r="QWG20" s="64"/>
      <c r="QWH20" s="64"/>
      <c r="QWI20" s="64"/>
      <c r="QWJ20" s="64"/>
      <c r="QWK20" s="64"/>
      <c r="QWL20" s="64"/>
      <c r="QWM20" s="64"/>
      <c r="QWN20" s="64"/>
      <c r="QWO20" s="64"/>
      <c r="QWP20" s="64"/>
      <c r="QWQ20" s="64"/>
      <c r="QWR20" s="64"/>
      <c r="QWS20" s="64"/>
      <c r="QWT20" s="64"/>
      <c r="QWU20" s="64"/>
      <c r="QWV20" s="64"/>
      <c r="QWW20" s="64"/>
      <c r="QWX20" s="64"/>
      <c r="QWY20" s="64"/>
      <c r="QWZ20" s="64"/>
      <c r="QXA20" s="64"/>
      <c r="QXB20" s="64"/>
      <c r="QXC20" s="64"/>
      <c r="QXD20" s="64"/>
      <c r="QXE20" s="64"/>
      <c r="QXF20" s="64"/>
      <c r="QXG20" s="64"/>
      <c r="QXH20" s="64"/>
      <c r="QXI20" s="64"/>
      <c r="QXJ20" s="64"/>
      <c r="QXK20" s="64"/>
      <c r="QXL20" s="64"/>
      <c r="QXM20" s="64"/>
      <c r="QXN20" s="64"/>
      <c r="QXO20" s="64"/>
      <c r="QXP20" s="64"/>
      <c r="QXQ20" s="64"/>
      <c r="QXR20" s="64"/>
      <c r="QXS20" s="64"/>
      <c r="QXT20" s="64"/>
      <c r="QXU20" s="64"/>
      <c r="QXV20" s="64"/>
      <c r="QXW20" s="64"/>
      <c r="QXX20" s="64"/>
      <c r="QXY20" s="64"/>
      <c r="QXZ20" s="64"/>
      <c r="QYA20" s="64"/>
      <c r="QYB20" s="64"/>
      <c r="QYC20" s="64"/>
      <c r="QYD20" s="64"/>
      <c r="QYE20" s="64"/>
      <c r="QYF20" s="64"/>
      <c r="QYG20" s="64"/>
      <c r="QYH20" s="64"/>
      <c r="QYI20" s="64"/>
      <c r="QYJ20" s="64"/>
      <c r="QYK20" s="64"/>
      <c r="QYL20" s="64"/>
      <c r="QYM20" s="64"/>
      <c r="QYN20" s="64"/>
      <c r="QYO20" s="64"/>
      <c r="QYP20" s="64"/>
      <c r="QYQ20" s="64"/>
      <c r="QYR20" s="64"/>
      <c r="QYS20" s="64"/>
      <c r="QYT20" s="64"/>
      <c r="QYU20" s="64"/>
      <c r="QYV20" s="64"/>
      <c r="QYW20" s="64"/>
      <c r="QYX20" s="64"/>
      <c r="QYY20" s="64"/>
      <c r="QYZ20" s="64"/>
      <c r="QZA20" s="64"/>
      <c r="QZB20" s="64"/>
      <c r="QZC20" s="64"/>
      <c r="QZD20" s="64"/>
      <c r="QZE20" s="64"/>
      <c r="QZF20" s="64"/>
      <c r="QZG20" s="64"/>
      <c r="QZH20" s="64"/>
      <c r="QZI20" s="64"/>
      <c r="QZJ20" s="64"/>
      <c r="QZK20" s="64"/>
      <c r="QZL20" s="64"/>
      <c r="QZM20" s="64"/>
      <c r="QZN20" s="64"/>
      <c r="QZO20" s="64"/>
      <c r="QZP20" s="64"/>
      <c r="QZQ20" s="64"/>
      <c r="QZR20" s="64"/>
      <c r="QZS20" s="64"/>
      <c r="QZT20" s="64"/>
      <c r="QZU20" s="64"/>
      <c r="QZV20" s="64"/>
      <c r="QZW20" s="64"/>
      <c r="QZX20" s="64"/>
      <c r="QZY20" s="64"/>
      <c r="QZZ20" s="64"/>
      <c r="RAA20" s="64"/>
      <c r="RAB20" s="64"/>
      <c r="RAC20" s="64"/>
      <c r="RAD20" s="64"/>
      <c r="RAE20" s="64"/>
      <c r="RAF20" s="64"/>
      <c r="RAG20" s="64"/>
      <c r="RAH20" s="64"/>
      <c r="RAI20" s="64"/>
      <c r="RAJ20" s="64"/>
      <c r="RAK20" s="64"/>
      <c r="RAL20" s="64"/>
      <c r="RAM20" s="64"/>
      <c r="RAN20" s="64"/>
      <c r="RAO20" s="64"/>
      <c r="RAP20" s="64"/>
      <c r="RAQ20" s="64"/>
      <c r="RAR20" s="64"/>
      <c r="RAS20" s="64"/>
      <c r="RAT20" s="64"/>
      <c r="RAU20" s="64"/>
      <c r="RAV20" s="64"/>
      <c r="RAW20" s="64"/>
      <c r="RAX20" s="64"/>
      <c r="RAY20" s="64"/>
      <c r="RAZ20" s="64"/>
      <c r="RBA20" s="64"/>
      <c r="RBB20" s="64"/>
      <c r="RBC20" s="64"/>
      <c r="RBD20" s="64"/>
      <c r="RBE20" s="64"/>
      <c r="RBF20" s="64"/>
      <c r="RBG20" s="64"/>
      <c r="RBH20" s="64"/>
      <c r="RBI20" s="64"/>
      <c r="RBJ20" s="64"/>
      <c r="RBK20" s="64"/>
      <c r="RBL20" s="64"/>
      <c r="RBM20" s="64"/>
      <c r="RBN20" s="64"/>
      <c r="RBO20" s="64"/>
      <c r="RBP20" s="64"/>
      <c r="RBQ20" s="64"/>
      <c r="RBR20" s="64"/>
      <c r="RBS20" s="64"/>
      <c r="RBT20" s="64"/>
      <c r="RBU20" s="64"/>
      <c r="RBV20" s="64"/>
      <c r="RBW20" s="64"/>
      <c r="RBX20" s="64"/>
      <c r="RBY20" s="64"/>
      <c r="RBZ20" s="64"/>
      <c r="RCA20" s="64"/>
      <c r="RCB20" s="64"/>
      <c r="RCC20" s="64"/>
      <c r="RCD20" s="64"/>
      <c r="RCE20" s="64"/>
      <c r="RCF20" s="64"/>
      <c r="RCG20" s="64"/>
      <c r="RCH20" s="64"/>
      <c r="RCI20" s="64"/>
      <c r="RCJ20" s="64"/>
      <c r="RCK20" s="64"/>
      <c r="RCL20" s="64"/>
      <c r="RCM20" s="64"/>
      <c r="RCN20" s="64"/>
      <c r="RCO20" s="64"/>
      <c r="RCP20" s="64"/>
      <c r="RCQ20" s="64"/>
      <c r="RCR20" s="64"/>
      <c r="RCS20" s="64"/>
      <c r="RCT20" s="64"/>
      <c r="RCU20" s="64"/>
      <c r="RCV20" s="64"/>
      <c r="RCW20" s="64"/>
      <c r="RCX20" s="64"/>
      <c r="RCY20" s="64"/>
      <c r="RCZ20" s="64"/>
      <c r="RDA20" s="64"/>
      <c r="RDB20" s="64"/>
      <c r="RDC20" s="64"/>
      <c r="RDD20" s="64"/>
      <c r="RDE20" s="64"/>
      <c r="RDF20" s="64"/>
      <c r="RDG20" s="64"/>
      <c r="RDH20" s="64"/>
      <c r="RDI20" s="64"/>
      <c r="RDJ20" s="64"/>
      <c r="RDK20" s="64"/>
      <c r="RDL20" s="64"/>
      <c r="RDM20" s="64"/>
      <c r="RDN20" s="64"/>
      <c r="RDO20" s="64"/>
      <c r="RDP20" s="64"/>
      <c r="RDQ20" s="64"/>
      <c r="RDR20" s="64"/>
      <c r="RDS20" s="64"/>
      <c r="RDT20" s="64"/>
      <c r="RDU20" s="64"/>
      <c r="RDV20" s="64"/>
      <c r="RDW20" s="64"/>
      <c r="RDX20" s="64"/>
      <c r="RDY20" s="64"/>
      <c r="RDZ20" s="64"/>
      <c r="REA20" s="64"/>
      <c r="REB20" s="64"/>
      <c r="REC20" s="64"/>
      <c r="RED20" s="64"/>
      <c r="REE20" s="64"/>
      <c r="REF20" s="64"/>
      <c r="REG20" s="64"/>
      <c r="REH20" s="64"/>
      <c r="REI20" s="64"/>
      <c r="REJ20" s="64"/>
      <c r="REK20" s="64"/>
      <c r="REL20" s="64"/>
      <c r="REM20" s="64"/>
      <c r="REN20" s="64"/>
      <c r="REO20" s="64"/>
      <c r="REP20" s="64"/>
      <c r="REQ20" s="64"/>
      <c r="RER20" s="64"/>
      <c r="RES20" s="64"/>
      <c r="RET20" s="64"/>
      <c r="REU20" s="64"/>
      <c r="REV20" s="64"/>
      <c r="REW20" s="64"/>
      <c r="REX20" s="64"/>
      <c r="REY20" s="64"/>
      <c r="REZ20" s="64"/>
      <c r="RFA20" s="64"/>
      <c r="RFB20" s="64"/>
      <c r="RFC20" s="64"/>
      <c r="RFD20" s="64"/>
      <c r="RFE20" s="64"/>
      <c r="RFF20" s="64"/>
      <c r="RFG20" s="64"/>
      <c r="RFH20" s="64"/>
      <c r="RFI20" s="64"/>
      <c r="RFJ20" s="64"/>
      <c r="RFK20" s="64"/>
      <c r="RFL20" s="64"/>
      <c r="RFM20" s="64"/>
      <c r="RFN20" s="64"/>
      <c r="RFO20" s="64"/>
      <c r="RFP20" s="64"/>
      <c r="RFQ20" s="64"/>
      <c r="RFR20" s="64"/>
      <c r="RFS20" s="64"/>
      <c r="RFT20" s="64"/>
      <c r="RFU20" s="64"/>
      <c r="RFV20" s="64"/>
      <c r="RFW20" s="64"/>
      <c r="RFX20" s="64"/>
      <c r="RFY20" s="64"/>
      <c r="RFZ20" s="64"/>
      <c r="RGA20" s="64"/>
      <c r="RGB20" s="64"/>
      <c r="RGC20" s="64"/>
      <c r="RGD20" s="64"/>
      <c r="RGE20" s="64"/>
      <c r="RGF20" s="64"/>
      <c r="RGG20" s="64"/>
      <c r="RGH20" s="64"/>
      <c r="RGI20" s="64"/>
      <c r="RGJ20" s="64"/>
      <c r="RGK20" s="64"/>
      <c r="RGL20" s="64"/>
      <c r="RGM20" s="64"/>
      <c r="RGN20" s="64"/>
      <c r="RGO20" s="64"/>
      <c r="RGP20" s="64"/>
      <c r="RGQ20" s="64"/>
      <c r="RGR20" s="64"/>
      <c r="RGS20" s="64"/>
      <c r="RGT20" s="64"/>
      <c r="RGU20" s="64"/>
      <c r="RGV20" s="64"/>
      <c r="RGW20" s="64"/>
      <c r="RGX20" s="64"/>
      <c r="RGY20" s="64"/>
      <c r="RGZ20" s="64"/>
      <c r="RHA20" s="64"/>
      <c r="RHB20" s="64"/>
      <c r="RHC20" s="64"/>
      <c r="RHD20" s="64"/>
      <c r="RHE20" s="64"/>
      <c r="RHF20" s="64"/>
      <c r="RHG20" s="64"/>
      <c r="RHH20" s="64"/>
      <c r="RHI20" s="64"/>
      <c r="RHJ20" s="64"/>
      <c r="RHK20" s="64"/>
      <c r="RHL20" s="64"/>
      <c r="RHM20" s="64"/>
      <c r="RHN20" s="64"/>
      <c r="RHO20" s="64"/>
      <c r="RHP20" s="64"/>
      <c r="RHQ20" s="64"/>
      <c r="RHR20" s="64"/>
      <c r="RHS20" s="64"/>
      <c r="RHT20" s="64"/>
      <c r="RHU20" s="64"/>
      <c r="RHV20" s="64"/>
      <c r="RHW20" s="64"/>
      <c r="RHX20" s="64"/>
      <c r="RHY20" s="64"/>
      <c r="RHZ20" s="64"/>
      <c r="RIA20" s="64"/>
      <c r="RIB20" s="64"/>
      <c r="RIC20" s="64"/>
      <c r="RID20" s="64"/>
      <c r="RIE20" s="64"/>
      <c r="RIF20" s="64"/>
      <c r="RIG20" s="64"/>
      <c r="RIH20" s="64"/>
      <c r="RII20" s="64"/>
      <c r="RIJ20" s="64"/>
      <c r="RIK20" s="64"/>
      <c r="RIL20" s="64"/>
      <c r="RIM20" s="64"/>
      <c r="RIN20" s="64"/>
      <c r="RIO20" s="64"/>
      <c r="RIP20" s="64"/>
      <c r="RIQ20" s="64"/>
      <c r="RIR20" s="64"/>
      <c r="RIS20" s="64"/>
      <c r="RIT20" s="64"/>
      <c r="RIU20" s="64"/>
      <c r="RIV20" s="64"/>
      <c r="RIW20" s="64"/>
      <c r="RIX20" s="64"/>
      <c r="RIY20" s="64"/>
      <c r="RIZ20" s="64"/>
      <c r="RJA20" s="64"/>
      <c r="RJB20" s="64"/>
      <c r="RJC20" s="64"/>
      <c r="RJD20" s="64"/>
      <c r="RJE20" s="64"/>
      <c r="RJF20" s="64"/>
      <c r="RJG20" s="64"/>
      <c r="RJH20" s="64"/>
      <c r="RJI20" s="64"/>
      <c r="RJJ20" s="64"/>
      <c r="RJK20" s="64"/>
      <c r="RJL20" s="64"/>
      <c r="RJM20" s="64"/>
      <c r="RJN20" s="64"/>
      <c r="RJO20" s="64"/>
      <c r="RJP20" s="64"/>
      <c r="RJQ20" s="64"/>
      <c r="RJR20" s="64"/>
      <c r="RJS20" s="64"/>
      <c r="RJT20" s="64"/>
      <c r="RJU20" s="64"/>
      <c r="RJV20" s="64"/>
      <c r="RJW20" s="64"/>
      <c r="RJX20" s="64"/>
      <c r="RJY20" s="64"/>
      <c r="RJZ20" s="64"/>
      <c r="RKA20" s="64"/>
      <c r="RKB20" s="64"/>
      <c r="RKC20" s="64"/>
      <c r="RKD20" s="64"/>
      <c r="RKE20" s="64"/>
      <c r="RKF20" s="64"/>
      <c r="RKG20" s="64"/>
      <c r="RKH20" s="64"/>
      <c r="RKI20" s="64"/>
      <c r="RKJ20" s="64"/>
      <c r="RKK20" s="64"/>
      <c r="RKL20" s="64"/>
      <c r="RKM20" s="64"/>
      <c r="RKN20" s="64"/>
      <c r="RKO20" s="64"/>
      <c r="RKP20" s="64"/>
      <c r="RKQ20" s="64"/>
      <c r="RKR20" s="64"/>
      <c r="RKS20" s="64"/>
      <c r="RKT20" s="64"/>
      <c r="RKU20" s="64"/>
      <c r="RKV20" s="64"/>
      <c r="RKW20" s="64"/>
      <c r="RKX20" s="64"/>
      <c r="RKY20" s="64"/>
      <c r="RKZ20" s="64"/>
      <c r="RLA20" s="64"/>
      <c r="RLB20" s="64"/>
      <c r="RLC20" s="64"/>
      <c r="RLD20" s="64"/>
      <c r="RLE20" s="64"/>
      <c r="RLF20" s="64"/>
      <c r="RLG20" s="64"/>
      <c r="RLH20" s="64"/>
      <c r="RLI20" s="64"/>
      <c r="RLJ20" s="64"/>
      <c r="RLK20" s="64"/>
      <c r="RLL20" s="64"/>
      <c r="RLM20" s="64"/>
      <c r="RLN20" s="64"/>
      <c r="RLO20" s="64"/>
      <c r="RLP20" s="64"/>
      <c r="RLQ20" s="64"/>
      <c r="RLR20" s="64"/>
      <c r="RLS20" s="64"/>
      <c r="RLT20" s="64"/>
      <c r="RLU20" s="64"/>
      <c r="RLV20" s="64"/>
      <c r="RLW20" s="64"/>
      <c r="RLX20" s="64"/>
      <c r="RLY20" s="64"/>
      <c r="RLZ20" s="64"/>
      <c r="RMA20" s="64"/>
      <c r="RMB20" s="64"/>
      <c r="RMC20" s="64"/>
      <c r="RMD20" s="64"/>
      <c r="RME20" s="64"/>
      <c r="RMF20" s="64"/>
      <c r="RMG20" s="64"/>
      <c r="RMH20" s="64"/>
      <c r="RMI20" s="64"/>
      <c r="RMJ20" s="64"/>
      <c r="RMK20" s="64"/>
      <c r="RML20" s="64"/>
      <c r="RMM20" s="64"/>
      <c r="RMN20" s="64"/>
      <c r="RMO20" s="64"/>
      <c r="RMP20" s="64"/>
      <c r="RMQ20" s="64"/>
      <c r="RMR20" s="64"/>
      <c r="RMS20" s="64"/>
      <c r="RMT20" s="64"/>
      <c r="RMU20" s="64"/>
      <c r="RMV20" s="64"/>
      <c r="RMW20" s="64"/>
      <c r="RMX20" s="64"/>
      <c r="RMY20" s="64"/>
      <c r="RMZ20" s="64"/>
      <c r="RNA20" s="64"/>
      <c r="RNB20" s="64"/>
      <c r="RNC20" s="64"/>
      <c r="RND20" s="64"/>
      <c r="RNE20" s="64"/>
      <c r="RNF20" s="64"/>
      <c r="RNG20" s="64"/>
      <c r="RNH20" s="64"/>
      <c r="RNI20" s="64"/>
      <c r="RNJ20" s="64"/>
      <c r="RNK20" s="64"/>
      <c r="RNL20" s="64"/>
      <c r="RNM20" s="64"/>
      <c r="RNN20" s="64"/>
      <c r="RNO20" s="64"/>
      <c r="RNP20" s="64"/>
      <c r="RNQ20" s="64"/>
      <c r="RNR20" s="64"/>
      <c r="RNS20" s="64"/>
      <c r="RNT20" s="64"/>
      <c r="RNU20" s="64"/>
      <c r="RNV20" s="64"/>
      <c r="RNW20" s="64"/>
      <c r="RNX20" s="64"/>
      <c r="RNY20" s="64"/>
      <c r="RNZ20" s="64"/>
      <c r="ROA20" s="64"/>
      <c r="ROB20" s="64"/>
      <c r="ROC20" s="64"/>
      <c r="ROD20" s="64"/>
      <c r="ROE20" s="64"/>
      <c r="ROF20" s="64"/>
      <c r="ROG20" s="64"/>
      <c r="ROH20" s="64"/>
      <c r="ROI20" s="64"/>
      <c r="ROJ20" s="64"/>
      <c r="ROK20" s="64"/>
      <c r="ROL20" s="64"/>
      <c r="ROM20" s="64"/>
      <c r="RON20" s="64"/>
      <c r="ROO20" s="64"/>
      <c r="ROP20" s="64"/>
      <c r="ROQ20" s="64"/>
      <c r="ROR20" s="64"/>
      <c r="ROS20" s="64"/>
      <c r="ROT20" s="64"/>
      <c r="ROU20" s="64"/>
      <c r="ROV20" s="64"/>
      <c r="ROW20" s="64"/>
      <c r="ROX20" s="64"/>
      <c r="ROY20" s="64"/>
      <c r="ROZ20" s="64"/>
      <c r="RPA20" s="64"/>
      <c r="RPB20" s="64"/>
      <c r="RPC20" s="64"/>
      <c r="RPD20" s="64"/>
      <c r="RPE20" s="64"/>
      <c r="RPF20" s="64"/>
      <c r="RPG20" s="64"/>
      <c r="RPH20" s="64"/>
      <c r="RPI20" s="64"/>
      <c r="RPJ20" s="64"/>
      <c r="RPK20" s="64"/>
      <c r="RPL20" s="64"/>
      <c r="RPM20" s="64"/>
      <c r="RPN20" s="64"/>
      <c r="RPO20" s="64"/>
      <c r="RPP20" s="64"/>
      <c r="RPQ20" s="64"/>
      <c r="RPR20" s="64"/>
      <c r="RPS20" s="64"/>
      <c r="RPT20" s="64"/>
      <c r="RPU20" s="64"/>
      <c r="RPV20" s="64"/>
      <c r="RPW20" s="64"/>
      <c r="RPX20" s="64"/>
      <c r="RPY20" s="64"/>
      <c r="RPZ20" s="64"/>
      <c r="RQA20" s="64"/>
      <c r="RQB20" s="64"/>
      <c r="RQC20" s="64"/>
      <c r="RQD20" s="64"/>
      <c r="RQE20" s="64"/>
      <c r="RQF20" s="64"/>
      <c r="RQG20" s="64"/>
      <c r="RQH20" s="64"/>
      <c r="RQI20" s="64"/>
      <c r="RQJ20" s="64"/>
      <c r="RQK20" s="64"/>
      <c r="RQL20" s="64"/>
      <c r="RQM20" s="64"/>
      <c r="RQN20" s="64"/>
      <c r="RQO20" s="64"/>
      <c r="RQP20" s="64"/>
      <c r="RQQ20" s="64"/>
      <c r="RQR20" s="64"/>
      <c r="RQS20" s="64"/>
      <c r="RQT20" s="64"/>
      <c r="RQU20" s="64"/>
      <c r="RQV20" s="64"/>
      <c r="RQW20" s="64"/>
      <c r="RQX20" s="64"/>
      <c r="RQY20" s="64"/>
      <c r="RQZ20" s="64"/>
      <c r="RRA20" s="64"/>
      <c r="RRB20" s="64"/>
      <c r="RRC20" s="64"/>
      <c r="RRD20" s="64"/>
      <c r="RRE20" s="64"/>
      <c r="RRF20" s="64"/>
      <c r="RRG20" s="64"/>
      <c r="RRH20" s="64"/>
      <c r="RRI20" s="64"/>
      <c r="RRJ20" s="64"/>
      <c r="RRK20" s="64"/>
      <c r="RRL20" s="64"/>
      <c r="RRM20" s="64"/>
      <c r="RRN20" s="64"/>
      <c r="RRO20" s="64"/>
      <c r="RRP20" s="64"/>
      <c r="RRQ20" s="64"/>
      <c r="RRR20" s="64"/>
      <c r="RRS20" s="64"/>
      <c r="RRT20" s="64"/>
      <c r="RRU20" s="64"/>
      <c r="RRV20" s="64"/>
      <c r="RRW20" s="64"/>
      <c r="RRX20" s="64"/>
      <c r="RRY20" s="64"/>
      <c r="RRZ20" s="64"/>
      <c r="RSA20" s="64"/>
      <c r="RSB20" s="64"/>
      <c r="RSC20" s="64"/>
      <c r="RSD20" s="64"/>
      <c r="RSE20" s="64"/>
      <c r="RSF20" s="64"/>
      <c r="RSG20" s="64"/>
      <c r="RSH20" s="64"/>
      <c r="RSI20" s="64"/>
      <c r="RSJ20" s="64"/>
      <c r="RSK20" s="64"/>
      <c r="RSL20" s="64"/>
      <c r="RSM20" s="64"/>
      <c r="RSN20" s="64"/>
      <c r="RSO20" s="64"/>
      <c r="RSP20" s="64"/>
      <c r="RSQ20" s="64"/>
      <c r="RSR20" s="64"/>
      <c r="RSS20" s="64"/>
      <c r="RST20" s="64"/>
      <c r="RSU20" s="64"/>
      <c r="RSV20" s="64"/>
      <c r="RSW20" s="64"/>
      <c r="RSX20" s="64"/>
      <c r="RSY20" s="64"/>
      <c r="RSZ20" s="64"/>
      <c r="RTA20" s="64"/>
      <c r="RTB20" s="64"/>
      <c r="RTC20" s="64"/>
      <c r="RTD20" s="64"/>
      <c r="RTE20" s="64"/>
      <c r="RTF20" s="64"/>
      <c r="RTG20" s="64"/>
      <c r="RTH20" s="64"/>
      <c r="RTI20" s="64"/>
      <c r="RTJ20" s="64"/>
      <c r="RTK20" s="64"/>
      <c r="RTL20" s="64"/>
      <c r="RTM20" s="64"/>
      <c r="RTN20" s="64"/>
      <c r="RTO20" s="64"/>
      <c r="RTP20" s="64"/>
      <c r="RTQ20" s="64"/>
      <c r="RTR20" s="64"/>
      <c r="RTS20" s="64"/>
      <c r="RTT20" s="64"/>
      <c r="RTU20" s="64"/>
      <c r="RTV20" s="64"/>
      <c r="RTW20" s="64"/>
      <c r="RTX20" s="64"/>
      <c r="RTY20" s="64"/>
      <c r="RTZ20" s="64"/>
      <c r="RUA20" s="64"/>
      <c r="RUB20" s="64"/>
      <c r="RUC20" s="64"/>
      <c r="RUD20" s="64"/>
      <c r="RUE20" s="64"/>
      <c r="RUF20" s="64"/>
      <c r="RUG20" s="64"/>
      <c r="RUH20" s="64"/>
      <c r="RUI20" s="64"/>
      <c r="RUJ20" s="64"/>
      <c r="RUK20" s="64"/>
      <c r="RUL20" s="64"/>
      <c r="RUM20" s="64"/>
      <c r="RUN20" s="64"/>
      <c r="RUO20" s="64"/>
      <c r="RUP20" s="64"/>
      <c r="RUQ20" s="64"/>
      <c r="RUR20" s="64"/>
      <c r="RUS20" s="64"/>
      <c r="RUT20" s="64"/>
      <c r="RUU20" s="64"/>
      <c r="RUV20" s="64"/>
      <c r="RUW20" s="64"/>
      <c r="RUX20" s="64"/>
      <c r="RUY20" s="64"/>
      <c r="RUZ20" s="64"/>
      <c r="RVA20" s="64"/>
      <c r="RVB20" s="64"/>
      <c r="RVC20" s="64"/>
      <c r="RVD20" s="64"/>
      <c r="RVE20" s="64"/>
      <c r="RVF20" s="64"/>
      <c r="RVG20" s="64"/>
      <c r="RVH20" s="64"/>
      <c r="RVI20" s="64"/>
      <c r="RVJ20" s="64"/>
      <c r="RVK20" s="64"/>
      <c r="RVL20" s="64"/>
      <c r="RVM20" s="64"/>
      <c r="RVN20" s="64"/>
      <c r="RVO20" s="64"/>
      <c r="RVP20" s="64"/>
      <c r="RVQ20" s="64"/>
      <c r="RVR20" s="64"/>
      <c r="RVS20" s="64"/>
      <c r="RVT20" s="64"/>
      <c r="RVU20" s="64"/>
      <c r="RVV20" s="64"/>
      <c r="RVW20" s="64"/>
      <c r="RVX20" s="64"/>
      <c r="RVY20" s="64"/>
      <c r="RVZ20" s="64"/>
      <c r="RWA20" s="64"/>
      <c r="RWB20" s="64"/>
      <c r="RWC20" s="64"/>
      <c r="RWD20" s="64"/>
      <c r="RWE20" s="64"/>
      <c r="RWF20" s="64"/>
      <c r="RWG20" s="64"/>
      <c r="RWH20" s="64"/>
      <c r="RWI20" s="64"/>
      <c r="RWJ20" s="64"/>
      <c r="RWK20" s="64"/>
      <c r="RWL20" s="64"/>
      <c r="RWM20" s="64"/>
      <c r="RWN20" s="64"/>
      <c r="RWO20" s="64"/>
      <c r="RWP20" s="64"/>
      <c r="RWQ20" s="64"/>
      <c r="RWR20" s="64"/>
      <c r="RWS20" s="64"/>
      <c r="RWT20" s="64"/>
      <c r="RWU20" s="64"/>
      <c r="RWV20" s="64"/>
      <c r="RWW20" s="64"/>
      <c r="RWX20" s="64"/>
      <c r="RWY20" s="64"/>
      <c r="RWZ20" s="64"/>
      <c r="RXA20" s="64"/>
      <c r="RXB20" s="64"/>
      <c r="RXC20" s="64"/>
      <c r="RXD20" s="64"/>
      <c r="RXE20" s="64"/>
      <c r="RXF20" s="64"/>
      <c r="RXG20" s="64"/>
      <c r="RXH20" s="64"/>
      <c r="RXI20" s="64"/>
      <c r="RXJ20" s="64"/>
      <c r="RXK20" s="64"/>
      <c r="RXL20" s="64"/>
      <c r="RXM20" s="64"/>
      <c r="RXN20" s="64"/>
      <c r="RXO20" s="64"/>
      <c r="RXP20" s="64"/>
      <c r="RXQ20" s="64"/>
      <c r="RXR20" s="64"/>
      <c r="RXS20" s="64"/>
      <c r="RXT20" s="64"/>
      <c r="RXU20" s="64"/>
      <c r="RXV20" s="64"/>
      <c r="RXW20" s="64"/>
      <c r="RXX20" s="64"/>
      <c r="RXY20" s="64"/>
      <c r="RXZ20" s="64"/>
      <c r="RYA20" s="64"/>
      <c r="RYB20" s="64"/>
      <c r="RYC20" s="64"/>
      <c r="RYD20" s="64"/>
      <c r="RYE20" s="64"/>
      <c r="RYF20" s="64"/>
      <c r="RYG20" s="64"/>
      <c r="RYH20" s="64"/>
      <c r="RYI20" s="64"/>
      <c r="RYJ20" s="64"/>
      <c r="RYK20" s="64"/>
      <c r="RYL20" s="64"/>
      <c r="RYM20" s="64"/>
      <c r="RYN20" s="64"/>
      <c r="RYO20" s="64"/>
      <c r="RYP20" s="64"/>
      <c r="RYQ20" s="64"/>
      <c r="RYR20" s="64"/>
      <c r="RYS20" s="64"/>
      <c r="RYT20" s="64"/>
      <c r="RYU20" s="64"/>
      <c r="RYV20" s="64"/>
      <c r="RYW20" s="64"/>
      <c r="RYX20" s="64"/>
      <c r="RYY20" s="64"/>
      <c r="RYZ20" s="64"/>
      <c r="RZA20" s="64"/>
      <c r="RZB20" s="64"/>
      <c r="RZC20" s="64"/>
      <c r="RZD20" s="64"/>
      <c r="RZE20" s="64"/>
      <c r="RZF20" s="64"/>
      <c r="RZG20" s="64"/>
      <c r="RZH20" s="64"/>
      <c r="RZI20" s="64"/>
      <c r="RZJ20" s="64"/>
      <c r="RZK20" s="64"/>
      <c r="RZL20" s="64"/>
      <c r="RZM20" s="64"/>
      <c r="RZN20" s="64"/>
      <c r="RZO20" s="64"/>
      <c r="RZP20" s="64"/>
      <c r="RZQ20" s="64"/>
      <c r="RZR20" s="64"/>
      <c r="RZS20" s="64"/>
      <c r="RZT20" s="64"/>
      <c r="RZU20" s="64"/>
      <c r="RZV20" s="64"/>
      <c r="RZW20" s="64"/>
      <c r="RZX20" s="64"/>
      <c r="RZY20" s="64"/>
      <c r="RZZ20" s="64"/>
      <c r="SAA20" s="64"/>
      <c r="SAB20" s="64"/>
      <c r="SAC20" s="64"/>
      <c r="SAD20" s="64"/>
      <c r="SAE20" s="64"/>
      <c r="SAF20" s="64"/>
      <c r="SAG20" s="64"/>
      <c r="SAH20" s="64"/>
      <c r="SAI20" s="64"/>
      <c r="SAJ20" s="64"/>
      <c r="SAK20" s="64"/>
      <c r="SAL20" s="64"/>
      <c r="SAM20" s="64"/>
      <c r="SAN20" s="64"/>
      <c r="SAO20" s="64"/>
      <c r="SAP20" s="64"/>
      <c r="SAQ20" s="64"/>
      <c r="SAR20" s="64"/>
      <c r="SAS20" s="64"/>
      <c r="SAT20" s="64"/>
      <c r="SAU20" s="64"/>
      <c r="SAV20" s="64"/>
      <c r="SAW20" s="64"/>
      <c r="SAX20" s="64"/>
      <c r="SAY20" s="64"/>
      <c r="SAZ20" s="64"/>
      <c r="SBA20" s="64"/>
      <c r="SBB20" s="64"/>
      <c r="SBC20" s="64"/>
      <c r="SBD20" s="64"/>
      <c r="SBE20" s="64"/>
      <c r="SBF20" s="64"/>
      <c r="SBG20" s="64"/>
      <c r="SBH20" s="64"/>
      <c r="SBI20" s="64"/>
      <c r="SBJ20" s="64"/>
      <c r="SBK20" s="64"/>
      <c r="SBL20" s="64"/>
      <c r="SBM20" s="64"/>
      <c r="SBN20" s="64"/>
      <c r="SBO20" s="64"/>
      <c r="SBP20" s="64"/>
      <c r="SBQ20" s="64"/>
      <c r="SBR20" s="64"/>
      <c r="SBS20" s="64"/>
      <c r="SBT20" s="64"/>
      <c r="SBU20" s="64"/>
      <c r="SBV20" s="64"/>
      <c r="SBW20" s="64"/>
      <c r="SBX20" s="64"/>
      <c r="SBY20" s="64"/>
      <c r="SBZ20" s="64"/>
      <c r="SCA20" s="64"/>
      <c r="SCB20" s="64"/>
      <c r="SCC20" s="64"/>
      <c r="SCD20" s="64"/>
      <c r="SCE20" s="64"/>
      <c r="SCF20" s="64"/>
      <c r="SCG20" s="64"/>
      <c r="SCH20" s="64"/>
      <c r="SCI20" s="64"/>
      <c r="SCJ20" s="64"/>
      <c r="SCK20" s="64"/>
      <c r="SCL20" s="64"/>
      <c r="SCM20" s="64"/>
      <c r="SCN20" s="64"/>
      <c r="SCO20" s="64"/>
      <c r="SCP20" s="64"/>
      <c r="SCQ20" s="64"/>
      <c r="SCR20" s="64"/>
      <c r="SCS20" s="64"/>
      <c r="SCT20" s="64"/>
      <c r="SCU20" s="64"/>
      <c r="SCV20" s="64"/>
      <c r="SCW20" s="64"/>
      <c r="SCX20" s="64"/>
      <c r="SCY20" s="64"/>
      <c r="SCZ20" s="64"/>
      <c r="SDA20" s="64"/>
      <c r="SDB20" s="64"/>
      <c r="SDC20" s="64"/>
      <c r="SDD20" s="64"/>
      <c r="SDE20" s="64"/>
      <c r="SDF20" s="64"/>
      <c r="SDG20" s="64"/>
      <c r="SDH20" s="64"/>
      <c r="SDI20" s="64"/>
      <c r="SDJ20" s="64"/>
      <c r="SDK20" s="64"/>
      <c r="SDL20" s="64"/>
      <c r="SDM20" s="64"/>
      <c r="SDN20" s="64"/>
      <c r="SDO20" s="64"/>
      <c r="SDP20" s="64"/>
      <c r="SDQ20" s="64"/>
      <c r="SDR20" s="64"/>
      <c r="SDS20" s="64"/>
      <c r="SDT20" s="64"/>
      <c r="SDU20" s="64"/>
      <c r="SDV20" s="64"/>
      <c r="SDW20" s="64"/>
      <c r="SDX20" s="64"/>
      <c r="SDY20" s="64"/>
      <c r="SDZ20" s="64"/>
      <c r="SEA20" s="64"/>
      <c r="SEB20" s="64"/>
      <c r="SEC20" s="64"/>
      <c r="SED20" s="64"/>
      <c r="SEE20" s="64"/>
      <c r="SEF20" s="64"/>
      <c r="SEG20" s="64"/>
      <c r="SEH20" s="64"/>
      <c r="SEI20" s="64"/>
      <c r="SEJ20" s="64"/>
      <c r="SEK20" s="64"/>
      <c r="SEL20" s="64"/>
      <c r="SEM20" s="64"/>
      <c r="SEN20" s="64"/>
      <c r="SEO20" s="64"/>
      <c r="SEP20" s="64"/>
      <c r="SEQ20" s="64"/>
      <c r="SER20" s="64"/>
      <c r="SES20" s="64"/>
      <c r="SET20" s="64"/>
      <c r="SEU20" s="64"/>
      <c r="SEV20" s="64"/>
      <c r="SEW20" s="64"/>
      <c r="SEX20" s="64"/>
      <c r="SEY20" s="64"/>
      <c r="SEZ20" s="64"/>
      <c r="SFA20" s="64"/>
      <c r="SFB20" s="64"/>
      <c r="SFC20" s="64"/>
      <c r="SFD20" s="64"/>
      <c r="SFE20" s="64"/>
      <c r="SFF20" s="64"/>
      <c r="SFG20" s="64"/>
      <c r="SFH20" s="64"/>
      <c r="SFI20" s="64"/>
      <c r="SFJ20" s="64"/>
      <c r="SFK20" s="64"/>
      <c r="SFL20" s="64"/>
      <c r="SFM20" s="64"/>
      <c r="SFN20" s="64"/>
      <c r="SFO20" s="64"/>
      <c r="SFP20" s="64"/>
      <c r="SFQ20" s="64"/>
      <c r="SFR20" s="64"/>
      <c r="SFS20" s="64"/>
      <c r="SFT20" s="64"/>
      <c r="SFU20" s="64"/>
      <c r="SFV20" s="64"/>
      <c r="SFW20" s="64"/>
      <c r="SFX20" s="64"/>
      <c r="SFY20" s="64"/>
      <c r="SFZ20" s="64"/>
      <c r="SGA20" s="64"/>
      <c r="SGB20" s="64"/>
      <c r="SGC20" s="64"/>
      <c r="SGD20" s="64"/>
      <c r="SGE20" s="64"/>
      <c r="SGF20" s="64"/>
      <c r="SGG20" s="64"/>
      <c r="SGH20" s="64"/>
      <c r="SGI20" s="64"/>
      <c r="SGJ20" s="64"/>
      <c r="SGK20" s="64"/>
      <c r="SGL20" s="64"/>
      <c r="SGM20" s="64"/>
      <c r="SGN20" s="64"/>
      <c r="SGO20" s="64"/>
      <c r="SGP20" s="64"/>
      <c r="SGQ20" s="64"/>
      <c r="SGR20" s="64"/>
      <c r="SGS20" s="64"/>
      <c r="SGT20" s="64"/>
      <c r="SGU20" s="64"/>
      <c r="SGV20" s="64"/>
      <c r="SGW20" s="64"/>
      <c r="SGX20" s="64"/>
      <c r="SGY20" s="64"/>
      <c r="SGZ20" s="64"/>
      <c r="SHA20" s="64"/>
      <c r="SHB20" s="64"/>
      <c r="SHC20" s="64"/>
      <c r="SHD20" s="64"/>
      <c r="SHE20" s="64"/>
      <c r="SHF20" s="64"/>
      <c r="SHG20" s="64"/>
      <c r="SHH20" s="64"/>
      <c r="SHI20" s="64"/>
      <c r="SHJ20" s="64"/>
      <c r="SHK20" s="64"/>
      <c r="SHL20" s="64"/>
      <c r="SHM20" s="64"/>
      <c r="SHN20" s="64"/>
      <c r="SHO20" s="64"/>
      <c r="SHP20" s="64"/>
      <c r="SHQ20" s="64"/>
      <c r="SHR20" s="64"/>
      <c r="SHS20" s="64"/>
      <c r="SHT20" s="64"/>
      <c r="SHU20" s="64"/>
      <c r="SHV20" s="64"/>
      <c r="SHW20" s="64"/>
      <c r="SHX20" s="64"/>
      <c r="SHY20" s="64"/>
      <c r="SHZ20" s="64"/>
      <c r="SIA20" s="64"/>
      <c r="SIB20" s="64"/>
      <c r="SIC20" s="64"/>
      <c r="SID20" s="64"/>
      <c r="SIE20" s="64"/>
      <c r="SIF20" s="64"/>
      <c r="SIG20" s="64"/>
      <c r="SIH20" s="64"/>
      <c r="SII20" s="64"/>
      <c r="SIJ20" s="64"/>
      <c r="SIK20" s="64"/>
      <c r="SIL20" s="64"/>
      <c r="SIM20" s="64"/>
      <c r="SIN20" s="64"/>
      <c r="SIO20" s="64"/>
      <c r="SIP20" s="64"/>
      <c r="SIQ20" s="64"/>
      <c r="SIR20" s="64"/>
      <c r="SIS20" s="64"/>
      <c r="SIT20" s="64"/>
      <c r="SIU20" s="64"/>
      <c r="SIV20" s="64"/>
      <c r="SIW20" s="64"/>
      <c r="SIX20" s="64"/>
      <c r="SIY20" s="64"/>
      <c r="SIZ20" s="64"/>
      <c r="SJA20" s="64"/>
      <c r="SJB20" s="64"/>
      <c r="SJC20" s="64"/>
      <c r="SJD20" s="64"/>
      <c r="SJE20" s="64"/>
      <c r="SJF20" s="64"/>
      <c r="SJG20" s="64"/>
      <c r="SJH20" s="64"/>
      <c r="SJI20" s="64"/>
      <c r="SJJ20" s="64"/>
      <c r="SJK20" s="64"/>
      <c r="SJL20" s="64"/>
      <c r="SJM20" s="64"/>
      <c r="SJN20" s="64"/>
      <c r="SJO20" s="64"/>
      <c r="SJP20" s="64"/>
      <c r="SJQ20" s="64"/>
      <c r="SJR20" s="64"/>
      <c r="SJS20" s="64"/>
      <c r="SJT20" s="64"/>
      <c r="SJU20" s="64"/>
      <c r="SJV20" s="64"/>
      <c r="SJW20" s="64"/>
      <c r="SJX20" s="64"/>
      <c r="SJY20" s="64"/>
      <c r="SJZ20" s="64"/>
      <c r="SKA20" s="64"/>
      <c r="SKB20" s="64"/>
      <c r="SKC20" s="64"/>
      <c r="SKD20" s="64"/>
      <c r="SKE20" s="64"/>
      <c r="SKF20" s="64"/>
      <c r="SKG20" s="64"/>
      <c r="SKH20" s="64"/>
      <c r="SKI20" s="64"/>
      <c r="SKJ20" s="64"/>
      <c r="SKK20" s="64"/>
      <c r="SKL20" s="64"/>
      <c r="SKM20" s="64"/>
      <c r="SKN20" s="64"/>
      <c r="SKO20" s="64"/>
      <c r="SKP20" s="64"/>
      <c r="SKQ20" s="64"/>
      <c r="SKR20" s="64"/>
      <c r="SKS20" s="64"/>
      <c r="SKT20" s="64"/>
      <c r="SKU20" s="64"/>
      <c r="SKV20" s="64"/>
      <c r="SKW20" s="64"/>
      <c r="SKX20" s="64"/>
      <c r="SKY20" s="64"/>
      <c r="SKZ20" s="64"/>
      <c r="SLA20" s="64"/>
      <c r="SLB20" s="64"/>
      <c r="SLC20" s="64"/>
      <c r="SLD20" s="64"/>
      <c r="SLE20" s="64"/>
      <c r="SLF20" s="64"/>
      <c r="SLG20" s="64"/>
      <c r="SLH20" s="64"/>
      <c r="SLI20" s="64"/>
      <c r="SLJ20" s="64"/>
      <c r="SLK20" s="64"/>
      <c r="SLL20" s="64"/>
      <c r="SLM20" s="64"/>
      <c r="SLN20" s="64"/>
      <c r="SLO20" s="64"/>
      <c r="SLP20" s="64"/>
      <c r="SLQ20" s="64"/>
      <c r="SLR20" s="64"/>
      <c r="SLS20" s="64"/>
      <c r="SLT20" s="64"/>
      <c r="SLU20" s="64"/>
      <c r="SLV20" s="64"/>
      <c r="SLW20" s="64"/>
      <c r="SLX20" s="64"/>
      <c r="SLY20" s="64"/>
      <c r="SLZ20" s="64"/>
      <c r="SMA20" s="64"/>
      <c r="SMB20" s="64"/>
      <c r="SMC20" s="64"/>
      <c r="SMD20" s="64"/>
      <c r="SME20" s="64"/>
      <c r="SMF20" s="64"/>
      <c r="SMG20" s="64"/>
      <c r="SMH20" s="64"/>
      <c r="SMI20" s="64"/>
      <c r="SMJ20" s="64"/>
      <c r="SMK20" s="64"/>
      <c r="SML20" s="64"/>
      <c r="SMM20" s="64"/>
      <c r="SMN20" s="64"/>
      <c r="SMO20" s="64"/>
      <c r="SMP20" s="64"/>
      <c r="SMQ20" s="64"/>
      <c r="SMR20" s="64"/>
      <c r="SMS20" s="64"/>
      <c r="SMT20" s="64"/>
      <c r="SMU20" s="64"/>
      <c r="SMV20" s="64"/>
      <c r="SMW20" s="64"/>
      <c r="SMX20" s="64"/>
      <c r="SMY20" s="64"/>
      <c r="SMZ20" s="64"/>
      <c r="SNA20" s="64"/>
      <c r="SNB20" s="64"/>
      <c r="SNC20" s="64"/>
      <c r="SND20" s="64"/>
      <c r="SNE20" s="64"/>
      <c r="SNF20" s="64"/>
      <c r="SNG20" s="64"/>
      <c r="SNH20" s="64"/>
      <c r="SNI20" s="64"/>
      <c r="SNJ20" s="64"/>
      <c r="SNK20" s="64"/>
      <c r="SNL20" s="64"/>
      <c r="SNM20" s="64"/>
      <c r="SNN20" s="64"/>
      <c r="SNO20" s="64"/>
      <c r="SNP20" s="64"/>
      <c r="SNQ20" s="64"/>
      <c r="SNR20" s="64"/>
      <c r="SNS20" s="64"/>
      <c r="SNT20" s="64"/>
      <c r="SNU20" s="64"/>
      <c r="SNV20" s="64"/>
      <c r="SNW20" s="64"/>
      <c r="SNX20" s="64"/>
      <c r="SNY20" s="64"/>
      <c r="SNZ20" s="64"/>
      <c r="SOA20" s="64"/>
      <c r="SOB20" s="64"/>
      <c r="SOC20" s="64"/>
      <c r="SOD20" s="64"/>
      <c r="SOE20" s="64"/>
      <c r="SOF20" s="64"/>
      <c r="SOG20" s="64"/>
      <c r="SOH20" s="64"/>
      <c r="SOI20" s="64"/>
      <c r="SOJ20" s="64"/>
      <c r="SOK20" s="64"/>
      <c r="SOL20" s="64"/>
      <c r="SOM20" s="64"/>
      <c r="SON20" s="64"/>
      <c r="SOO20" s="64"/>
      <c r="SOP20" s="64"/>
      <c r="SOQ20" s="64"/>
      <c r="SOR20" s="64"/>
      <c r="SOS20" s="64"/>
      <c r="SOT20" s="64"/>
      <c r="SOU20" s="64"/>
      <c r="SOV20" s="64"/>
      <c r="SOW20" s="64"/>
      <c r="SOX20" s="64"/>
      <c r="SOY20" s="64"/>
      <c r="SOZ20" s="64"/>
      <c r="SPA20" s="64"/>
      <c r="SPB20" s="64"/>
      <c r="SPC20" s="64"/>
      <c r="SPD20" s="64"/>
      <c r="SPE20" s="64"/>
      <c r="SPF20" s="64"/>
      <c r="SPG20" s="64"/>
      <c r="SPH20" s="64"/>
      <c r="SPI20" s="64"/>
      <c r="SPJ20" s="64"/>
      <c r="SPK20" s="64"/>
      <c r="SPL20" s="64"/>
      <c r="SPM20" s="64"/>
      <c r="SPN20" s="64"/>
      <c r="SPO20" s="64"/>
      <c r="SPP20" s="64"/>
      <c r="SPQ20" s="64"/>
      <c r="SPR20" s="64"/>
      <c r="SPS20" s="64"/>
      <c r="SPT20" s="64"/>
      <c r="SPU20" s="64"/>
      <c r="SPV20" s="64"/>
      <c r="SPW20" s="64"/>
      <c r="SPX20" s="64"/>
      <c r="SPY20" s="64"/>
      <c r="SPZ20" s="64"/>
      <c r="SQA20" s="64"/>
      <c r="SQB20" s="64"/>
      <c r="SQC20" s="64"/>
      <c r="SQD20" s="64"/>
      <c r="SQE20" s="64"/>
      <c r="SQF20" s="64"/>
      <c r="SQG20" s="64"/>
      <c r="SQH20" s="64"/>
      <c r="SQI20" s="64"/>
      <c r="SQJ20" s="64"/>
      <c r="SQK20" s="64"/>
      <c r="SQL20" s="64"/>
      <c r="SQM20" s="64"/>
      <c r="SQN20" s="64"/>
      <c r="SQO20" s="64"/>
      <c r="SQP20" s="64"/>
      <c r="SQQ20" s="64"/>
      <c r="SQR20" s="64"/>
      <c r="SQS20" s="64"/>
      <c r="SQT20" s="64"/>
      <c r="SQU20" s="64"/>
      <c r="SQV20" s="64"/>
      <c r="SQW20" s="64"/>
      <c r="SQX20" s="64"/>
      <c r="SQY20" s="64"/>
      <c r="SQZ20" s="64"/>
      <c r="SRA20" s="64"/>
      <c r="SRB20" s="64"/>
      <c r="SRC20" s="64"/>
      <c r="SRD20" s="64"/>
      <c r="SRE20" s="64"/>
      <c r="SRF20" s="64"/>
      <c r="SRG20" s="64"/>
      <c r="SRH20" s="64"/>
      <c r="SRI20" s="64"/>
      <c r="SRJ20" s="64"/>
      <c r="SRK20" s="64"/>
      <c r="SRL20" s="64"/>
      <c r="SRM20" s="64"/>
      <c r="SRN20" s="64"/>
      <c r="SRO20" s="64"/>
      <c r="SRP20" s="64"/>
      <c r="SRQ20" s="64"/>
      <c r="SRR20" s="64"/>
      <c r="SRS20" s="64"/>
      <c r="SRT20" s="64"/>
      <c r="SRU20" s="64"/>
      <c r="SRV20" s="64"/>
      <c r="SRW20" s="64"/>
      <c r="SRX20" s="64"/>
      <c r="SRY20" s="64"/>
      <c r="SRZ20" s="64"/>
      <c r="SSA20" s="64"/>
      <c r="SSB20" s="64"/>
      <c r="SSC20" s="64"/>
      <c r="SSD20" s="64"/>
      <c r="SSE20" s="64"/>
      <c r="SSF20" s="64"/>
      <c r="SSG20" s="64"/>
      <c r="SSH20" s="64"/>
      <c r="SSI20" s="64"/>
      <c r="SSJ20" s="64"/>
      <c r="SSK20" s="64"/>
      <c r="SSL20" s="64"/>
      <c r="SSM20" s="64"/>
      <c r="SSN20" s="64"/>
      <c r="SSO20" s="64"/>
      <c r="SSP20" s="64"/>
      <c r="SSQ20" s="64"/>
      <c r="SSR20" s="64"/>
      <c r="SSS20" s="64"/>
      <c r="SST20" s="64"/>
      <c r="SSU20" s="64"/>
      <c r="SSV20" s="64"/>
      <c r="SSW20" s="64"/>
      <c r="SSX20" s="64"/>
      <c r="SSY20" s="64"/>
      <c r="SSZ20" s="64"/>
      <c r="STA20" s="64"/>
      <c r="STB20" s="64"/>
      <c r="STC20" s="64"/>
      <c r="STD20" s="64"/>
      <c r="STE20" s="64"/>
      <c r="STF20" s="64"/>
      <c r="STG20" s="64"/>
      <c r="STH20" s="64"/>
      <c r="STI20" s="64"/>
      <c r="STJ20" s="64"/>
      <c r="STK20" s="64"/>
      <c r="STL20" s="64"/>
      <c r="STM20" s="64"/>
      <c r="STN20" s="64"/>
      <c r="STO20" s="64"/>
      <c r="STP20" s="64"/>
      <c r="STQ20" s="64"/>
      <c r="STR20" s="64"/>
      <c r="STS20" s="64"/>
      <c r="STT20" s="64"/>
      <c r="STU20" s="64"/>
      <c r="STV20" s="64"/>
      <c r="STW20" s="64"/>
      <c r="STX20" s="64"/>
      <c r="STY20" s="64"/>
      <c r="STZ20" s="64"/>
      <c r="SUA20" s="64"/>
      <c r="SUB20" s="64"/>
      <c r="SUC20" s="64"/>
      <c r="SUD20" s="64"/>
      <c r="SUE20" s="64"/>
      <c r="SUF20" s="64"/>
      <c r="SUG20" s="64"/>
      <c r="SUH20" s="64"/>
      <c r="SUI20" s="64"/>
      <c r="SUJ20" s="64"/>
      <c r="SUK20" s="64"/>
      <c r="SUL20" s="64"/>
      <c r="SUM20" s="64"/>
      <c r="SUN20" s="64"/>
      <c r="SUO20" s="64"/>
      <c r="SUP20" s="64"/>
      <c r="SUQ20" s="64"/>
      <c r="SUR20" s="64"/>
      <c r="SUS20" s="64"/>
      <c r="SUT20" s="64"/>
      <c r="SUU20" s="64"/>
      <c r="SUV20" s="64"/>
      <c r="SUW20" s="64"/>
      <c r="SUX20" s="64"/>
      <c r="SUY20" s="64"/>
      <c r="SUZ20" s="64"/>
      <c r="SVA20" s="64"/>
      <c r="SVB20" s="64"/>
      <c r="SVC20" s="64"/>
      <c r="SVD20" s="64"/>
      <c r="SVE20" s="64"/>
      <c r="SVF20" s="64"/>
      <c r="SVG20" s="64"/>
      <c r="SVH20" s="64"/>
      <c r="SVI20" s="64"/>
      <c r="SVJ20" s="64"/>
      <c r="SVK20" s="64"/>
      <c r="SVL20" s="64"/>
      <c r="SVM20" s="64"/>
      <c r="SVN20" s="64"/>
      <c r="SVO20" s="64"/>
      <c r="SVP20" s="64"/>
      <c r="SVQ20" s="64"/>
      <c r="SVR20" s="64"/>
      <c r="SVS20" s="64"/>
      <c r="SVT20" s="64"/>
      <c r="SVU20" s="64"/>
      <c r="SVV20" s="64"/>
      <c r="SVW20" s="64"/>
      <c r="SVX20" s="64"/>
      <c r="SVY20" s="64"/>
      <c r="SVZ20" s="64"/>
      <c r="SWA20" s="64"/>
      <c r="SWB20" s="64"/>
      <c r="SWC20" s="64"/>
      <c r="SWD20" s="64"/>
      <c r="SWE20" s="64"/>
      <c r="SWF20" s="64"/>
      <c r="SWG20" s="64"/>
      <c r="SWH20" s="64"/>
      <c r="SWI20" s="64"/>
      <c r="SWJ20" s="64"/>
      <c r="SWK20" s="64"/>
      <c r="SWL20" s="64"/>
      <c r="SWM20" s="64"/>
      <c r="SWN20" s="64"/>
      <c r="SWO20" s="64"/>
      <c r="SWP20" s="64"/>
      <c r="SWQ20" s="64"/>
      <c r="SWR20" s="64"/>
      <c r="SWS20" s="64"/>
      <c r="SWT20" s="64"/>
      <c r="SWU20" s="64"/>
      <c r="SWV20" s="64"/>
      <c r="SWW20" s="64"/>
      <c r="SWX20" s="64"/>
      <c r="SWY20" s="64"/>
      <c r="SWZ20" s="64"/>
      <c r="SXA20" s="64"/>
      <c r="SXB20" s="64"/>
      <c r="SXC20" s="64"/>
      <c r="SXD20" s="64"/>
      <c r="SXE20" s="64"/>
      <c r="SXF20" s="64"/>
      <c r="SXG20" s="64"/>
      <c r="SXH20" s="64"/>
      <c r="SXI20" s="64"/>
      <c r="SXJ20" s="64"/>
      <c r="SXK20" s="64"/>
      <c r="SXL20" s="64"/>
      <c r="SXM20" s="64"/>
      <c r="SXN20" s="64"/>
      <c r="SXO20" s="64"/>
      <c r="SXP20" s="64"/>
      <c r="SXQ20" s="64"/>
      <c r="SXR20" s="64"/>
      <c r="SXS20" s="64"/>
      <c r="SXT20" s="64"/>
      <c r="SXU20" s="64"/>
      <c r="SXV20" s="64"/>
      <c r="SXW20" s="64"/>
      <c r="SXX20" s="64"/>
      <c r="SXY20" s="64"/>
      <c r="SXZ20" s="64"/>
      <c r="SYA20" s="64"/>
      <c r="SYB20" s="64"/>
      <c r="SYC20" s="64"/>
      <c r="SYD20" s="64"/>
      <c r="SYE20" s="64"/>
      <c r="SYF20" s="64"/>
      <c r="SYG20" s="64"/>
      <c r="SYH20" s="64"/>
      <c r="SYI20" s="64"/>
      <c r="SYJ20" s="64"/>
      <c r="SYK20" s="64"/>
      <c r="SYL20" s="64"/>
      <c r="SYM20" s="64"/>
      <c r="SYN20" s="64"/>
      <c r="SYO20" s="64"/>
      <c r="SYP20" s="64"/>
      <c r="SYQ20" s="64"/>
      <c r="SYR20" s="64"/>
      <c r="SYS20" s="64"/>
      <c r="SYT20" s="64"/>
      <c r="SYU20" s="64"/>
      <c r="SYV20" s="64"/>
      <c r="SYW20" s="64"/>
      <c r="SYX20" s="64"/>
      <c r="SYY20" s="64"/>
      <c r="SYZ20" s="64"/>
      <c r="SZA20" s="64"/>
      <c r="SZB20" s="64"/>
      <c r="SZC20" s="64"/>
      <c r="SZD20" s="64"/>
      <c r="SZE20" s="64"/>
      <c r="SZF20" s="64"/>
      <c r="SZG20" s="64"/>
      <c r="SZH20" s="64"/>
      <c r="SZI20" s="64"/>
      <c r="SZJ20" s="64"/>
      <c r="SZK20" s="64"/>
      <c r="SZL20" s="64"/>
      <c r="SZM20" s="64"/>
      <c r="SZN20" s="64"/>
      <c r="SZO20" s="64"/>
      <c r="SZP20" s="64"/>
      <c r="SZQ20" s="64"/>
      <c r="SZR20" s="64"/>
      <c r="SZS20" s="64"/>
      <c r="SZT20" s="64"/>
      <c r="SZU20" s="64"/>
      <c r="SZV20" s="64"/>
      <c r="SZW20" s="64"/>
      <c r="SZX20" s="64"/>
      <c r="SZY20" s="64"/>
      <c r="SZZ20" s="64"/>
      <c r="TAA20" s="64"/>
      <c r="TAB20" s="64"/>
      <c r="TAC20" s="64"/>
      <c r="TAD20" s="64"/>
      <c r="TAE20" s="64"/>
      <c r="TAF20" s="64"/>
      <c r="TAG20" s="64"/>
      <c r="TAH20" s="64"/>
      <c r="TAI20" s="64"/>
      <c r="TAJ20" s="64"/>
      <c r="TAK20" s="64"/>
      <c r="TAL20" s="64"/>
      <c r="TAM20" s="64"/>
      <c r="TAN20" s="64"/>
      <c r="TAO20" s="64"/>
      <c r="TAP20" s="64"/>
      <c r="TAQ20" s="64"/>
      <c r="TAR20" s="64"/>
      <c r="TAS20" s="64"/>
      <c r="TAT20" s="64"/>
      <c r="TAU20" s="64"/>
      <c r="TAV20" s="64"/>
      <c r="TAW20" s="64"/>
      <c r="TAX20" s="64"/>
      <c r="TAY20" s="64"/>
      <c r="TAZ20" s="64"/>
      <c r="TBA20" s="64"/>
      <c r="TBB20" s="64"/>
      <c r="TBC20" s="64"/>
      <c r="TBD20" s="64"/>
      <c r="TBE20" s="64"/>
      <c r="TBF20" s="64"/>
      <c r="TBG20" s="64"/>
      <c r="TBH20" s="64"/>
      <c r="TBI20" s="64"/>
      <c r="TBJ20" s="64"/>
      <c r="TBK20" s="64"/>
      <c r="TBL20" s="64"/>
      <c r="TBM20" s="64"/>
      <c r="TBN20" s="64"/>
      <c r="TBO20" s="64"/>
      <c r="TBP20" s="64"/>
      <c r="TBQ20" s="64"/>
      <c r="TBR20" s="64"/>
      <c r="TBS20" s="64"/>
      <c r="TBT20" s="64"/>
      <c r="TBU20" s="64"/>
      <c r="TBV20" s="64"/>
      <c r="TBW20" s="64"/>
      <c r="TBX20" s="64"/>
      <c r="TBY20" s="64"/>
      <c r="TBZ20" s="64"/>
      <c r="TCA20" s="64"/>
      <c r="TCB20" s="64"/>
      <c r="TCC20" s="64"/>
      <c r="TCD20" s="64"/>
      <c r="TCE20" s="64"/>
      <c r="TCF20" s="64"/>
      <c r="TCG20" s="64"/>
      <c r="TCH20" s="64"/>
      <c r="TCI20" s="64"/>
      <c r="TCJ20" s="64"/>
      <c r="TCK20" s="64"/>
      <c r="TCL20" s="64"/>
      <c r="TCM20" s="64"/>
      <c r="TCN20" s="64"/>
      <c r="TCO20" s="64"/>
      <c r="TCP20" s="64"/>
      <c r="TCQ20" s="64"/>
      <c r="TCR20" s="64"/>
      <c r="TCS20" s="64"/>
      <c r="TCT20" s="64"/>
      <c r="TCU20" s="64"/>
      <c r="TCV20" s="64"/>
      <c r="TCW20" s="64"/>
      <c r="TCX20" s="64"/>
      <c r="TCY20" s="64"/>
      <c r="TCZ20" s="64"/>
      <c r="TDA20" s="64"/>
      <c r="TDB20" s="64"/>
      <c r="TDC20" s="64"/>
      <c r="TDD20" s="64"/>
      <c r="TDE20" s="64"/>
      <c r="TDF20" s="64"/>
      <c r="TDG20" s="64"/>
      <c r="TDH20" s="64"/>
      <c r="TDI20" s="64"/>
      <c r="TDJ20" s="64"/>
      <c r="TDK20" s="64"/>
      <c r="TDL20" s="64"/>
      <c r="TDM20" s="64"/>
      <c r="TDN20" s="64"/>
      <c r="TDO20" s="64"/>
      <c r="TDP20" s="64"/>
      <c r="TDQ20" s="64"/>
      <c r="TDR20" s="64"/>
      <c r="TDS20" s="64"/>
      <c r="TDT20" s="64"/>
      <c r="TDU20" s="64"/>
      <c r="TDV20" s="64"/>
      <c r="TDW20" s="64"/>
      <c r="TDX20" s="64"/>
      <c r="TDY20" s="64"/>
      <c r="TDZ20" s="64"/>
      <c r="TEA20" s="64"/>
      <c r="TEB20" s="64"/>
      <c r="TEC20" s="64"/>
      <c r="TED20" s="64"/>
      <c r="TEE20" s="64"/>
      <c r="TEF20" s="64"/>
      <c r="TEG20" s="64"/>
      <c r="TEH20" s="64"/>
      <c r="TEI20" s="64"/>
      <c r="TEJ20" s="64"/>
      <c r="TEK20" s="64"/>
      <c r="TEL20" s="64"/>
      <c r="TEM20" s="64"/>
      <c r="TEN20" s="64"/>
      <c r="TEO20" s="64"/>
      <c r="TEP20" s="64"/>
      <c r="TEQ20" s="64"/>
      <c r="TER20" s="64"/>
      <c r="TES20" s="64"/>
      <c r="TET20" s="64"/>
      <c r="TEU20" s="64"/>
      <c r="TEV20" s="64"/>
      <c r="TEW20" s="64"/>
      <c r="TEX20" s="64"/>
      <c r="TEY20" s="64"/>
      <c r="TEZ20" s="64"/>
      <c r="TFA20" s="64"/>
      <c r="TFB20" s="64"/>
      <c r="TFC20" s="64"/>
      <c r="TFD20" s="64"/>
      <c r="TFE20" s="64"/>
      <c r="TFF20" s="64"/>
      <c r="TFG20" s="64"/>
      <c r="TFH20" s="64"/>
      <c r="TFI20" s="64"/>
      <c r="TFJ20" s="64"/>
      <c r="TFK20" s="64"/>
      <c r="TFL20" s="64"/>
      <c r="TFM20" s="64"/>
      <c r="TFN20" s="64"/>
      <c r="TFO20" s="64"/>
      <c r="TFP20" s="64"/>
      <c r="TFQ20" s="64"/>
      <c r="TFR20" s="64"/>
      <c r="TFS20" s="64"/>
      <c r="TFT20" s="64"/>
      <c r="TFU20" s="64"/>
      <c r="TFV20" s="64"/>
      <c r="TFW20" s="64"/>
      <c r="TFX20" s="64"/>
      <c r="TFY20" s="64"/>
      <c r="TFZ20" s="64"/>
      <c r="TGA20" s="64"/>
      <c r="TGB20" s="64"/>
      <c r="TGC20" s="64"/>
      <c r="TGD20" s="64"/>
      <c r="TGE20" s="64"/>
      <c r="TGF20" s="64"/>
      <c r="TGG20" s="64"/>
      <c r="TGH20" s="64"/>
      <c r="TGI20" s="64"/>
      <c r="TGJ20" s="64"/>
      <c r="TGK20" s="64"/>
      <c r="TGL20" s="64"/>
      <c r="TGM20" s="64"/>
      <c r="TGN20" s="64"/>
      <c r="TGO20" s="64"/>
      <c r="TGP20" s="64"/>
      <c r="TGQ20" s="64"/>
      <c r="TGR20" s="64"/>
      <c r="TGS20" s="64"/>
      <c r="TGT20" s="64"/>
      <c r="TGU20" s="64"/>
      <c r="TGV20" s="64"/>
      <c r="TGW20" s="64"/>
      <c r="TGX20" s="64"/>
      <c r="TGY20" s="64"/>
      <c r="TGZ20" s="64"/>
      <c r="THA20" s="64"/>
      <c r="THB20" s="64"/>
      <c r="THC20" s="64"/>
      <c r="THD20" s="64"/>
      <c r="THE20" s="64"/>
      <c r="THF20" s="64"/>
      <c r="THG20" s="64"/>
      <c r="THH20" s="64"/>
      <c r="THI20" s="64"/>
      <c r="THJ20" s="64"/>
      <c r="THK20" s="64"/>
      <c r="THL20" s="64"/>
      <c r="THM20" s="64"/>
      <c r="THN20" s="64"/>
      <c r="THO20" s="64"/>
      <c r="THP20" s="64"/>
      <c r="THQ20" s="64"/>
      <c r="THR20" s="64"/>
      <c r="THS20" s="64"/>
      <c r="THT20" s="64"/>
      <c r="THU20" s="64"/>
      <c r="THV20" s="64"/>
      <c r="THW20" s="64"/>
      <c r="THX20" s="64"/>
      <c r="THY20" s="64"/>
      <c r="THZ20" s="64"/>
      <c r="TIA20" s="64"/>
      <c r="TIB20" s="64"/>
      <c r="TIC20" s="64"/>
      <c r="TID20" s="64"/>
      <c r="TIE20" s="64"/>
      <c r="TIF20" s="64"/>
      <c r="TIG20" s="64"/>
      <c r="TIH20" s="64"/>
      <c r="TII20" s="64"/>
      <c r="TIJ20" s="64"/>
      <c r="TIK20" s="64"/>
      <c r="TIL20" s="64"/>
      <c r="TIM20" s="64"/>
      <c r="TIN20" s="64"/>
      <c r="TIO20" s="64"/>
      <c r="TIP20" s="64"/>
      <c r="TIQ20" s="64"/>
      <c r="TIR20" s="64"/>
      <c r="TIS20" s="64"/>
      <c r="TIT20" s="64"/>
      <c r="TIU20" s="64"/>
      <c r="TIV20" s="64"/>
      <c r="TIW20" s="64"/>
      <c r="TIX20" s="64"/>
      <c r="TIY20" s="64"/>
      <c r="TIZ20" s="64"/>
      <c r="TJA20" s="64"/>
      <c r="TJB20" s="64"/>
      <c r="TJC20" s="64"/>
      <c r="TJD20" s="64"/>
      <c r="TJE20" s="64"/>
      <c r="TJF20" s="64"/>
      <c r="TJG20" s="64"/>
      <c r="TJH20" s="64"/>
      <c r="TJI20" s="64"/>
      <c r="TJJ20" s="64"/>
      <c r="TJK20" s="64"/>
      <c r="TJL20" s="64"/>
      <c r="TJM20" s="64"/>
      <c r="TJN20" s="64"/>
      <c r="TJO20" s="64"/>
      <c r="TJP20" s="64"/>
      <c r="TJQ20" s="64"/>
      <c r="TJR20" s="64"/>
      <c r="TJS20" s="64"/>
      <c r="TJT20" s="64"/>
      <c r="TJU20" s="64"/>
      <c r="TJV20" s="64"/>
      <c r="TJW20" s="64"/>
      <c r="TJX20" s="64"/>
      <c r="TJY20" s="64"/>
      <c r="TJZ20" s="64"/>
      <c r="TKA20" s="64"/>
      <c r="TKB20" s="64"/>
      <c r="TKC20" s="64"/>
      <c r="TKD20" s="64"/>
      <c r="TKE20" s="64"/>
      <c r="TKF20" s="64"/>
      <c r="TKG20" s="64"/>
      <c r="TKH20" s="64"/>
      <c r="TKI20" s="64"/>
      <c r="TKJ20" s="64"/>
      <c r="TKK20" s="64"/>
      <c r="TKL20" s="64"/>
      <c r="TKM20" s="64"/>
      <c r="TKN20" s="64"/>
      <c r="TKO20" s="64"/>
      <c r="TKP20" s="64"/>
      <c r="TKQ20" s="64"/>
      <c r="TKR20" s="64"/>
      <c r="TKS20" s="64"/>
      <c r="TKT20" s="64"/>
      <c r="TKU20" s="64"/>
      <c r="TKV20" s="64"/>
      <c r="TKW20" s="64"/>
      <c r="TKX20" s="64"/>
      <c r="TKY20" s="64"/>
      <c r="TKZ20" s="64"/>
      <c r="TLA20" s="64"/>
      <c r="TLB20" s="64"/>
      <c r="TLC20" s="64"/>
      <c r="TLD20" s="64"/>
      <c r="TLE20" s="64"/>
      <c r="TLF20" s="64"/>
      <c r="TLG20" s="64"/>
      <c r="TLH20" s="64"/>
      <c r="TLI20" s="64"/>
      <c r="TLJ20" s="64"/>
      <c r="TLK20" s="64"/>
      <c r="TLL20" s="64"/>
      <c r="TLM20" s="64"/>
      <c r="TLN20" s="64"/>
      <c r="TLO20" s="64"/>
      <c r="TLP20" s="64"/>
      <c r="TLQ20" s="64"/>
      <c r="TLR20" s="64"/>
      <c r="TLS20" s="64"/>
      <c r="TLT20" s="64"/>
      <c r="TLU20" s="64"/>
      <c r="TLV20" s="64"/>
      <c r="TLW20" s="64"/>
      <c r="TLX20" s="64"/>
      <c r="TLY20" s="64"/>
      <c r="TLZ20" s="64"/>
      <c r="TMA20" s="64"/>
      <c r="TMB20" s="64"/>
      <c r="TMC20" s="64"/>
      <c r="TMD20" s="64"/>
      <c r="TME20" s="64"/>
      <c r="TMF20" s="64"/>
      <c r="TMG20" s="64"/>
      <c r="TMH20" s="64"/>
      <c r="TMI20" s="64"/>
      <c r="TMJ20" s="64"/>
      <c r="TMK20" s="64"/>
      <c r="TML20" s="64"/>
      <c r="TMM20" s="64"/>
      <c r="TMN20" s="64"/>
      <c r="TMO20" s="64"/>
      <c r="TMP20" s="64"/>
      <c r="TMQ20" s="64"/>
      <c r="TMR20" s="64"/>
      <c r="TMS20" s="64"/>
      <c r="TMT20" s="64"/>
      <c r="TMU20" s="64"/>
      <c r="TMV20" s="64"/>
      <c r="TMW20" s="64"/>
      <c r="TMX20" s="64"/>
      <c r="TMY20" s="64"/>
      <c r="TMZ20" s="64"/>
      <c r="TNA20" s="64"/>
      <c r="TNB20" s="64"/>
      <c r="TNC20" s="64"/>
      <c r="TND20" s="64"/>
      <c r="TNE20" s="64"/>
      <c r="TNF20" s="64"/>
      <c r="TNG20" s="64"/>
      <c r="TNH20" s="64"/>
      <c r="TNI20" s="64"/>
      <c r="TNJ20" s="64"/>
      <c r="TNK20" s="64"/>
      <c r="TNL20" s="64"/>
      <c r="TNM20" s="64"/>
      <c r="TNN20" s="64"/>
      <c r="TNO20" s="64"/>
      <c r="TNP20" s="64"/>
      <c r="TNQ20" s="64"/>
      <c r="TNR20" s="64"/>
      <c r="TNS20" s="64"/>
      <c r="TNT20" s="64"/>
      <c r="TNU20" s="64"/>
      <c r="TNV20" s="64"/>
      <c r="TNW20" s="64"/>
      <c r="TNX20" s="64"/>
      <c r="TNY20" s="64"/>
      <c r="TNZ20" s="64"/>
      <c r="TOA20" s="64"/>
      <c r="TOB20" s="64"/>
      <c r="TOC20" s="64"/>
      <c r="TOD20" s="64"/>
      <c r="TOE20" s="64"/>
      <c r="TOF20" s="64"/>
      <c r="TOG20" s="64"/>
      <c r="TOH20" s="64"/>
      <c r="TOI20" s="64"/>
      <c r="TOJ20" s="64"/>
      <c r="TOK20" s="64"/>
      <c r="TOL20" s="64"/>
      <c r="TOM20" s="64"/>
      <c r="TON20" s="64"/>
      <c r="TOO20" s="64"/>
      <c r="TOP20" s="64"/>
      <c r="TOQ20" s="64"/>
      <c r="TOR20" s="64"/>
      <c r="TOS20" s="64"/>
      <c r="TOT20" s="64"/>
      <c r="TOU20" s="64"/>
      <c r="TOV20" s="64"/>
      <c r="TOW20" s="64"/>
      <c r="TOX20" s="64"/>
      <c r="TOY20" s="64"/>
      <c r="TOZ20" s="64"/>
      <c r="TPA20" s="64"/>
      <c r="TPB20" s="64"/>
      <c r="TPC20" s="64"/>
      <c r="TPD20" s="64"/>
      <c r="TPE20" s="64"/>
      <c r="TPF20" s="64"/>
      <c r="TPG20" s="64"/>
      <c r="TPH20" s="64"/>
      <c r="TPI20" s="64"/>
      <c r="TPJ20" s="64"/>
      <c r="TPK20" s="64"/>
      <c r="TPL20" s="64"/>
      <c r="TPM20" s="64"/>
      <c r="TPN20" s="64"/>
      <c r="TPO20" s="64"/>
      <c r="TPP20" s="64"/>
      <c r="TPQ20" s="64"/>
      <c r="TPR20" s="64"/>
      <c r="TPS20" s="64"/>
      <c r="TPT20" s="64"/>
      <c r="TPU20" s="64"/>
      <c r="TPV20" s="64"/>
      <c r="TPW20" s="64"/>
      <c r="TPX20" s="64"/>
      <c r="TPY20" s="64"/>
      <c r="TPZ20" s="64"/>
      <c r="TQA20" s="64"/>
      <c r="TQB20" s="64"/>
      <c r="TQC20" s="64"/>
      <c r="TQD20" s="64"/>
      <c r="TQE20" s="64"/>
      <c r="TQF20" s="64"/>
      <c r="TQG20" s="64"/>
      <c r="TQH20" s="64"/>
      <c r="TQI20" s="64"/>
      <c r="TQJ20" s="64"/>
      <c r="TQK20" s="64"/>
      <c r="TQL20" s="64"/>
      <c r="TQM20" s="64"/>
      <c r="TQN20" s="64"/>
      <c r="TQO20" s="64"/>
      <c r="TQP20" s="64"/>
      <c r="TQQ20" s="64"/>
      <c r="TQR20" s="64"/>
      <c r="TQS20" s="64"/>
      <c r="TQT20" s="64"/>
      <c r="TQU20" s="64"/>
      <c r="TQV20" s="64"/>
      <c r="TQW20" s="64"/>
      <c r="TQX20" s="64"/>
      <c r="TQY20" s="64"/>
      <c r="TQZ20" s="64"/>
      <c r="TRA20" s="64"/>
      <c r="TRB20" s="64"/>
      <c r="TRC20" s="64"/>
      <c r="TRD20" s="64"/>
      <c r="TRE20" s="64"/>
      <c r="TRF20" s="64"/>
      <c r="TRG20" s="64"/>
      <c r="TRH20" s="64"/>
      <c r="TRI20" s="64"/>
      <c r="TRJ20" s="64"/>
      <c r="TRK20" s="64"/>
      <c r="TRL20" s="64"/>
      <c r="TRM20" s="64"/>
      <c r="TRN20" s="64"/>
      <c r="TRO20" s="64"/>
      <c r="TRP20" s="64"/>
      <c r="TRQ20" s="64"/>
      <c r="TRR20" s="64"/>
      <c r="TRS20" s="64"/>
      <c r="TRT20" s="64"/>
      <c r="TRU20" s="64"/>
      <c r="TRV20" s="64"/>
      <c r="TRW20" s="64"/>
      <c r="TRX20" s="64"/>
      <c r="TRY20" s="64"/>
      <c r="TRZ20" s="64"/>
      <c r="TSA20" s="64"/>
      <c r="TSB20" s="64"/>
      <c r="TSC20" s="64"/>
      <c r="TSD20" s="64"/>
      <c r="TSE20" s="64"/>
      <c r="TSF20" s="64"/>
      <c r="TSG20" s="64"/>
      <c r="TSH20" s="64"/>
      <c r="TSI20" s="64"/>
      <c r="TSJ20" s="64"/>
      <c r="TSK20" s="64"/>
      <c r="TSL20" s="64"/>
      <c r="TSM20" s="64"/>
      <c r="TSN20" s="64"/>
      <c r="TSO20" s="64"/>
      <c r="TSP20" s="64"/>
      <c r="TSQ20" s="64"/>
      <c r="TSR20" s="64"/>
      <c r="TSS20" s="64"/>
      <c r="TST20" s="64"/>
      <c r="TSU20" s="64"/>
      <c r="TSV20" s="64"/>
      <c r="TSW20" s="64"/>
      <c r="TSX20" s="64"/>
      <c r="TSY20" s="64"/>
      <c r="TSZ20" s="64"/>
      <c r="TTA20" s="64"/>
      <c r="TTB20" s="64"/>
      <c r="TTC20" s="64"/>
      <c r="TTD20" s="64"/>
      <c r="TTE20" s="64"/>
      <c r="TTF20" s="64"/>
      <c r="TTG20" s="64"/>
      <c r="TTH20" s="64"/>
      <c r="TTI20" s="64"/>
      <c r="TTJ20" s="64"/>
      <c r="TTK20" s="64"/>
      <c r="TTL20" s="64"/>
      <c r="TTM20" s="64"/>
      <c r="TTN20" s="64"/>
      <c r="TTO20" s="64"/>
      <c r="TTP20" s="64"/>
      <c r="TTQ20" s="64"/>
      <c r="TTR20" s="64"/>
      <c r="TTS20" s="64"/>
      <c r="TTT20" s="64"/>
      <c r="TTU20" s="64"/>
      <c r="TTV20" s="64"/>
      <c r="TTW20" s="64"/>
      <c r="TTX20" s="64"/>
      <c r="TTY20" s="64"/>
      <c r="TTZ20" s="64"/>
      <c r="TUA20" s="64"/>
      <c r="TUB20" s="64"/>
      <c r="TUC20" s="64"/>
      <c r="TUD20" s="64"/>
      <c r="TUE20" s="64"/>
      <c r="TUF20" s="64"/>
      <c r="TUG20" s="64"/>
      <c r="TUH20" s="64"/>
      <c r="TUI20" s="64"/>
      <c r="TUJ20" s="64"/>
      <c r="TUK20" s="64"/>
      <c r="TUL20" s="64"/>
      <c r="TUM20" s="64"/>
      <c r="TUN20" s="64"/>
      <c r="TUO20" s="64"/>
      <c r="TUP20" s="64"/>
      <c r="TUQ20" s="64"/>
      <c r="TUR20" s="64"/>
      <c r="TUS20" s="64"/>
      <c r="TUT20" s="64"/>
      <c r="TUU20" s="64"/>
      <c r="TUV20" s="64"/>
      <c r="TUW20" s="64"/>
      <c r="TUX20" s="64"/>
      <c r="TUY20" s="64"/>
      <c r="TUZ20" s="64"/>
      <c r="TVA20" s="64"/>
      <c r="TVB20" s="64"/>
      <c r="TVC20" s="64"/>
      <c r="TVD20" s="64"/>
      <c r="TVE20" s="64"/>
      <c r="TVF20" s="64"/>
      <c r="TVG20" s="64"/>
      <c r="TVH20" s="64"/>
      <c r="TVI20" s="64"/>
      <c r="TVJ20" s="64"/>
      <c r="TVK20" s="64"/>
      <c r="TVL20" s="64"/>
      <c r="TVM20" s="64"/>
      <c r="TVN20" s="64"/>
      <c r="TVO20" s="64"/>
      <c r="TVP20" s="64"/>
      <c r="TVQ20" s="64"/>
      <c r="TVR20" s="64"/>
      <c r="TVS20" s="64"/>
      <c r="TVT20" s="64"/>
      <c r="TVU20" s="64"/>
      <c r="TVV20" s="64"/>
      <c r="TVW20" s="64"/>
      <c r="TVX20" s="64"/>
      <c r="TVY20" s="64"/>
      <c r="TVZ20" s="64"/>
      <c r="TWA20" s="64"/>
      <c r="TWB20" s="64"/>
      <c r="TWC20" s="64"/>
      <c r="TWD20" s="64"/>
      <c r="TWE20" s="64"/>
      <c r="TWF20" s="64"/>
      <c r="TWG20" s="64"/>
      <c r="TWH20" s="64"/>
      <c r="TWI20" s="64"/>
      <c r="TWJ20" s="64"/>
      <c r="TWK20" s="64"/>
      <c r="TWL20" s="64"/>
      <c r="TWM20" s="64"/>
      <c r="TWN20" s="64"/>
      <c r="TWO20" s="64"/>
      <c r="TWP20" s="64"/>
      <c r="TWQ20" s="64"/>
      <c r="TWR20" s="64"/>
      <c r="TWS20" s="64"/>
      <c r="TWT20" s="64"/>
      <c r="TWU20" s="64"/>
      <c r="TWV20" s="64"/>
      <c r="TWW20" s="64"/>
      <c r="TWX20" s="64"/>
      <c r="TWY20" s="64"/>
      <c r="TWZ20" s="64"/>
      <c r="TXA20" s="64"/>
      <c r="TXB20" s="64"/>
      <c r="TXC20" s="64"/>
      <c r="TXD20" s="64"/>
      <c r="TXE20" s="64"/>
      <c r="TXF20" s="64"/>
      <c r="TXG20" s="64"/>
      <c r="TXH20" s="64"/>
      <c r="TXI20" s="64"/>
      <c r="TXJ20" s="64"/>
      <c r="TXK20" s="64"/>
      <c r="TXL20" s="64"/>
      <c r="TXM20" s="64"/>
      <c r="TXN20" s="64"/>
      <c r="TXO20" s="64"/>
      <c r="TXP20" s="64"/>
      <c r="TXQ20" s="64"/>
      <c r="TXR20" s="64"/>
      <c r="TXS20" s="64"/>
      <c r="TXT20" s="64"/>
      <c r="TXU20" s="64"/>
      <c r="TXV20" s="64"/>
      <c r="TXW20" s="64"/>
      <c r="TXX20" s="64"/>
      <c r="TXY20" s="64"/>
      <c r="TXZ20" s="64"/>
      <c r="TYA20" s="64"/>
      <c r="TYB20" s="64"/>
      <c r="TYC20" s="64"/>
      <c r="TYD20" s="64"/>
      <c r="TYE20" s="64"/>
      <c r="TYF20" s="64"/>
      <c r="TYG20" s="64"/>
      <c r="TYH20" s="64"/>
      <c r="TYI20" s="64"/>
      <c r="TYJ20" s="64"/>
      <c r="TYK20" s="64"/>
      <c r="TYL20" s="64"/>
      <c r="TYM20" s="64"/>
      <c r="TYN20" s="64"/>
      <c r="TYO20" s="64"/>
      <c r="TYP20" s="64"/>
      <c r="TYQ20" s="64"/>
      <c r="TYR20" s="64"/>
      <c r="TYS20" s="64"/>
      <c r="TYT20" s="64"/>
      <c r="TYU20" s="64"/>
      <c r="TYV20" s="64"/>
      <c r="TYW20" s="64"/>
      <c r="TYX20" s="64"/>
      <c r="TYY20" s="64"/>
      <c r="TYZ20" s="64"/>
      <c r="TZA20" s="64"/>
      <c r="TZB20" s="64"/>
      <c r="TZC20" s="64"/>
      <c r="TZD20" s="64"/>
      <c r="TZE20" s="64"/>
      <c r="TZF20" s="64"/>
      <c r="TZG20" s="64"/>
      <c r="TZH20" s="64"/>
      <c r="TZI20" s="64"/>
      <c r="TZJ20" s="64"/>
      <c r="TZK20" s="64"/>
      <c r="TZL20" s="64"/>
      <c r="TZM20" s="64"/>
      <c r="TZN20" s="64"/>
      <c r="TZO20" s="64"/>
      <c r="TZP20" s="64"/>
      <c r="TZQ20" s="64"/>
      <c r="TZR20" s="64"/>
      <c r="TZS20" s="64"/>
      <c r="TZT20" s="64"/>
      <c r="TZU20" s="64"/>
      <c r="TZV20" s="64"/>
      <c r="TZW20" s="64"/>
      <c r="TZX20" s="64"/>
      <c r="TZY20" s="64"/>
      <c r="TZZ20" s="64"/>
      <c r="UAA20" s="64"/>
      <c r="UAB20" s="64"/>
      <c r="UAC20" s="64"/>
      <c r="UAD20" s="64"/>
      <c r="UAE20" s="64"/>
      <c r="UAF20" s="64"/>
      <c r="UAG20" s="64"/>
      <c r="UAH20" s="64"/>
      <c r="UAI20" s="64"/>
      <c r="UAJ20" s="64"/>
      <c r="UAK20" s="64"/>
      <c r="UAL20" s="64"/>
      <c r="UAM20" s="64"/>
      <c r="UAN20" s="64"/>
      <c r="UAO20" s="64"/>
      <c r="UAP20" s="64"/>
      <c r="UAQ20" s="64"/>
      <c r="UAR20" s="64"/>
      <c r="UAS20" s="64"/>
      <c r="UAT20" s="64"/>
      <c r="UAU20" s="64"/>
      <c r="UAV20" s="64"/>
      <c r="UAW20" s="64"/>
      <c r="UAX20" s="64"/>
      <c r="UAY20" s="64"/>
      <c r="UAZ20" s="64"/>
      <c r="UBA20" s="64"/>
      <c r="UBB20" s="64"/>
      <c r="UBC20" s="64"/>
      <c r="UBD20" s="64"/>
      <c r="UBE20" s="64"/>
      <c r="UBF20" s="64"/>
      <c r="UBG20" s="64"/>
      <c r="UBH20" s="64"/>
      <c r="UBI20" s="64"/>
      <c r="UBJ20" s="64"/>
      <c r="UBK20" s="64"/>
      <c r="UBL20" s="64"/>
      <c r="UBM20" s="64"/>
      <c r="UBN20" s="64"/>
      <c r="UBO20" s="64"/>
      <c r="UBP20" s="64"/>
      <c r="UBQ20" s="64"/>
      <c r="UBR20" s="64"/>
      <c r="UBS20" s="64"/>
      <c r="UBT20" s="64"/>
      <c r="UBU20" s="64"/>
      <c r="UBV20" s="64"/>
      <c r="UBW20" s="64"/>
      <c r="UBX20" s="64"/>
      <c r="UBY20" s="64"/>
      <c r="UBZ20" s="64"/>
      <c r="UCA20" s="64"/>
      <c r="UCB20" s="64"/>
      <c r="UCC20" s="64"/>
      <c r="UCD20" s="64"/>
      <c r="UCE20" s="64"/>
      <c r="UCF20" s="64"/>
      <c r="UCG20" s="64"/>
      <c r="UCH20" s="64"/>
      <c r="UCI20" s="64"/>
      <c r="UCJ20" s="64"/>
      <c r="UCK20" s="64"/>
      <c r="UCL20" s="64"/>
      <c r="UCM20" s="64"/>
      <c r="UCN20" s="64"/>
      <c r="UCO20" s="64"/>
      <c r="UCP20" s="64"/>
      <c r="UCQ20" s="64"/>
      <c r="UCR20" s="64"/>
      <c r="UCS20" s="64"/>
      <c r="UCT20" s="64"/>
      <c r="UCU20" s="64"/>
      <c r="UCV20" s="64"/>
      <c r="UCW20" s="64"/>
      <c r="UCX20" s="64"/>
      <c r="UCY20" s="64"/>
      <c r="UCZ20" s="64"/>
      <c r="UDA20" s="64"/>
      <c r="UDB20" s="64"/>
      <c r="UDC20" s="64"/>
      <c r="UDD20" s="64"/>
      <c r="UDE20" s="64"/>
      <c r="UDF20" s="64"/>
      <c r="UDG20" s="64"/>
      <c r="UDH20" s="64"/>
      <c r="UDI20" s="64"/>
      <c r="UDJ20" s="64"/>
      <c r="UDK20" s="64"/>
      <c r="UDL20" s="64"/>
      <c r="UDM20" s="64"/>
      <c r="UDN20" s="64"/>
      <c r="UDO20" s="64"/>
      <c r="UDP20" s="64"/>
      <c r="UDQ20" s="64"/>
      <c r="UDR20" s="64"/>
      <c r="UDS20" s="64"/>
      <c r="UDT20" s="64"/>
      <c r="UDU20" s="64"/>
      <c r="UDV20" s="64"/>
      <c r="UDW20" s="64"/>
      <c r="UDX20" s="64"/>
      <c r="UDY20" s="64"/>
      <c r="UDZ20" s="64"/>
      <c r="UEA20" s="64"/>
      <c r="UEB20" s="64"/>
      <c r="UEC20" s="64"/>
      <c r="UED20" s="64"/>
      <c r="UEE20" s="64"/>
      <c r="UEF20" s="64"/>
      <c r="UEG20" s="64"/>
      <c r="UEH20" s="64"/>
      <c r="UEI20" s="64"/>
      <c r="UEJ20" s="64"/>
      <c r="UEK20" s="64"/>
      <c r="UEL20" s="64"/>
      <c r="UEM20" s="64"/>
      <c r="UEN20" s="64"/>
      <c r="UEO20" s="64"/>
      <c r="UEP20" s="64"/>
      <c r="UEQ20" s="64"/>
      <c r="UER20" s="64"/>
      <c r="UES20" s="64"/>
      <c r="UET20" s="64"/>
      <c r="UEU20" s="64"/>
      <c r="UEV20" s="64"/>
      <c r="UEW20" s="64"/>
      <c r="UEX20" s="64"/>
      <c r="UEY20" s="64"/>
      <c r="UEZ20" s="64"/>
      <c r="UFA20" s="64"/>
      <c r="UFB20" s="64"/>
      <c r="UFC20" s="64"/>
      <c r="UFD20" s="64"/>
      <c r="UFE20" s="64"/>
      <c r="UFF20" s="64"/>
      <c r="UFG20" s="64"/>
      <c r="UFH20" s="64"/>
      <c r="UFI20" s="64"/>
      <c r="UFJ20" s="64"/>
      <c r="UFK20" s="64"/>
      <c r="UFL20" s="64"/>
      <c r="UFM20" s="64"/>
      <c r="UFN20" s="64"/>
      <c r="UFO20" s="64"/>
      <c r="UFP20" s="64"/>
      <c r="UFQ20" s="64"/>
      <c r="UFR20" s="64"/>
      <c r="UFS20" s="64"/>
      <c r="UFT20" s="64"/>
      <c r="UFU20" s="64"/>
      <c r="UFV20" s="64"/>
      <c r="UFW20" s="64"/>
      <c r="UFX20" s="64"/>
      <c r="UFY20" s="64"/>
      <c r="UFZ20" s="64"/>
      <c r="UGA20" s="64"/>
      <c r="UGB20" s="64"/>
      <c r="UGC20" s="64"/>
      <c r="UGD20" s="64"/>
      <c r="UGE20" s="64"/>
      <c r="UGF20" s="64"/>
      <c r="UGG20" s="64"/>
      <c r="UGH20" s="64"/>
      <c r="UGI20" s="64"/>
      <c r="UGJ20" s="64"/>
      <c r="UGK20" s="64"/>
      <c r="UGL20" s="64"/>
      <c r="UGM20" s="64"/>
      <c r="UGN20" s="64"/>
      <c r="UGO20" s="64"/>
      <c r="UGP20" s="64"/>
      <c r="UGQ20" s="64"/>
      <c r="UGR20" s="64"/>
      <c r="UGS20" s="64"/>
      <c r="UGT20" s="64"/>
      <c r="UGU20" s="64"/>
      <c r="UGV20" s="64"/>
      <c r="UGW20" s="64"/>
      <c r="UGX20" s="64"/>
      <c r="UGY20" s="64"/>
      <c r="UGZ20" s="64"/>
      <c r="UHA20" s="64"/>
      <c r="UHB20" s="64"/>
      <c r="UHC20" s="64"/>
      <c r="UHD20" s="64"/>
      <c r="UHE20" s="64"/>
      <c r="UHF20" s="64"/>
      <c r="UHG20" s="64"/>
      <c r="UHH20" s="64"/>
      <c r="UHI20" s="64"/>
      <c r="UHJ20" s="64"/>
      <c r="UHK20" s="64"/>
      <c r="UHL20" s="64"/>
      <c r="UHM20" s="64"/>
      <c r="UHN20" s="64"/>
      <c r="UHO20" s="64"/>
      <c r="UHP20" s="64"/>
      <c r="UHQ20" s="64"/>
      <c r="UHR20" s="64"/>
      <c r="UHS20" s="64"/>
      <c r="UHT20" s="64"/>
      <c r="UHU20" s="64"/>
      <c r="UHV20" s="64"/>
      <c r="UHW20" s="64"/>
      <c r="UHX20" s="64"/>
      <c r="UHY20" s="64"/>
      <c r="UHZ20" s="64"/>
      <c r="UIA20" s="64"/>
      <c r="UIB20" s="64"/>
      <c r="UIC20" s="64"/>
      <c r="UID20" s="64"/>
      <c r="UIE20" s="64"/>
      <c r="UIF20" s="64"/>
      <c r="UIG20" s="64"/>
      <c r="UIH20" s="64"/>
      <c r="UII20" s="64"/>
      <c r="UIJ20" s="64"/>
      <c r="UIK20" s="64"/>
      <c r="UIL20" s="64"/>
      <c r="UIM20" s="64"/>
      <c r="UIN20" s="64"/>
      <c r="UIO20" s="64"/>
      <c r="UIP20" s="64"/>
      <c r="UIQ20" s="64"/>
      <c r="UIR20" s="64"/>
      <c r="UIS20" s="64"/>
      <c r="UIT20" s="64"/>
      <c r="UIU20" s="64"/>
      <c r="UIV20" s="64"/>
      <c r="UIW20" s="64"/>
      <c r="UIX20" s="64"/>
      <c r="UIY20" s="64"/>
      <c r="UIZ20" s="64"/>
      <c r="UJA20" s="64"/>
      <c r="UJB20" s="64"/>
      <c r="UJC20" s="64"/>
      <c r="UJD20" s="64"/>
      <c r="UJE20" s="64"/>
      <c r="UJF20" s="64"/>
      <c r="UJG20" s="64"/>
      <c r="UJH20" s="64"/>
      <c r="UJI20" s="64"/>
      <c r="UJJ20" s="64"/>
      <c r="UJK20" s="64"/>
      <c r="UJL20" s="64"/>
      <c r="UJM20" s="64"/>
      <c r="UJN20" s="64"/>
      <c r="UJO20" s="64"/>
      <c r="UJP20" s="64"/>
      <c r="UJQ20" s="64"/>
      <c r="UJR20" s="64"/>
      <c r="UJS20" s="64"/>
      <c r="UJT20" s="64"/>
      <c r="UJU20" s="64"/>
      <c r="UJV20" s="64"/>
      <c r="UJW20" s="64"/>
      <c r="UJX20" s="64"/>
      <c r="UJY20" s="64"/>
      <c r="UJZ20" s="64"/>
      <c r="UKA20" s="64"/>
      <c r="UKB20" s="64"/>
      <c r="UKC20" s="64"/>
      <c r="UKD20" s="64"/>
      <c r="UKE20" s="64"/>
      <c r="UKF20" s="64"/>
      <c r="UKG20" s="64"/>
      <c r="UKH20" s="64"/>
      <c r="UKI20" s="64"/>
      <c r="UKJ20" s="64"/>
      <c r="UKK20" s="64"/>
      <c r="UKL20" s="64"/>
      <c r="UKM20" s="64"/>
      <c r="UKN20" s="64"/>
      <c r="UKO20" s="64"/>
      <c r="UKP20" s="64"/>
      <c r="UKQ20" s="64"/>
      <c r="UKR20" s="64"/>
      <c r="UKS20" s="64"/>
      <c r="UKT20" s="64"/>
      <c r="UKU20" s="64"/>
      <c r="UKV20" s="64"/>
      <c r="UKW20" s="64"/>
      <c r="UKX20" s="64"/>
      <c r="UKY20" s="64"/>
      <c r="UKZ20" s="64"/>
      <c r="ULA20" s="64"/>
      <c r="ULB20" s="64"/>
      <c r="ULC20" s="64"/>
      <c r="ULD20" s="64"/>
      <c r="ULE20" s="64"/>
      <c r="ULF20" s="64"/>
      <c r="ULG20" s="64"/>
      <c r="ULH20" s="64"/>
      <c r="ULI20" s="64"/>
      <c r="ULJ20" s="64"/>
      <c r="ULK20" s="64"/>
      <c r="ULL20" s="64"/>
      <c r="ULM20" s="64"/>
      <c r="ULN20" s="64"/>
      <c r="ULO20" s="64"/>
      <c r="ULP20" s="64"/>
      <c r="ULQ20" s="64"/>
      <c r="ULR20" s="64"/>
      <c r="ULS20" s="64"/>
      <c r="ULT20" s="64"/>
      <c r="ULU20" s="64"/>
      <c r="ULV20" s="64"/>
      <c r="ULW20" s="64"/>
      <c r="ULX20" s="64"/>
      <c r="ULY20" s="64"/>
      <c r="ULZ20" s="64"/>
      <c r="UMA20" s="64"/>
      <c r="UMB20" s="64"/>
      <c r="UMC20" s="64"/>
      <c r="UMD20" s="64"/>
      <c r="UME20" s="64"/>
      <c r="UMF20" s="64"/>
      <c r="UMG20" s="64"/>
      <c r="UMH20" s="64"/>
      <c r="UMI20" s="64"/>
      <c r="UMJ20" s="64"/>
      <c r="UMK20" s="64"/>
      <c r="UML20" s="64"/>
      <c r="UMM20" s="64"/>
      <c r="UMN20" s="64"/>
      <c r="UMO20" s="64"/>
      <c r="UMP20" s="64"/>
      <c r="UMQ20" s="64"/>
      <c r="UMR20" s="64"/>
      <c r="UMS20" s="64"/>
      <c r="UMT20" s="64"/>
      <c r="UMU20" s="64"/>
      <c r="UMV20" s="64"/>
      <c r="UMW20" s="64"/>
      <c r="UMX20" s="64"/>
      <c r="UMY20" s="64"/>
      <c r="UMZ20" s="64"/>
      <c r="UNA20" s="64"/>
      <c r="UNB20" s="64"/>
      <c r="UNC20" s="64"/>
      <c r="UND20" s="64"/>
      <c r="UNE20" s="64"/>
      <c r="UNF20" s="64"/>
      <c r="UNG20" s="64"/>
      <c r="UNH20" s="64"/>
      <c r="UNI20" s="64"/>
      <c r="UNJ20" s="64"/>
      <c r="UNK20" s="64"/>
      <c r="UNL20" s="64"/>
      <c r="UNM20" s="64"/>
      <c r="UNN20" s="64"/>
      <c r="UNO20" s="64"/>
      <c r="UNP20" s="64"/>
      <c r="UNQ20" s="64"/>
      <c r="UNR20" s="64"/>
      <c r="UNS20" s="64"/>
      <c r="UNT20" s="64"/>
      <c r="UNU20" s="64"/>
      <c r="UNV20" s="64"/>
      <c r="UNW20" s="64"/>
      <c r="UNX20" s="64"/>
      <c r="UNY20" s="64"/>
      <c r="UNZ20" s="64"/>
      <c r="UOA20" s="64"/>
      <c r="UOB20" s="64"/>
      <c r="UOC20" s="64"/>
      <c r="UOD20" s="64"/>
      <c r="UOE20" s="64"/>
      <c r="UOF20" s="64"/>
      <c r="UOG20" s="64"/>
      <c r="UOH20" s="64"/>
      <c r="UOI20" s="64"/>
      <c r="UOJ20" s="64"/>
      <c r="UOK20" s="64"/>
      <c r="UOL20" s="64"/>
      <c r="UOM20" s="64"/>
      <c r="UON20" s="64"/>
      <c r="UOO20" s="64"/>
      <c r="UOP20" s="64"/>
      <c r="UOQ20" s="64"/>
      <c r="UOR20" s="64"/>
      <c r="UOS20" s="64"/>
      <c r="UOT20" s="64"/>
      <c r="UOU20" s="64"/>
      <c r="UOV20" s="64"/>
      <c r="UOW20" s="64"/>
      <c r="UOX20" s="64"/>
      <c r="UOY20" s="64"/>
      <c r="UOZ20" s="64"/>
      <c r="UPA20" s="64"/>
      <c r="UPB20" s="64"/>
      <c r="UPC20" s="64"/>
      <c r="UPD20" s="64"/>
      <c r="UPE20" s="64"/>
      <c r="UPF20" s="64"/>
      <c r="UPG20" s="64"/>
      <c r="UPH20" s="64"/>
      <c r="UPI20" s="64"/>
      <c r="UPJ20" s="64"/>
      <c r="UPK20" s="64"/>
      <c r="UPL20" s="64"/>
      <c r="UPM20" s="64"/>
      <c r="UPN20" s="64"/>
      <c r="UPO20" s="64"/>
      <c r="UPP20" s="64"/>
      <c r="UPQ20" s="64"/>
      <c r="UPR20" s="64"/>
      <c r="UPS20" s="64"/>
      <c r="UPT20" s="64"/>
      <c r="UPU20" s="64"/>
      <c r="UPV20" s="64"/>
      <c r="UPW20" s="64"/>
      <c r="UPX20" s="64"/>
      <c r="UPY20" s="64"/>
      <c r="UPZ20" s="64"/>
      <c r="UQA20" s="64"/>
      <c r="UQB20" s="64"/>
      <c r="UQC20" s="64"/>
      <c r="UQD20" s="64"/>
      <c r="UQE20" s="64"/>
      <c r="UQF20" s="64"/>
      <c r="UQG20" s="64"/>
      <c r="UQH20" s="64"/>
      <c r="UQI20" s="64"/>
      <c r="UQJ20" s="64"/>
      <c r="UQK20" s="64"/>
      <c r="UQL20" s="64"/>
      <c r="UQM20" s="64"/>
      <c r="UQN20" s="64"/>
      <c r="UQO20" s="64"/>
      <c r="UQP20" s="64"/>
      <c r="UQQ20" s="64"/>
      <c r="UQR20" s="64"/>
      <c r="UQS20" s="64"/>
      <c r="UQT20" s="64"/>
      <c r="UQU20" s="64"/>
      <c r="UQV20" s="64"/>
      <c r="UQW20" s="64"/>
      <c r="UQX20" s="64"/>
      <c r="UQY20" s="64"/>
      <c r="UQZ20" s="64"/>
      <c r="URA20" s="64"/>
      <c r="URB20" s="64"/>
      <c r="URC20" s="64"/>
      <c r="URD20" s="64"/>
      <c r="URE20" s="64"/>
      <c r="URF20" s="64"/>
      <c r="URG20" s="64"/>
      <c r="URH20" s="64"/>
      <c r="URI20" s="64"/>
      <c r="URJ20" s="64"/>
      <c r="URK20" s="64"/>
      <c r="URL20" s="64"/>
      <c r="URM20" s="64"/>
      <c r="URN20" s="64"/>
      <c r="URO20" s="64"/>
      <c r="URP20" s="64"/>
      <c r="URQ20" s="64"/>
      <c r="URR20" s="64"/>
      <c r="URS20" s="64"/>
      <c r="URT20" s="64"/>
      <c r="URU20" s="64"/>
      <c r="URV20" s="64"/>
      <c r="URW20" s="64"/>
      <c r="URX20" s="64"/>
      <c r="URY20" s="64"/>
      <c r="URZ20" s="64"/>
      <c r="USA20" s="64"/>
      <c r="USB20" s="64"/>
      <c r="USC20" s="64"/>
      <c r="USD20" s="64"/>
      <c r="USE20" s="64"/>
      <c r="USF20" s="64"/>
      <c r="USG20" s="64"/>
      <c r="USH20" s="64"/>
      <c r="USI20" s="64"/>
      <c r="USJ20" s="64"/>
      <c r="USK20" s="64"/>
      <c r="USL20" s="64"/>
      <c r="USM20" s="64"/>
      <c r="USN20" s="64"/>
      <c r="USO20" s="64"/>
      <c r="USP20" s="64"/>
      <c r="USQ20" s="64"/>
      <c r="USR20" s="64"/>
      <c r="USS20" s="64"/>
      <c r="UST20" s="64"/>
      <c r="USU20" s="64"/>
      <c r="USV20" s="64"/>
      <c r="USW20" s="64"/>
      <c r="USX20" s="64"/>
      <c r="USY20" s="64"/>
      <c r="USZ20" s="64"/>
      <c r="UTA20" s="64"/>
      <c r="UTB20" s="64"/>
      <c r="UTC20" s="64"/>
      <c r="UTD20" s="64"/>
      <c r="UTE20" s="64"/>
      <c r="UTF20" s="64"/>
      <c r="UTG20" s="64"/>
      <c r="UTH20" s="64"/>
      <c r="UTI20" s="64"/>
      <c r="UTJ20" s="64"/>
      <c r="UTK20" s="64"/>
      <c r="UTL20" s="64"/>
      <c r="UTM20" s="64"/>
      <c r="UTN20" s="64"/>
      <c r="UTO20" s="64"/>
      <c r="UTP20" s="64"/>
      <c r="UTQ20" s="64"/>
      <c r="UTR20" s="64"/>
      <c r="UTS20" s="64"/>
      <c r="UTT20" s="64"/>
      <c r="UTU20" s="64"/>
      <c r="UTV20" s="64"/>
      <c r="UTW20" s="64"/>
      <c r="UTX20" s="64"/>
      <c r="UTY20" s="64"/>
      <c r="UTZ20" s="64"/>
      <c r="UUA20" s="64"/>
      <c r="UUB20" s="64"/>
      <c r="UUC20" s="64"/>
      <c r="UUD20" s="64"/>
      <c r="UUE20" s="64"/>
      <c r="UUF20" s="64"/>
      <c r="UUG20" s="64"/>
      <c r="UUH20" s="64"/>
      <c r="UUI20" s="64"/>
      <c r="UUJ20" s="64"/>
      <c r="UUK20" s="64"/>
      <c r="UUL20" s="64"/>
      <c r="UUM20" s="64"/>
      <c r="UUN20" s="64"/>
      <c r="UUO20" s="64"/>
      <c r="UUP20" s="64"/>
      <c r="UUQ20" s="64"/>
      <c r="UUR20" s="64"/>
      <c r="UUS20" s="64"/>
      <c r="UUT20" s="64"/>
      <c r="UUU20" s="64"/>
      <c r="UUV20" s="64"/>
      <c r="UUW20" s="64"/>
      <c r="UUX20" s="64"/>
      <c r="UUY20" s="64"/>
      <c r="UUZ20" s="64"/>
      <c r="UVA20" s="64"/>
      <c r="UVB20" s="64"/>
      <c r="UVC20" s="64"/>
      <c r="UVD20" s="64"/>
      <c r="UVE20" s="64"/>
      <c r="UVF20" s="64"/>
      <c r="UVG20" s="64"/>
      <c r="UVH20" s="64"/>
      <c r="UVI20" s="64"/>
      <c r="UVJ20" s="64"/>
      <c r="UVK20" s="64"/>
      <c r="UVL20" s="64"/>
      <c r="UVM20" s="64"/>
      <c r="UVN20" s="64"/>
      <c r="UVO20" s="64"/>
      <c r="UVP20" s="64"/>
      <c r="UVQ20" s="64"/>
      <c r="UVR20" s="64"/>
      <c r="UVS20" s="64"/>
      <c r="UVT20" s="64"/>
      <c r="UVU20" s="64"/>
      <c r="UVV20" s="64"/>
      <c r="UVW20" s="64"/>
      <c r="UVX20" s="64"/>
      <c r="UVY20" s="64"/>
      <c r="UVZ20" s="64"/>
      <c r="UWA20" s="64"/>
      <c r="UWB20" s="64"/>
      <c r="UWC20" s="64"/>
      <c r="UWD20" s="64"/>
      <c r="UWE20" s="64"/>
      <c r="UWF20" s="64"/>
      <c r="UWG20" s="64"/>
      <c r="UWH20" s="64"/>
      <c r="UWI20" s="64"/>
      <c r="UWJ20" s="64"/>
      <c r="UWK20" s="64"/>
      <c r="UWL20" s="64"/>
      <c r="UWM20" s="64"/>
      <c r="UWN20" s="64"/>
      <c r="UWO20" s="64"/>
      <c r="UWP20" s="64"/>
      <c r="UWQ20" s="64"/>
      <c r="UWR20" s="64"/>
      <c r="UWS20" s="64"/>
      <c r="UWT20" s="64"/>
      <c r="UWU20" s="64"/>
      <c r="UWV20" s="64"/>
      <c r="UWW20" s="64"/>
      <c r="UWX20" s="64"/>
      <c r="UWY20" s="64"/>
      <c r="UWZ20" s="64"/>
      <c r="UXA20" s="64"/>
      <c r="UXB20" s="64"/>
      <c r="UXC20" s="64"/>
      <c r="UXD20" s="64"/>
      <c r="UXE20" s="64"/>
      <c r="UXF20" s="64"/>
      <c r="UXG20" s="64"/>
      <c r="UXH20" s="64"/>
      <c r="UXI20" s="64"/>
      <c r="UXJ20" s="64"/>
      <c r="UXK20" s="64"/>
      <c r="UXL20" s="64"/>
      <c r="UXM20" s="64"/>
      <c r="UXN20" s="64"/>
      <c r="UXO20" s="64"/>
      <c r="UXP20" s="64"/>
      <c r="UXQ20" s="64"/>
      <c r="UXR20" s="64"/>
      <c r="UXS20" s="64"/>
      <c r="UXT20" s="64"/>
      <c r="UXU20" s="64"/>
      <c r="UXV20" s="64"/>
      <c r="UXW20" s="64"/>
      <c r="UXX20" s="64"/>
      <c r="UXY20" s="64"/>
      <c r="UXZ20" s="64"/>
      <c r="UYA20" s="64"/>
      <c r="UYB20" s="64"/>
      <c r="UYC20" s="64"/>
      <c r="UYD20" s="64"/>
      <c r="UYE20" s="64"/>
      <c r="UYF20" s="64"/>
      <c r="UYG20" s="64"/>
      <c r="UYH20" s="64"/>
      <c r="UYI20" s="64"/>
      <c r="UYJ20" s="64"/>
      <c r="UYK20" s="64"/>
      <c r="UYL20" s="64"/>
      <c r="UYM20" s="64"/>
      <c r="UYN20" s="64"/>
      <c r="UYO20" s="64"/>
      <c r="UYP20" s="64"/>
      <c r="UYQ20" s="64"/>
      <c r="UYR20" s="64"/>
      <c r="UYS20" s="64"/>
      <c r="UYT20" s="64"/>
      <c r="UYU20" s="64"/>
      <c r="UYV20" s="64"/>
      <c r="UYW20" s="64"/>
      <c r="UYX20" s="64"/>
      <c r="UYY20" s="64"/>
      <c r="UYZ20" s="64"/>
      <c r="UZA20" s="64"/>
      <c r="UZB20" s="64"/>
      <c r="UZC20" s="64"/>
      <c r="UZD20" s="64"/>
      <c r="UZE20" s="64"/>
      <c r="UZF20" s="64"/>
      <c r="UZG20" s="64"/>
      <c r="UZH20" s="64"/>
      <c r="UZI20" s="64"/>
      <c r="UZJ20" s="64"/>
      <c r="UZK20" s="64"/>
      <c r="UZL20" s="64"/>
      <c r="UZM20" s="64"/>
      <c r="UZN20" s="64"/>
      <c r="UZO20" s="64"/>
      <c r="UZP20" s="64"/>
      <c r="UZQ20" s="64"/>
      <c r="UZR20" s="64"/>
      <c r="UZS20" s="64"/>
      <c r="UZT20" s="64"/>
      <c r="UZU20" s="64"/>
      <c r="UZV20" s="64"/>
      <c r="UZW20" s="64"/>
      <c r="UZX20" s="64"/>
      <c r="UZY20" s="64"/>
      <c r="UZZ20" s="64"/>
      <c r="VAA20" s="64"/>
      <c r="VAB20" s="64"/>
      <c r="VAC20" s="64"/>
      <c r="VAD20" s="64"/>
      <c r="VAE20" s="64"/>
      <c r="VAF20" s="64"/>
      <c r="VAG20" s="64"/>
      <c r="VAH20" s="64"/>
      <c r="VAI20" s="64"/>
      <c r="VAJ20" s="64"/>
      <c r="VAK20" s="64"/>
      <c r="VAL20" s="64"/>
      <c r="VAM20" s="64"/>
      <c r="VAN20" s="64"/>
      <c r="VAO20" s="64"/>
      <c r="VAP20" s="64"/>
      <c r="VAQ20" s="64"/>
      <c r="VAR20" s="64"/>
      <c r="VAS20" s="64"/>
      <c r="VAT20" s="64"/>
      <c r="VAU20" s="64"/>
      <c r="VAV20" s="64"/>
      <c r="VAW20" s="64"/>
      <c r="VAX20" s="64"/>
      <c r="VAY20" s="64"/>
      <c r="VAZ20" s="64"/>
      <c r="VBA20" s="64"/>
      <c r="VBB20" s="64"/>
      <c r="VBC20" s="64"/>
      <c r="VBD20" s="64"/>
      <c r="VBE20" s="64"/>
      <c r="VBF20" s="64"/>
      <c r="VBG20" s="64"/>
      <c r="VBH20" s="64"/>
      <c r="VBI20" s="64"/>
      <c r="VBJ20" s="64"/>
      <c r="VBK20" s="64"/>
      <c r="VBL20" s="64"/>
      <c r="VBM20" s="64"/>
      <c r="VBN20" s="64"/>
      <c r="VBO20" s="64"/>
      <c r="VBP20" s="64"/>
      <c r="VBQ20" s="64"/>
      <c r="VBR20" s="64"/>
      <c r="VBS20" s="64"/>
      <c r="VBT20" s="64"/>
      <c r="VBU20" s="64"/>
      <c r="VBV20" s="64"/>
      <c r="VBW20" s="64"/>
      <c r="VBX20" s="64"/>
      <c r="VBY20" s="64"/>
      <c r="VBZ20" s="64"/>
      <c r="VCA20" s="64"/>
      <c r="VCB20" s="64"/>
      <c r="VCC20" s="64"/>
      <c r="VCD20" s="64"/>
      <c r="VCE20" s="64"/>
      <c r="VCF20" s="64"/>
      <c r="VCG20" s="64"/>
      <c r="VCH20" s="64"/>
      <c r="VCI20" s="64"/>
      <c r="VCJ20" s="64"/>
      <c r="VCK20" s="64"/>
      <c r="VCL20" s="64"/>
      <c r="VCM20" s="64"/>
      <c r="VCN20" s="64"/>
      <c r="VCO20" s="64"/>
      <c r="VCP20" s="64"/>
      <c r="VCQ20" s="64"/>
      <c r="VCR20" s="64"/>
      <c r="VCS20" s="64"/>
      <c r="VCT20" s="64"/>
      <c r="VCU20" s="64"/>
      <c r="VCV20" s="64"/>
      <c r="VCW20" s="64"/>
      <c r="VCX20" s="64"/>
      <c r="VCY20" s="64"/>
      <c r="VCZ20" s="64"/>
      <c r="VDA20" s="64"/>
      <c r="VDB20" s="64"/>
      <c r="VDC20" s="64"/>
      <c r="VDD20" s="64"/>
      <c r="VDE20" s="64"/>
      <c r="VDF20" s="64"/>
      <c r="VDG20" s="64"/>
      <c r="VDH20" s="64"/>
      <c r="VDI20" s="64"/>
      <c r="VDJ20" s="64"/>
      <c r="VDK20" s="64"/>
      <c r="VDL20" s="64"/>
      <c r="VDM20" s="64"/>
      <c r="VDN20" s="64"/>
      <c r="VDO20" s="64"/>
      <c r="VDP20" s="64"/>
      <c r="VDQ20" s="64"/>
      <c r="VDR20" s="64"/>
      <c r="VDS20" s="64"/>
      <c r="VDT20" s="64"/>
      <c r="VDU20" s="64"/>
      <c r="VDV20" s="64"/>
      <c r="VDW20" s="64"/>
      <c r="VDX20" s="64"/>
      <c r="VDY20" s="64"/>
      <c r="VDZ20" s="64"/>
      <c r="VEA20" s="64"/>
      <c r="VEB20" s="64"/>
      <c r="VEC20" s="64"/>
      <c r="VED20" s="64"/>
      <c r="VEE20" s="64"/>
      <c r="VEF20" s="64"/>
      <c r="VEG20" s="64"/>
      <c r="VEH20" s="64"/>
      <c r="VEI20" s="64"/>
      <c r="VEJ20" s="64"/>
      <c r="VEK20" s="64"/>
      <c r="VEL20" s="64"/>
      <c r="VEM20" s="64"/>
      <c r="VEN20" s="64"/>
      <c r="VEO20" s="64"/>
      <c r="VEP20" s="64"/>
      <c r="VEQ20" s="64"/>
      <c r="VER20" s="64"/>
      <c r="VES20" s="64"/>
      <c r="VET20" s="64"/>
      <c r="VEU20" s="64"/>
      <c r="VEV20" s="64"/>
      <c r="VEW20" s="64"/>
      <c r="VEX20" s="64"/>
      <c r="VEY20" s="64"/>
      <c r="VEZ20" s="64"/>
      <c r="VFA20" s="64"/>
      <c r="VFB20" s="64"/>
      <c r="VFC20" s="64"/>
      <c r="VFD20" s="64"/>
      <c r="VFE20" s="64"/>
      <c r="VFF20" s="64"/>
      <c r="VFG20" s="64"/>
      <c r="VFH20" s="64"/>
      <c r="VFI20" s="64"/>
      <c r="VFJ20" s="64"/>
      <c r="VFK20" s="64"/>
      <c r="VFL20" s="64"/>
      <c r="VFM20" s="64"/>
      <c r="VFN20" s="64"/>
      <c r="VFO20" s="64"/>
      <c r="VFP20" s="64"/>
      <c r="VFQ20" s="64"/>
      <c r="VFR20" s="64"/>
      <c r="VFS20" s="64"/>
      <c r="VFT20" s="64"/>
      <c r="VFU20" s="64"/>
      <c r="VFV20" s="64"/>
      <c r="VFW20" s="64"/>
      <c r="VFX20" s="64"/>
      <c r="VFY20" s="64"/>
      <c r="VFZ20" s="64"/>
      <c r="VGA20" s="64"/>
      <c r="VGB20" s="64"/>
      <c r="VGC20" s="64"/>
      <c r="VGD20" s="64"/>
      <c r="VGE20" s="64"/>
      <c r="VGF20" s="64"/>
      <c r="VGG20" s="64"/>
      <c r="VGH20" s="64"/>
      <c r="VGI20" s="64"/>
      <c r="VGJ20" s="64"/>
      <c r="VGK20" s="64"/>
      <c r="VGL20" s="64"/>
      <c r="VGM20" s="64"/>
      <c r="VGN20" s="64"/>
      <c r="VGO20" s="64"/>
      <c r="VGP20" s="64"/>
      <c r="VGQ20" s="64"/>
      <c r="VGR20" s="64"/>
      <c r="VGS20" s="64"/>
      <c r="VGT20" s="64"/>
      <c r="VGU20" s="64"/>
      <c r="VGV20" s="64"/>
      <c r="VGW20" s="64"/>
      <c r="VGX20" s="64"/>
      <c r="VGY20" s="64"/>
      <c r="VGZ20" s="64"/>
      <c r="VHA20" s="64"/>
      <c r="VHB20" s="64"/>
      <c r="VHC20" s="64"/>
      <c r="VHD20" s="64"/>
      <c r="VHE20" s="64"/>
      <c r="VHF20" s="64"/>
      <c r="VHG20" s="64"/>
      <c r="VHH20" s="64"/>
      <c r="VHI20" s="64"/>
      <c r="VHJ20" s="64"/>
      <c r="VHK20" s="64"/>
      <c r="VHL20" s="64"/>
      <c r="VHM20" s="64"/>
      <c r="VHN20" s="64"/>
      <c r="VHO20" s="64"/>
      <c r="VHP20" s="64"/>
      <c r="VHQ20" s="64"/>
      <c r="VHR20" s="64"/>
      <c r="VHS20" s="64"/>
      <c r="VHT20" s="64"/>
      <c r="VHU20" s="64"/>
      <c r="VHV20" s="64"/>
      <c r="VHW20" s="64"/>
      <c r="VHX20" s="64"/>
      <c r="VHY20" s="64"/>
      <c r="VHZ20" s="64"/>
      <c r="VIA20" s="64"/>
      <c r="VIB20" s="64"/>
      <c r="VIC20" s="64"/>
      <c r="VID20" s="64"/>
      <c r="VIE20" s="64"/>
      <c r="VIF20" s="64"/>
      <c r="VIG20" s="64"/>
      <c r="VIH20" s="64"/>
      <c r="VII20" s="64"/>
      <c r="VIJ20" s="64"/>
      <c r="VIK20" s="64"/>
      <c r="VIL20" s="64"/>
      <c r="VIM20" s="64"/>
      <c r="VIN20" s="64"/>
      <c r="VIO20" s="64"/>
      <c r="VIP20" s="64"/>
      <c r="VIQ20" s="64"/>
      <c r="VIR20" s="64"/>
      <c r="VIS20" s="64"/>
      <c r="VIT20" s="64"/>
      <c r="VIU20" s="64"/>
      <c r="VIV20" s="64"/>
      <c r="VIW20" s="64"/>
      <c r="VIX20" s="64"/>
      <c r="VIY20" s="64"/>
      <c r="VIZ20" s="64"/>
      <c r="VJA20" s="64"/>
      <c r="VJB20" s="64"/>
      <c r="VJC20" s="64"/>
      <c r="VJD20" s="64"/>
      <c r="VJE20" s="64"/>
      <c r="VJF20" s="64"/>
      <c r="VJG20" s="64"/>
      <c r="VJH20" s="64"/>
      <c r="VJI20" s="64"/>
      <c r="VJJ20" s="64"/>
      <c r="VJK20" s="64"/>
      <c r="VJL20" s="64"/>
      <c r="VJM20" s="64"/>
      <c r="VJN20" s="64"/>
      <c r="VJO20" s="64"/>
      <c r="VJP20" s="64"/>
      <c r="VJQ20" s="64"/>
      <c r="VJR20" s="64"/>
      <c r="VJS20" s="64"/>
      <c r="VJT20" s="64"/>
      <c r="VJU20" s="64"/>
      <c r="VJV20" s="64"/>
      <c r="VJW20" s="64"/>
      <c r="VJX20" s="64"/>
      <c r="VJY20" s="64"/>
      <c r="VJZ20" s="64"/>
      <c r="VKA20" s="64"/>
      <c r="VKB20" s="64"/>
      <c r="VKC20" s="64"/>
      <c r="VKD20" s="64"/>
      <c r="VKE20" s="64"/>
      <c r="VKF20" s="64"/>
      <c r="VKG20" s="64"/>
      <c r="VKH20" s="64"/>
      <c r="VKI20" s="64"/>
      <c r="VKJ20" s="64"/>
      <c r="VKK20" s="64"/>
      <c r="VKL20" s="64"/>
      <c r="VKM20" s="64"/>
      <c r="VKN20" s="64"/>
      <c r="VKO20" s="64"/>
      <c r="VKP20" s="64"/>
      <c r="VKQ20" s="64"/>
      <c r="VKR20" s="64"/>
      <c r="VKS20" s="64"/>
      <c r="VKT20" s="64"/>
      <c r="VKU20" s="64"/>
      <c r="VKV20" s="64"/>
      <c r="VKW20" s="64"/>
      <c r="VKX20" s="64"/>
      <c r="VKY20" s="64"/>
      <c r="VKZ20" s="64"/>
      <c r="VLA20" s="64"/>
      <c r="VLB20" s="64"/>
      <c r="VLC20" s="64"/>
      <c r="VLD20" s="64"/>
      <c r="VLE20" s="64"/>
      <c r="VLF20" s="64"/>
      <c r="VLG20" s="64"/>
      <c r="VLH20" s="64"/>
      <c r="VLI20" s="64"/>
      <c r="VLJ20" s="64"/>
      <c r="VLK20" s="64"/>
      <c r="VLL20" s="64"/>
      <c r="VLM20" s="64"/>
      <c r="VLN20" s="64"/>
      <c r="VLO20" s="64"/>
      <c r="VLP20" s="64"/>
      <c r="VLQ20" s="64"/>
      <c r="VLR20" s="64"/>
      <c r="VLS20" s="64"/>
      <c r="VLT20" s="64"/>
      <c r="VLU20" s="64"/>
      <c r="VLV20" s="64"/>
      <c r="VLW20" s="64"/>
      <c r="VLX20" s="64"/>
      <c r="VLY20" s="64"/>
      <c r="VLZ20" s="64"/>
      <c r="VMA20" s="64"/>
      <c r="VMB20" s="64"/>
      <c r="VMC20" s="64"/>
      <c r="VMD20" s="64"/>
      <c r="VME20" s="64"/>
      <c r="VMF20" s="64"/>
      <c r="VMG20" s="64"/>
      <c r="VMH20" s="64"/>
      <c r="VMI20" s="64"/>
      <c r="VMJ20" s="64"/>
      <c r="VMK20" s="64"/>
      <c r="VML20" s="64"/>
      <c r="VMM20" s="64"/>
      <c r="VMN20" s="64"/>
      <c r="VMO20" s="64"/>
      <c r="VMP20" s="64"/>
      <c r="VMQ20" s="64"/>
      <c r="VMR20" s="64"/>
      <c r="VMS20" s="64"/>
      <c r="VMT20" s="64"/>
      <c r="VMU20" s="64"/>
      <c r="VMV20" s="64"/>
      <c r="VMW20" s="64"/>
      <c r="VMX20" s="64"/>
      <c r="VMY20" s="64"/>
      <c r="VMZ20" s="64"/>
      <c r="VNA20" s="64"/>
      <c r="VNB20" s="64"/>
      <c r="VNC20" s="64"/>
      <c r="VND20" s="64"/>
      <c r="VNE20" s="64"/>
      <c r="VNF20" s="64"/>
      <c r="VNG20" s="64"/>
      <c r="VNH20" s="64"/>
      <c r="VNI20" s="64"/>
      <c r="VNJ20" s="64"/>
      <c r="VNK20" s="64"/>
      <c r="VNL20" s="64"/>
      <c r="VNM20" s="64"/>
      <c r="VNN20" s="64"/>
      <c r="VNO20" s="64"/>
      <c r="VNP20" s="64"/>
      <c r="VNQ20" s="64"/>
      <c r="VNR20" s="64"/>
      <c r="VNS20" s="64"/>
      <c r="VNT20" s="64"/>
      <c r="VNU20" s="64"/>
      <c r="VNV20" s="64"/>
      <c r="VNW20" s="64"/>
      <c r="VNX20" s="64"/>
      <c r="VNY20" s="64"/>
      <c r="VNZ20" s="64"/>
      <c r="VOA20" s="64"/>
      <c r="VOB20" s="64"/>
      <c r="VOC20" s="64"/>
      <c r="VOD20" s="64"/>
      <c r="VOE20" s="64"/>
      <c r="VOF20" s="64"/>
      <c r="VOG20" s="64"/>
      <c r="VOH20" s="64"/>
      <c r="VOI20" s="64"/>
      <c r="VOJ20" s="64"/>
      <c r="VOK20" s="64"/>
      <c r="VOL20" s="64"/>
      <c r="VOM20" s="64"/>
      <c r="VON20" s="64"/>
      <c r="VOO20" s="64"/>
      <c r="VOP20" s="64"/>
      <c r="VOQ20" s="64"/>
      <c r="VOR20" s="64"/>
      <c r="VOS20" s="64"/>
      <c r="VOT20" s="64"/>
      <c r="VOU20" s="64"/>
      <c r="VOV20" s="64"/>
      <c r="VOW20" s="64"/>
      <c r="VOX20" s="64"/>
      <c r="VOY20" s="64"/>
      <c r="VOZ20" s="64"/>
      <c r="VPA20" s="64"/>
      <c r="VPB20" s="64"/>
      <c r="VPC20" s="64"/>
      <c r="VPD20" s="64"/>
      <c r="VPE20" s="64"/>
      <c r="VPF20" s="64"/>
      <c r="VPG20" s="64"/>
      <c r="VPH20" s="64"/>
      <c r="VPI20" s="64"/>
      <c r="VPJ20" s="64"/>
      <c r="VPK20" s="64"/>
      <c r="VPL20" s="64"/>
      <c r="VPM20" s="64"/>
      <c r="VPN20" s="64"/>
      <c r="VPO20" s="64"/>
      <c r="VPP20" s="64"/>
      <c r="VPQ20" s="64"/>
      <c r="VPR20" s="64"/>
      <c r="VPS20" s="64"/>
      <c r="VPT20" s="64"/>
      <c r="VPU20" s="64"/>
      <c r="VPV20" s="64"/>
      <c r="VPW20" s="64"/>
      <c r="VPX20" s="64"/>
      <c r="VPY20" s="64"/>
      <c r="VPZ20" s="64"/>
      <c r="VQA20" s="64"/>
      <c r="VQB20" s="64"/>
      <c r="VQC20" s="64"/>
      <c r="VQD20" s="64"/>
      <c r="VQE20" s="64"/>
      <c r="VQF20" s="64"/>
      <c r="VQG20" s="64"/>
      <c r="VQH20" s="64"/>
      <c r="VQI20" s="64"/>
      <c r="VQJ20" s="64"/>
      <c r="VQK20" s="64"/>
      <c r="VQL20" s="64"/>
      <c r="VQM20" s="64"/>
      <c r="VQN20" s="64"/>
      <c r="VQO20" s="64"/>
      <c r="VQP20" s="64"/>
      <c r="VQQ20" s="64"/>
      <c r="VQR20" s="64"/>
      <c r="VQS20" s="64"/>
      <c r="VQT20" s="64"/>
      <c r="VQU20" s="64"/>
      <c r="VQV20" s="64"/>
      <c r="VQW20" s="64"/>
      <c r="VQX20" s="64"/>
      <c r="VQY20" s="64"/>
      <c r="VQZ20" s="64"/>
      <c r="VRA20" s="64"/>
      <c r="VRB20" s="64"/>
      <c r="VRC20" s="64"/>
      <c r="VRD20" s="64"/>
      <c r="VRE20" s="64"/>
      <c r="VRF20" s="64"/>
      <c r="VRG20" s="64"/>
      <c r="VRH20" s="64"/>
      <c r="VRI20" s="64"/>
      <c r="VRJ20" s="64"/>
      <c r="VRK20" s="64"/>
      <c r="VRL20" s="64"/>
      <c r="VRM20" s="64"/>
      <c r="VRN20" s="64"/>
      <c r="VRO20" s="64"/>
      <c r="VRP20" s="64"/>
      <c r="VRQ20" s="64"/>
      <c r="VRR20" s="64"/>
      <c r="VRS20" s="64"/>
      <c r="VRT20" s="64"/>
      <c r="VRU20" s="64"/>
      <c r="VRV20" s="64"/>
      <c r="VRW20" s="64"/>
      <c r="VRX20" s="64"/>
      <c r="VRY20" s="64"/>
      <c r="VRZ20" s="64"/>
      <c r="VSA20" s="64"/>
      <c r="VSB20" s="64"/>
      <c r="VSC20" s="64"/>
      <c r="VSD20" s="64"/>
      <c r="VSE20" s="64"/>
      <c r="VSF20" s="64"/>
      <c r="VSG20" s="64"/>
      <c r="VSH20" s="64"/>
      <c r="VSI20" s="64"/>
      <c r="VSJ20" s="64"/>
      <c r="VSK20" s="64"/>
      <c r="VSL20" s="64"/>
      <c r="VSM20" s="64"/>
      <c r="VSN20" s="64"/>
      <c r="VSO20" s="64"/>
      <c r="VSP20" s="64"/>
      <c r="VSQ20" s="64"/>
      <c r="VSR20" s="64"/>
      <c r="VSS20" s="64"/>
      <c r="VST20" s="64"/>
      <c r="VSU20" s="64"/>
      <c r="VSV20" s="64"/>
      <c r="VSW20" s="64"/>
      <c r="VSX20" s="64"/>
      <c r="VSY20" s="64"/>
      <c r="VSZ20" s="64"/>
      <c r="VTA20" s="64"/>
      <c r="VTB20" s="64"/>
      <c r="VTC20" s="64"/>
      <c r="VTD20" s="64"/>
      <c r="VTE20" s="64"/>
      <c r="VTF20" s="64"/>
      <c r="VTG20" s="64"/>
      <c r="VTH20" s="64"/>
      <c r="VTI20" s="64"/>
      <c r="VTJ20" s="64"/>
      <c r="VTK20" s="64"/>
      <c r="VTL20" s="64"/>
      <c r="VTM20" s="64"/>
      <c r="VTN20" s="64"/>
      <c r="VTO20" s="64"/>
      <c r="VTP20" s="64"/>
      <c r="VTQ20" s="64"/>
      <c r="VTR20" s="64"/>
      <c r="VTS20" s="64"/>
      <c r="VTT20" s="64"/>
      <c r="VTU20" s="64"/>
      <c r="VTV20" s="64"/>
      <c r="VTW20" s="64"/>
      <c r="VTX20" s="64"/>
      <c r="VTY20" s="64"/>
      <c r="VTZ20" s="64"/>
      <c r="VUA20" s="64"/>
      <c r="VUB20" s="64"/>
      <c r="VUC20" s="64"/>
      <c r="VUD20" s="64"/>
      <c r="VUE20" s="64"/>
      <c r="VUF20" s="64"/>
      <c r="VUG20" s="64"/>
      <c r="VUH20" s="64"/>
      <c r="VUI20" s="64"/>
      <c r="VUJ20" s="64"/>
      <c r="VUK20" s="64"/>
      <c r="VUL20" s="64"/>
      <c r="VUM20" s="64"/>
      <c r="VUN20" s="64"/>
      <c r="VUO20" s="64"/>
      <c r="VUP20" s="64"/>
      <c r="VUQ20" s="64"/>
      <c r="VUR20" s="64"/>
      <c r="VUS20" s="64"/>
      <c r="VUT20" s="64"/>
      <c r="VUU20" s="64"/>
      <c r="VUV20" s="64"/>
      <c r="VUW20" s="64"/>
      <c r="VUX20" s="64"/>
      <c r="VUY20" s="64"/>
      <c r="VUZ20" s="64"/>
      <c r="VVA20" s="64"/>
      <c r="VVB20" s="64"/>
      <c r="VVC20" s="64"/>
      <c r="VVD20" s="64"/>
      <c r="VVE20" s="64"/>
      <c r="VVF20" s="64"/>
      <c r="VVG20" s="64"/>
      <c r="VVH20" s="64"/>
      <c r="VVI20" s="64"/>
      <c r="VVJ20" s="64"/>
      <c r="VVK20" s="64"/>
      <c r="VVL20" s="64"/>
      <c r="VVM20" s="64"/>
      <c r="VVN20" s="64"/>
      <c r="VVO20" s="64"/>
      <c r="VVP20" s="64"/>
      <c r="VVQ20" s="64"/>
      <c r="VVR20" s="64"/>
      <c r="VVS20" s="64"/>
      <c r="VVT20" s="64"/>
      <c r="VVU20" s="64"/>
      <c r="VVV20" s="64"/>
      <c r="VVW20" s="64"/>
      <c r="VVX20" s="64"/>
      <c r="VVY20" s="64"/>
      <c r="VVZ20" s="64"/>
      <c r="VWA20" s="64"/>
      <c r="VWB20" s="64"/>
      <c r="VWC20" s="64"/>
      <c r="VWD20" s="64"/>
      <c r="VWE20" s="64"/>
      <c r="VWF20" s="64"/>
      <c r="VWG20" s="64"/>
      <c r="VWH20" s="64"/>
      <c r="VWI20" s="64"/>
      <c r="VWJ20" s="64"/>
      <c r="VWK20" s="64"/>
      <c r="VWL20" s="64"/>
      <c r="VWM20" s="64"/>
      <c r="VWN20" s="64"/>
      <c r="VWO20" s="64"/>
      <c r="VWP20" s="64"/>
      <c r="VWQ20" s="64"/>
      <c r="VWR20" s="64"/>
      <c r="VWS20" s="64"/>
      <c r="VWT20" s="64"/>
      <c r="VWU20" s="64"/>
      <c r="VWV20" s="64"/>
      <c r="VWW20" s="64"/>
      <c r="VWX20" s="64"/>
      <c r="VWY20" s="64"/>
      <c r="VWZ20" s="64"/>
      <c r="VXA20" s="64"/>
      <c r="VXB20" s="64"/>
      <c r="VXC20" s="64"/>
      <c r="VXD20" s="64"/>
      <c r="VXE20" s="64"/>
      <c r="VXF20" s="64"/>
      <c r="VXG20" s="64"/>
      <c r="VXH20" s="64"/>
      <c r="VXI20" s="64"/>
      <c r="VXJ20" s="64"/>
      <c r="VXK20" s="64"/>
      <c r="VXL20" s="64"/>
      <c r="VXM20" s="64"/>
      <c r="VXN20" s="64"/>
      <c r="VXO20" s="64"/>
      <c r="VXP20" s="64"/>
      <c r="VXQ20" s="64"/>
      <c r="VXR20" s="64"/>
      <c r="VXS20" s="64"/>
      <c r="VXT20" s="64"/>
      <c r="VXU20" s="64"/>
      <c r="VXV20" s="64"/>
      <c r="VXW20" s="64"/>
      <c r="VXX20" s="64"/>
      <c r="VXY20" s="64"/>
      <c r="VXZ20" s="64"/>
      <c r="VYA20" s="64"/>
      <c r="VYB20" s="64"/>
      <c r="VYC20" s="64"/>
      <c r="VYD20" s="64"/>
      <c r="VYE20" s="64"/>
      <c r="VYF20" s="64"/>
      <c r="VYG20" s="64"/>
      <c r="VYH20" s="64"/>
      <c r="VYI20" s="64"/>
      <c r="VYJ20" s="64"/>
      <c r="VYK20" s="64"/>
      <c r="VYL20" s="64"/>
      <c r="VYM20" s="64"/>
      <c r="VYN20" s="64"/>
      <c r="VYO20" s="64"/>
      <c r="VYP20" s="64"/>
      <c r="VYQ20" s="64"/>
      <c r="VYR20" s="64"/>
      <c r="VYS20" s="64"/>
      <c r="VYT20" s="64"/>
      <c r="VYU20" s="64"/>
      <c r="VYV20" s="64"/>
      <c r="VYW20" s="64"/>
      <c r="VYX20" s="64"/>
      <c r="VYY20" s="64"/>
      <c r="VYZ20" s="64"/>
      <c r="VZA20" s="64"/>
      <c r="VZB20" s="64"/>
      <c r="VZC20" s="64"/>
      <c r="VZD20" s="64"/>
      <c r="VZE20" s="64"/>
      <c r="VZF20" s="64"/>
      <c r="VZG20" s="64"/>
      <c r="VZH20" s="64"/>
      <c r="VZI20" s="64"/>
      <c r="VZJ20" s="64"/>
      <c r="VZK20" s="64"/>
      <c r="VZL20" s="64"/>
      <c r="VZM20" s="64"/>
      <c r="VZN20" s="64"/>
      <c r="VZO20" s="64"/>
      <c r="VZP20" s="64"/>
      <c r="VZQ20" s="64"/>
      <c r="VZR20" s="64"/>
      <c r="VZS20" s="64"/>
      <c r="VZT20" s="64"/>
      <c r="VZU20" s="64"/>
      <c r="VZV20" s="64"/>
      <c r="VZW20" s="64"/>
      <c r="VZX20" s="64"/>
      <c r="VZY20" s="64"/>
      <c r="VZZ20" s="64"/>
      <c r="WAA20" s="64"/>
      <c r="WAB20" s="64"/>
      <c r="WAC20" s="64"/>
      <c r="WAD20" s="64"/>
      <c r="WAE20" s="64"/>
      <c r="WAF20" s="64"/>
      <c r="WAG20" s="64"/>
      <c r="WAH20" s="64"/>
      <c r="WAI20" s="64"/>
      <c r="WAJ20" s="64"/>
      <c r="WAK20" s="64"/>
      <c r="WAL20" s="64"/>
      <c r="WAM20" s="64"/>
      <c r="WAN20" s="64"/>
      <c r="WAO20" s="64"/>
      <c r="WAP20" s="64"/>
      <c r="WAQ20" s="64"/>
      <c r="WAR20" s="64"/>
      <c r="WAS20" s="64"/>
      <c r="WAT20" s="64"/>
      <c r="WAU20" s="64"/>
      <c r="WAV20" s="64"/>
      <c r="WAW20" s="64"/>
      <c r="WAX20" s="64"/>
      <c r="WAY20" s="64"/>
      <c r="WAZ20" s="64"/>
      <c r="WBA20" s="64"/>
      <c r="WBB20" s="64"/>
      <c r="WBC20" s="64"/>
      <c r="WBD20" s="64"/>
      <c r="WBE20" s="64"/>
      <c r="WBF20" s="64"/>
      <c r="WBG20" s="64"/>
      <c r="WBH20" s="64"/>
      <c r="WBI20" s="64"/>
      <c r="WBJ20" s="64"/>
      <c r="WBK20" s="64"/>
      <c r="WBL20" s="64"/>
      <c r="WBM20" s="64"/>
      <c r="WBN20" s="64"/>
      <c r="WBO20" s="64"/>
      <c r="WBP20" s="64"/>
      <c r="WBQ20" s="64"/>
      <c r="WBR20" s="64"/>
      <c r="WBS20" s="64"/>
      <c r="WBT20" s="64"/>
      <c r="WBU20" s="64"/>
      <c r="WBV20" s="64"/>
      <c r="WBW20" s="64"/>
      <c r="WBX20" s="64"/>
      <c r="WBY20" s="64"/>
      <c r="WBZ20" s="64"/>
      <c r="WCA20" s="64"/>
      <c r="WCB20" s="64"/>
      <c r="WCC20" s="64"/>
      <c r="WCD20" s="64"/>
      <c r="WCE20" s="64"/>
      <c r="WCF20" s="64"/>
      <c r="WCG20" s="64"/>
      <c r="WCH20" s="64"/>
      <c r="WCI20" s="64"/>
      <c r="WCJ20" s="64"/>
      <c r="WCK20" s="64"/>
      <c r="WCL20" s="64"/>
      <c r="WCM20" s="64"/>
      <c r="WCN20" s="64"/>
      <c r="WCO20" s="64"/>
      <c r="WCP20" s="64"/>
      <c r="WCQ20" s="64"/>
      <c r="WCR20" s="64"/>
      <c r="WCS20" s="64"/>
      <c r="WCT20" s="64"/>
      <c r="WCU20" s="64"/>
      <c r="WCV20" s="64"/>
      <c r="WCW20" s="64"/>
      <c r="WCX20" s="64"/>
      <c r="WCY20" s="64"/>
      <c r="WCZ20" s="64"/>
      <c r="WDA20" s="64"/>
      <c r="WDB20" s="64"/>
      <c r="WDC20" s="64"/>
      <c r="WDD20" s="64"/>
      <c r="WDE20" s="64"/>
      <c r="WDF20" s="64"/>
      <c r="WDG20" s="64"/>
      <c r="WDH20" s="64"/>
      <c r="WDI20" s="64"/>
      <c r="WDJ20" s="64"/>
      <c r="WDK20" s="64"/>
      <c r="WDL20" s="64"/>
      <c r="WDM20" s="64"/>
      <c r="WDN20" s="64"/>
      <c r="WDO20" s="64"/>
      <c r="WDP20" s="64"/>
      <c r="WDQ20" s="64"/>
      <c r="WDR20" s="64"/>
      <c r="WDS20" s="64"/>
      <c r="WDT20" s="64"/>
      <c r="WDU20" s="64"/>
      <c r="WDV20" s="64"/>
      <c r="WDW20" s="64"/>
      <c r="WDX20" s="64"/>
      <c r="WDY20" s="64"/>
      <c r="WDZ20" s="64"/>
      <c r="WEA20" s="64"/>
      <c r="WEB20" s="64"/>
      <c r="WEC20" s="64"/>
      <c r="WED20" s="64"/>
      <c r="WEE20" s="64"/>
      <c r="WEF20" s="64"/>
      <c r="WEG20" s="64"/>
      <c r="WEH20" s="64"/>
      <c r="WEI20" s="64"/>
      <c r="WEJ20" s="64"/>
      <c r="WEK20" s="64"/>
      <c r="WEL20" s="64"/>
      <c r="WEM20" s="64"/>
      <c r="WEN20" s="64"/>
      <c r="WEO20" s="64"/>
      <c r="WEP20" s="64"/>
      <c r="WEQ20" s="64"/>
      <c r="WER20" s="64"/>
      <c r="WES20" s="64"/>
      <c r="WET20" s="64"/>
      <c r="WEU20" s="64"/>
      <c r="WEV20" s="64"/>
      <c r="WEW20" s="64"/>
      <c r="WEX20" s="64"/>
      <c r="WEY20" s="64"/>
      <c r="WEZ20" s="64"/>
      <c r="WFA20" s="64"/>
      <c r="WFB20" s="64"/>
      <c r="WFC20" s="64"/>
      <c r="WFD20" s="64"/>
      <c r="WFE20" s="64"/>
      <c r="WFF20" s="64"/>
      <c r="WFG20" s="64"/>
      <c r="WFH20" s="64"/>
      <c r="WFI20" s="64"/>
      <c r="WFJ20" s="64"/>
      <c r="WFK20" s="64"/>
      <c r="WFL20" s="64"/>
      <c r="WFM20" s="64"/>
      <c r="WFN20" s="64"/>
      <c r="WFO20" s="64"/>
      <c r="WFP20" s="64"/>
      <c r="WFQ20" s="64"/>
      <c r="WFR20" s="64"/>
      <c r="WFS20" s="64"/>
      <c r="WFT20" s="64"/>
      <c r="WFU20" s="64"/>
      <c r="WFV20" s="64"/>
      <c r="WFW20" s="64"/>
      <c r="WFX20" s="64"/>
      <c r="WFY20" s="64"/>
      <c r="WFZ20" s="64"/>
      <c r="WGA20" s="64"/>
      <c r="WGB20" s="64"/>
      <c r="WGC20" s="64"/>
      <c r="WGD20" s="64"/>
      <c r="WGE20" s="64"/>
      <c r="WGF20" s="64"/>
      <c r="WGG20" s="64"/>
      <c r="WGH20" s="64"/>
      <c r="WGI20" s="64"/>
      <c r="WGJ20" s="64"/>
      <c r="WGK20" s="64"/>
      <c r="WGL20" s="64"/>
      <c r="WGM20" s="64"/>
      <c r="WGN20" s="64"/>
      <c r="WGO20" s="64"/>
      <c r="WGP20" s="64"/>
      <c r="WGQ20" s="64"/>
      <c r="WGR20" s="64"/>
      <c r="WGS20" s="64"/>
      <c r="WGT20" s="64"/>
      <c r="WGU20" s="64"/>
      <c r="WGV20" s="64"/>
      <c r="WGW20" s="64"/>
      <c r="WGX20" s="64"/>
      <c r="WGY20" s="64"/>
      <c r="WGZ20" s="64"/>
      <c r="WHA20" s="64"/>
      <c r="WHB20" s="64"/>
      <c r="WHC20" s="64"/>
      <c r="WHD20" s="64"/>
      <c r="WHE20" s="64"/>
      <c r="WHF20" s="64"/>
      <c r="WHG20" s="64"/>
      <c r="WHH20" s="64"/>
      <c r="WHI20" s="64"/>
      <c r="WHJ20" s="64"/>
      <c r="WHK20" s="64"/>
      <c r="WHL20" s="64"/>
      <c r="WHM20" s="64"/>
      <c r="WHN20" s="64"/>
      <c r="WHO20" s="64"/>
      <c r="WHP20" s="64"/>
      <c r="WHQ20" s="64"/>
      <c r="WHR20" s="64"/>
      <c r="WHS20" s="64"/>
      <c r="WHT20" s="64"/>
      <c r="WHU20" s="64"/>
      <c r="WHV20" s="64"/>
      <c r="WHW20" s="64"/>
      <c r="WHX20" s="64"/>
      <c r="WHY20" s="64"/>
      <c r="WHZ20" s="64"/>
      <c r="WIA20" s="64"/>
      <c r="WIB20" s="64"/>
      <c r="WIC20" s="64"/>
      <c r="WID20" s="64"/>
      <c r="WIE20" s="64"/>
      <c r="WIF20" s="64"/>
      <c r="WIG20" s="64"/>
      <c r="WIH20" s="64"/>
      <c r="WII20" s="64"/>
      <c r="WIJ20" s="64"/>
      <c r="WIK20" s="64"/>
      <c r="WIL20" s="64"/>
      <c r="WIM20" s="64"/>
      <c r="WIN20" s="64"/>
      <c r="WIO20" s="64"/>
      <c r="WIP20" s="64"/>
      <c r="WIQ20" s="64"/>
      <c r="WIR20" s="64"/>
      <c r="WIS20" s="64"/>
      <c r="WIT20" s="64"/>
      <c r="WIU20" s="64"/>
      <c r="WIV20" s="64"/>
      <c r="WIW20" s="64"/>
      <c r="WIX20" s="64"/>
      <c r="WIY20" s="64"/>
      <c r="WIZ20" s="64"/>
      <c r="WJA20" s="64"/>
      <c r="WJB20" s="64"/>
      <c r="WJC20" s="64"/>
      <c r="WJD20" s="64"/>
      <c r="WJE20" s="64"/>
      <c r="WJF20" s="64"/>
      <c r="WJG20" s="64"/>
      <c r="WJH20" s="64"/>
      <c r="WJI20" s="64"/>
      <c r="WJJ20" s="64"/>
      <c r="WJK20" s="64"/>
      <c r="WJL20" s="64"/>
      <c r="WJM20" s="64"/>
      <c r="WJN20" s="64"/>
      <c r="WJO20" s="64"/>
      <c r="WJP20" s="64"/>
      <c r="WJQ20" s="64"/>
      <c r="WJR20" s="64"/>
      <c r="WJS20" s="64"/>
      <c r="WJT20" s="64"/>
      <c r="WJU20" s="64"/>
      <c r="WJV20" s="64"/>
      <c r="WJW20" s="64"/>
      <c r="WJX20" s="64"/>
      <c r="WJY20" s="64"/>
      <c r="WJZ20" s="64"/>
      <c r="WKA20" s="64"/>
      <c r="WKB20" s="64"/>
      <c r="WKC20" s="64"/>
      <c r="WKD20" s="64"/>
      <c r="WKE20" s="64"/>
      <c r="WKF20" s="64"/>
      <c r="WKG20" s="64"/>
      <c r="WKH20" s="64"/>
      <c r="WKI20" s="64"/>
      <c r="WKJ20" s="64"/>
      <c r="WKK20" s="64"/>
      <c r="WKL20" s="64"/>
      <c r="WKM20" s="64"/>
      <c r="WKN20" s="64"/>
      <c r="WKO20" s="64"/>
      <c r="WKP20" s="64"/>
      <c r="WKQ20" s="64"/>
      <c r="WKR20" s="64"/>
      <c r="WKS20" s="64"/>
      <c r="WKT20" s="64"/>
      <c r="WKU20" s="64"/>
      <c r="WKV20" s="64"/>
      <c r="WKW20" s="64"/>
      <c r="WKX20" s="64"/>
      <c r="WKY20" s="64"/>
      <c r="WKZ20" s="64"/>
      <c r="WLA20" s="64"/>
      <c r="WLB20" s="64"/>
      <c r="WLC20" s="64"/>
      <c r="WLD20" s="64"/>
      <c r="WLE20" s="64"/>
      <c r="WLF20" s="64"/>
      <c r="WLG20" s="64"/>
      <c r="WLH20" s="64"/>
      <c r="WLI20" s="64"/>
      <c r="WLJ20" s="64"/>
      <c r="WLK20" s="64"/>
      <c r="WLL20" s="64"/>
      <c r="WLM20" s="64"/>
      <c r="WLN20" s="64"/>
      <c r="WLO20" s="64"/>
      <c r="WLP20" s="64"/>
      <c r="WLQ20" s="64"/>
      <c r="WLR20" s="64"/>
      <c r="WLS20" s="64"/>
      <c r="WLT20" s="64"/>
      <c r="WLU20" s="64"/>
      <c r="WLV20" s="64"/>
      <c r="WLW20" s="64"/>
      <c r="WLX20" s="64"/>
      <c r="WLY20" s="64"/>
      <c r="WLZ20" s="64"/>
      <c r="WMA20" s="64"/>
      <c r="WMB20" s="64"/>
      <c r="WMC20" s="64"/>
      <c r="WMD20" s="64"/>
      <c r="WME20" s="64"/>
      <c r="WMF20" s="64"/>
      <c r="WMG20" s="64"/>
      <c r="WMH20" s="64"/>
      <c r="WMI20" s="64"/>
      <c r="WMJ20" s="64"/>
      <c r="WMK20" s="64"/>
      <c r="WML20" s="64"/>
      <c r="WMM20" s="64"/>
      <c r="WMN20" s="64"/>
      <c r="WMO20" s="64"/>
      <c r="WMP20" s="64"/>
      <c r="WMQ20" s="64"/>
      <c r="WMR20" s="64"/>
      <c r="WMS20" s="64"/>
      <c r="WMT20" s="64"/>
      <c r="WMU20" s="64"/>
      <c r="WMV20" s="64"/>
      <c r="WMW20" s="64"/>
      <c r="WMX20" s="64"/>
      <c r="WMY20" s="64"/>
      <c r="WMZ20" s="64"/>
      <c r="WNA20" s="64"/>
      <c r="WNB20" s="64"/>
      <c r="WNC20" s="64"/>
      <c r="WND20" s="64"/>
      <c r="WNE20" s="64"/>
      <c r="WNF20" s="64"/>
      <c r="WNG20" s="64"/>
      <c r="WNH20" s="64"/>
      <c r="WNI20" s="64"/>
      <c r="WNJ20" s="64"/>
      <c r="WNK20" s="64"/>
      <c r="WNL20" s="64"/>
      <c r="WNM20" s="64"/>
      <c r="WNN20" s="64"/>
      <c r="WNO20" s="64"/>
      <c r="WNP20" s="64"/>
      <c r="WNQ20" s="64"/>
      <c r="WNR20" s="64"/>
      <c r="WNS20" s="64"/>
      <c r="WNT20" s="64"/>
      <c r="WNU20" s="64"/>
      <c r="WNV20" s="64"/>
      <c r="WNW20" s="64"/>
      <c r="WNX20" s="64"/>
      <c r="WNY20" s="64"/>
      <c r="WNZ20" s="64"/>
      <c r="WOA20" s="64"/>
      <c r="WOB20" s="64"/>
      <c r="WOC20" s="64"/>
      <c r="WOD20" s="64"/>
      <c r="WOE20" s="64"/>
      <c r="WOF20" s="64"/>
      <c r="WOG20" s="64"/>
      <c r="WOH20" s="64"/>
      <c r="WOI20" s="64"/>
      <c r="WOJ20" s="64"/>
      <c r="WOK20" s="64"/>
      <c r="WOL20" s="64"/>
      <c r="WOM20" s="64"/>
      <c r="WON20" s="64"/>
      <c r="WOO20" s="64"/>
      <c r="WOP20" s="64"/>
      <c r="WOQ20" s="64"/>
      <c r="WOR20" s="64"/>
      <c r="WOS20" s="64"/>
      <c r="WOT20" s="64"/>
      <c r="WOU20" s="64"/>
      <c r="WOV20" s="64"/>
      <c r="WOW20" s="64"/>
      <c r="WOX20" s="64"/>
      <c r="WOY20" s="64"/>
      <c r="WOZ20" s="64"/>
      <c r="WPA20" s="64"/>
      <c r="WPB20" s="64"/>
      <c r="WPC20" s="64"/>
      <c r="WPD20" s="64"/>
      <c r="WPE20" s="64"/>
      <c r="WPF20" s="64"/>
      <c r="WPG20" s="64"/>
      <c r="WPH20" s="64"/>
      <c r="WPI20" s="64"/>
      <c r="WPJ20" s="64"/>
      <c r="WPK20" s="64"/>
      <c r="WPL20" s="64"/>
      <c r="WPM20" s="64"/>
      <c r="WPN20" s="64"/>
      <c r="WPO20" s="64"/>
      <c r="WPP20" s="64"/>
      <c r="WPQ20" s="64"/>
      <c r="WPR20" s="64"/>
      <c r="WPS20" s="64"/>
      <c r="WPT20" s="64"/>
      <c r="WPU20" s="64"/>
      <c r="WPV20" s="64"/>
      <c r="WPW20" s="64"/>
      <c r="WPX20" s="64"/>
      <c r="WPY20" s="64"/>
      <c r="WPZ20" s="64"/>
      <c r="WQA20" s="64"/>
      <c r="WQB20" s="64"/>
      <c r="WQC20" s="64"/>
      <c r="WQD20" s="64"/>
      <c r="WQE20" s="64"/>
      <c r="WQF20" s="64"/>
      <c r="WQG20" s="64"/>
      <c r="WQH20" s="64"/>
      <c r="WQI20" s="64"/>
      <c r="WQJ20" s="64"/>
      <c r="WQK20" s="64"/>
      <c r="WQL20" s="64"/>
      <c r="WQM20" s="64"/>
      <c r="WQN20" s="64"/>
      <c r="WQO20" s="64"/>
      <c r="WQP20" s="64"/>
      <c r="WQQ20" s="64"/>
      <c r="WQR20" s="64"/>
      <c r="WQS20" s="64"/>
      <c r="WQT20" s="64"/>
      <c r="WQU20" s="64"/>
      <c r="WQV20" s="64"/>
      <c r="WQW20" s="64"/>
      <c r="WQX20" s="64"/>
      <c r="WQY20" s="64"/>
      <c r="WQZ20" s="64"/>
      <c r="WRA20" s="64"/>
      <c r="WRB20" s="64"/>
      <c r="WRC20" s="64"/>
      <c r="WRD20" s="64"/>
      <c r="WRE20" s="64"/>
      <c r="WRF20" s="64"/>
      <c r="WRG20" s="64"/>
      <c r="WRH20" s="64"/>
      <c r="WRI20" s="64"/>
      <c r="WRJ20" s="64"/>
      <c r="WRK20" s="64"/>
      <c r="WRL20" s="64"/>
      <c r="WRM20" s="64"/>
      <c r="WRN20" s="64"/>
      <c r="WRO20" s="64"/>
      <c r="WRP20" s="64"/>
      <c r="WRQ20" s="64"/>
      <c r="WRR20" s="64"/>
      <c r="WRS20" s="64"/>
      <c r="WRT20" s="64"/>
      <c r="WRU20" s="64"/>
      <c r="WRV20" s="64"/>
      <c r="WRW20" s="64"/>
      <c r="WRX20" s="64"/>
      <c r="WRY20" s="64"/>
      <c r="WRZ20" s="64"/>
      <c r="WSA20" s="64"/>
      <c r="WSB20" s="64"/>
      <c r="WSC20" s="64"/>
      <c r="WSD20" s="64"/>
      <c r="WSE20" s="64"/>
      <c r="WSF20" s="64"/>
      <c r="WSG20" s="64"/>
      <c r="WSH20" s="64"/>
      <c r="WSI20" s="64"/>
      <c r="WSJ20" s="64"/>
      <c r="WSK20" s="64"/>
      <c r="WSL20" s="64"/>
      <c r="WSM20" s="64"/>
      <c r="WSN20" s="64"/>
      <c r="WSO20" s="64"/>
      <c r="WSP20" s="64"/>
      <c r="WSQ20" s="64"/>
      <c r="WSR20" s="64"/>
      <c r="WSS20" s="64"/>
      <c r="WST20" s="64"/>
      <c r="WSU20" s="64"/>
      <c r="WSV20" s="64"/>
      <c r="WSW20" s="64"/>
      <c r="WSX20" s="64"/>
      <c r="WSY20" s="64"/>
      <c r="WSZ20" s="64"/>
      <c r="WTA20" s="64"/>
      <c r="WTB20" s="64"/>
      <c r="WTC20" s="64"/>
      <c r="WTD20" s="64"/>
      <c r="WTE20" s="64"/>
      <c r="WTF20" s="64"/>
      <c r="WTG20" s="64"/>
      <c r="WTH20" s="64"/>
      <c r="WTI20" s="64"/>
      <c r="WTJ20" s="64"/>
      <c r="WTK20" s="64"/>
      <c r="WTL20" s="64"/>
      <c r="WTM20" s="64"/>
      <c r="WTN20" s="64"/>
      <c r="WTO20" s="64"/>
      <c r="WTP20" s="64"/>
      <c r="WTQ20" s="64"/>
      <c r="WTR20" s="64"/>
      <c r="WTS20" s="64"/>
      <c r="WTT20" s="64"/>
      <c r="WTU20" s="64"/>
      <c r="WTV20" s="64"/>
      <c r="WTW20" s="64"/>
      <c r="WTX20" s="64"/>
      <c r="WTY20" s="64"/>
      <c r="WTZ20" s="64"/>
      <c r="WUA20" s="64"/>
      <c r="WUB20" s="64"/>
      <c r="WUC20" s="64"/>
      <c r="WUD20" s="64"/>
      <c r="WUE20" s="64"/>
      <c r="WUF20" s="64"/>
      <c r="WUG20" s="64"/>
      <c r="WUH20" s="64"/>
      <c r="WUI20" s="64"/>
      <c r="WUJ20" s="64"/>
      <c r="WUK20" s="64"/>
      <c r="WUL20" s="64"/>
      <c r="WUM20" s="64"/>
      <c r="WUN20" s="64"/>
      <c r="WUO20" s="64"/>
      <c r="WUP20" s="64"/>
      <c r="WUQ20" s="64"/>
      <c r="WUR20" s="64"/>
      <c r="WUS20" s="64"/>
      <c r="WUT20" s="64"/>
      <c r="WUU20" s="64"/>
      <c r="WUV20" s="64"/>
      <c r="WUW20" s="64"/>
      <c r="WUX20" s="64"/>
      <c r="WUY20" s="64"/>
      <c r="WUZ20" s="64"/>
      <c r="WVA20" s="64"/>
      <c r="WVB20" s="64"/>
      <c r="WVC20" s="64"/>
      <c r="WVD20" s="64"/>
      <c r="WVE20" s="64"/>
      <c r="WVF20" s="64"/>
      <c r="WVG20" s="64"/>
      <c r="WVH20" s="64"/>
      <c r="WVI20" s="64"/>
      <c r="WVJ20" s="64"/>
      <c r="WVK20" s="64"/>
      <c r="WVL20" s="64"/>
      <c r="WVM20" s="64"/>
      <c r="WVN20" s="64"/>
      <c r="WVO20" s="64"/>
      <c r="WVP20" s="64"/>
      <c r="WVQ20" s="64"/>
      <c r="WVR20" s="64"/>
      <c r="WVS20" s="64"/>
      <c r="WVT20" s="64"/>
      <c r="WVU20" s="64"/>
      <c r="WVV20" s="64"/>
      <c r="WVW20" s="64"/>
      <c r="WVX20" s="64"/>
      <c r="WVY20" s="64"/>
      <c r="WVZ20" s="64"/>
      <c r="WWA20" s="64"/>
      <c r="WWB20" s="64"/>
      <c r="WWC20" s="64"/>
      <c r="WWD20" s="64"/>
      <c r="WWE20" s="64"/>
      <c r="WWF20" s="64"/>
      <c r="WWG20" s="64"/>
      <c r="WWH20" s="64"/>
      <c r="WWI20" s="64"/>
      <c r="WWJ20" s="64"/>
      <c r="WWK20" s="64"/>
      <c r="WWL20" s="64"/>
      <c r="WWM20" s="64"/>
      <c r="WWN20" s="64"/>
      <c r="WWO20" s="64"/>
      <c r="WWP20" s="64"/>
      <c r="WWQ20" s="64"/>
      <c r="WWR20" s="64"/>
      <c r="WWS20" s="64"/>
      <c r="WWT20" s="64"/>
      <c r="WWU20" s="64"/>
      <c r="WWV20" s="64"/>
      <c r="WWW20" s="64"/>
      <c r="WWX20" s="64"/>
      <c r="WWY20" s="64"/>
      <c r="WWZ20" s="64"/>
      <c r="WXA20" s="64"/>
      <c r="WXB20" s="64"/>
      <c r="WXC20" s="64"/>
      <c r="WXD20" s="64"/>
      <c r="WXE20" s="64"/>
      <c r="WXF20" s="64"/>
      <c r="WXG20" s="64"/>
      <c r="WXH20" s="64"/>
      <c r="WXI20" s="64"/>
      <c r="WXJ20" s="64"/>
      <c r="WXK20" s="64"/>
      <c r="WXL20" s="64"/>
      <c r="WXM20" s="64"/>
      <c r="WXN20" s="64"/>
      <c r="WXO20" s="64"/>
      <c r="WXP20" s="64"/>
      <c r="WXQ20" s="64"/>
      <c r="WXR20" s="64"/>
      <c r="WXS20" s="64"/>
      <c r="WXT20" s="64"/>
      <c r="WXU20" s="64"/>
      <c r="WXV20" s="64"/>
      <c r="WXW20" s="64"/>
      <c r="WXX20" s="64"/>
      <c r="WXY20" s="64"/>
      <c r="WXZ20" s="64"/>
      <c r="WYA20" s="64"/>
      <c r="WYB20" s="64"/>
      <c r="WYC20" s="64"/>
      <c r="WYD20" s="64"/>
      <c r="WYE20" s="64"/>
      <c r="WYF20" s="64"/>
      <c r="WYG20" s="64"/>
      <c r="WYH20" s="64"/>
      <c r="WYI20" s="64"/>
      <c r="WYJ20" s="64"/>
      <c r="WYK20" s="64"/>
      <c r="WYL20" s="64"/>
      <c r="WYM20" s="64"/>
      <c r="WYN20" s="64"/>
      <c r="WYO20" s="64"/>
      <c r="WYP20" s="64"/>
      <c r="WYQ20" s="64"/>
      <c r="WYR20" s="64"/>
      <c r="WYS20" s="64"/>
      <c r="WYT20" s="64"/>
      <c r="WYU20" s="64"/>
      <c r="WYV20" s="64"/>
      <c r="WYW20" s="64"/>
      <c r="WYX20" s="64"/>
      <c r="WYY20" s="64"/>
      <c r="WYZ20" s="64"/>
      <c r="WZA20" s="64"/>
      <c r="WZB20" s="64"/>
      <c r="WZC20" s="64"/>
      <c r="WZD20" s="64"/>
      <c r="WZE20" s="64"/>
      <c r="WZF20" s="64"/>
      <c r="WZG20" s="64"/>
      <c r="WZH20" s="64"/>
      <c r="WZI20" s="64"/>
      <c r="WZJ20" s="64"/>
      <c r="WZK20" s="64"/>
      <c r="WZL20" s="64"/>
      <c r="WZM20" s="64"/>
      <c r="WZN20" s="64"/>
      <c r="WZO20" s="64"/>
      <c r="WZP20" s="64"/>
      <c r="WZQ20" s="64"/>
      <c r="WZR20" s="64"/>
      <c r="WZS20" s="64"/>
      <c r="WZT20" s="64"/>
      <c r="WZU20" s="64"/>
      <c r="WZV20" s="64"/>
      <c r="WZW20" s="64"/>
      <c r="WZX20" s="64"/>
      <c r="WZY20" s="64"/>
      <c r="WZZ20" s="64"/>
      <c r="XAA20" s="64"/>
      <c r="XAB20" s="64"/>
      <c r="XAC20" s="64"/>
      <c r="XAD20" s="64"/>
      <c r="XAE20" s="64"/>
      <c r="XAF20" s="64"/>
      <c r="XAG20" s="64"/>
      <c r="XAH20" s="64"/>
      <c r="XAI20" s="64"/>
      <c r="XAJ20" s="64"/>
      <c r="XAK20" s="64"/>
      <c r="XAL20" s="64"/>
      <c r="XAM20" s="64"/>
      <c r="XAN20" s="64"/>
      <c r="XAO20" s="64"/>
      <c r="XAP20" s="64"/>
      <c r="XAQ20" s="64"/>
      <c r="XAR20" s="64"/>
      <c r="XAS20" s="64"/>
      <c r="XAT20" s="64"/>
      <c r="XAU20" s="64"/>
      <c r="XAV20" s="64"/>
      <c r="XAW20" s="64"/>
      <c r="XAX20" s="64"/>
      <c r="XAY20" s="64"/>
      <c r="XAZ20" s="64"/>
      <c r="XBA20" s="64"/>
      <c r="XBB20" s="64"/>
      <c r="XBC20" s="64"/>
      <c r="XBD20" s="64"/>
      <c r="XBE20" s="64"/>
      <c r="XBF20" s="64"/>
      <c r="XBG20" s="64"/>
      <c r="XBH20" s="64"/>
      <c r="XBI20" s="64"/>
      <c r="XBJ20" s="64"/>
      <c r="XBK20" s="64"/>
      <c r="XBL20" s="64"/>
      <c r="XBM20" s="64"/>
      <c r="XBN20" s="64"/>
      <c r="XBO20" s="64"/>
      <c r="XBP20" s="64"/>
      <c r="XBQ20" s="64"/>
      <c r="XBR20" s="64"/>
      <c r="XBS20" s="64"/>
      <c r="XBT20" s="64"/>
      <c r="XBU20" s="64"/>
      <c r="XBV20" s="64"/>
      <c r="XBW20" s="64"/>
      <c r="XBX20" s="64"/>
      <c r="XBY20" s="64"/>
      <c r="XBZ20" s="64"/>
      <c r="XCA20" s="64"/>
      <c r="XCB20" s="64"/>
      <c r="XCC20" s="64"/>
      <c r="XCD20" s="64"/>
      <c r="XCE20" s="64"/>
      <c r="XCF20" s="64"/>
      <c r="XCG20" s="64"/>
      <c r="XCH20" s="64"/>
      <c r="XCI20" s="64"/>
      <c r="XCJ20" s="64"/>
      <c r="XCK20" s="64"/>
      <c r="XCL20" s="64"/>
      <c r="XCM20" s="64"/>
      <c r="XCN20" s="64"/>
      <c r="XCO20" s="64"/>
      <c r="XCP20" s="64"/>
      <c r="XCQ20" s="64"/>
      <c r="XCR20" s="64"/>
      <c r="XCS20" s="64"/>
      <c r="XCT20" s="64"/>
      <c r="XCU20" s="64"/>
      <c r="XCV20" s="64"/>
      <c r="XCW20" s="64"/>
      <c r="XCX20" s="64"/>
      <c r="XCY20" s="64"/>
      <c r="XCZ20" s="64"/>
      <c r="XDA20" s="64"/>
      <c r="XDB20" s="64"/>
      <c r="XDC20" s="64"/>
      <c r="XDD20" s="64"/>
      <c r="XDE20" s="64"/>
      <c r="XDF20" s="64"/>
      <c r="XDG20" s="64"/>
      <c r="XDH20" s="64"/>
      <c r="XDI20" s="64"/>
      <c r="XDJ20" s="64"/>
      <c r="XDK20" s="64"/>
      <c r="XDL20" s="64"/>
      <c r="XDM20" s="64"/>
      <c r="XDN20" s="64"/>
      <c r="XDO20" s="64"/>
      <c r="XDP20" s="64"/>
      <c r="XDQ20" s="64"/>
      <c r="XDR20" s="64"/>
      <c r="XDS20" s="64"/>
      <c r="XDT20" s="64"/>
      <c r="XDU20" s="64"/>
      <c r="XDV20" s="64"/>
      <c r="XDW20" s="64"/>
      <c r="XDX20" s="64"/>
      <c r="XDY20" s="64"/>
      <c r="XDZ20" s="64"/>
      <c r="XEA20" s="64"/>
      <c r="XEB20" s="64"/>
      <c r="XEC20" s="64"/>
      <c r="XED20" s="64"/>
      <c r="XEE20" s="64"/>
      <c r="XEF20" s="64"/>
      <c r="XEG20" s="64"/>
      <c r="XEH20" s="64"/>
      <c r="XEI20" s="64"/>
      <c r="XEJ20" s="64"/>
      <c r="XEK20" s="64"/>
      <c r="XEL20" s="64"/>
      <c r="XEM20" s="64"/>
      <c r="XEN20" s="64"/>
      <c r="XEO20" s="64"/>
      <c r="XEP20" s="64"/>
      <c r="XEQ20" s="64"/>
      <c r="XER20" s="64"/>
      <c r="XES20" s="64"/>
      <c r="XET20" s="64"/>
      <c r="XEU20" s="64"/>
      <c r="XEV20" s="64"/>
      <c r="XEW20" s="64"/>
      <c r="XEX20" s="64"/>
      <c r="XEY20" s="64"/>
      <c r="XEZ20" s="64"/>
    </row>
    <row r="21" spans="1:16380" s="63" customFormat="1" ht="11.25" hidden="1" customHeight="1">
      <c r="A21" s="582"/>
      <c r="B21" s="750"/>
      <c r="C21" s="761"/>
      <c r="D21" s="352">
        <f t="shared" ref="D21:E23" si="1">D20/1.19</f>
        <v>62058.823529411769</v>
      </c>
      <c r="E21" s="731"/>
      <c r="F21" s="601"/>
      <c r="G21" s="65"/>
      <c r="H21" s="65"/>
      <c r="I21" s="64"/>
      <c r="J21" s="67"/>
      <c r="K21" s="67"/>
      <c r="L21" s="67"/>
      <c r="M21" s="68"/>
    </row>
    <row r="22" spans="1:16380" s="63" customFormat="1" ht="12" customHeight="1">
      <c r="A22" s="751" t="s">
        <v>1450</v>
      </c>
      <c r="B22" s="752"/>
      <c r="C22" s="760" t="s">
        <v>1440</v>
      </c>
      <c r="D22" s="760" t="s">
        <v>1440</v>
      </c>
      <c r="E22" s="495">
        <f>114900+3200</f>
        <v>118100</v>
      </c>
      <c r="F22" s="601"/>
    </row>
    <row r="23" spans="1:16380" s="63" customFormat="1" ht="12" customHeight="1">
      <c r="A23" s="753"/>
      <c r="B23" s="754"/>
      <c r="C23" s="761"/>
      <c r="D23" s="761"/>
      <c r="E23" s="289">
        <f t="shared" si="1"/>
        <v>99243.697478991598</v>
      </c>
      <c r="F23" s="601"/>
    </row>
    <row r="24" spans="1:16380" s="63" customFormat="1" ht="11.25" customHeight="1">
      <c r="A24" s="755" t="s">
        <v>1451</v>
      </c>
      <c r="B24" s="756"/>
      <c r="C24" s="230" t="s">
        <v>566</v>
      </c>
      <c r="D24" s="230" t="s">
        <v>528</v>
      </c>
      <c r="E24" s="368" t="s">
        <v>533</v>
      </c>
      <c r="F24" s="65"/>
      <c r="H24" s="67"/>
      <c r="I24" s="67"/>
      <c r="J24" s="67"/>
      <c r="K24" s="68"/>
    </row>
    <row r="25" spans="1:16380" s="63" customFormat="1" ht="11.25" customHeight="1">
      <c r="A25" s="755" t="s">
        <v>1452</v>
      </c>
      <c r="B25" s="756"/>
      <c r="C25" s="230" t="s">
        <v>1453</v>
      </c>
      <c r="D25" s="230" t="s">
        <v>1454</v>
      </c>
      <c r="E25" s="369" t="s">
        <v>1454</v>
      </c>
      <c r="F25" s="65"/>
      <c r="G25" s="64"/>
      <c r="H25" s="67"/>
      <c r="I25" s="67"/>
      <c r="J25" s="67"/>
      <c r="K25" s="68"/>
    </row>
    <row r="26" spans="1:16380" s="61" customFormat="1" ht="11.25" customHeight="1">
      <c r="A26" s="71"/>
      <c r="B26" s="71"/>
      <c r="C26" s="71"/>
      <c r="D26" s="71"/>
      <c r="E26" s="71"/>
      <c r="F26" s="71"/>
      <c r="G26" s="71"/>
      <c r="H26" s="71"/>
      <c r="I26" s="71"/>
      <c r="J26" s="69"/>
      <c r="K26" s="69"/>
      <c r="L26" s="69"/>
      <c r="M26" s="69"/>
      <c r="N26" s="70"/>
      <c r="O26" s="69"/>
      <c r="P26" s="69"/>
    </row>
    <row r="27" spans="1:16380" s="61" customFormat="1" ht="11.25" customHeight="1">
      <c r="A27" s="71"/>
      <c r="B27" s="71"/>
      <c r="C27" s="71"/>
      <c r="D27" s="71"/>
      <c r="E27" s="71"/>
      <c r="F27" s="71"/>
      <c r="G27" s="71"/>
      <c r="H27" s="71"/>
      <c r="I27" s="71"/>
      <c r="J27" s="70"/>
      <c r="K27" s="70"/>
      <c r="L27" s="70"/>
      <c r="M27" s="69"/>
      <c r="N27" s="70"/>
      <c r="O27" s="69"/>
      <c r="P27" s="69"/>
    </row>
    <row r="28" spans="1:16380" s="61" customFormat="1" ht="23.25" customHeight="1">
      <c r="A28" s="763" t="s">
        <v>1211</v>
      </c>
      <c r="B28" s="763"/>
      <c r="C28" s="763"/>
      <c r="D28" s="763"/>
      <c r="E28" s="763"/>
      <c r="F28" s="763"/>
      <c r="G28" s="763"/>
      <c r="H28" s="681"/>
      <c r="I28" s="71"/>
      <c r="J28" s="72"/>
      <c r="K28" s="72"/>
      <c r="L28" s="69"/>
      <c r="M28" s="69"/>
      <c r="N28" s="70"/>
      <c r="O28" s="69"/>
      <c r="P28" s="69"/>
    </row>
    <row r="29" spans="1:16380" s="63" customFormat="1" ht="27.75" customHeight="1">
      <c r="A29" s="238"/>
      <c r="B29" s="239"/>
      <c r="C29" s="732" t="s">
        <v>1429</v>
      </c>
      <c r="D29" s="732"/>
      <c r="E29" s="64"/>
      <c r="F29" s="64"/>
      <c r="G29" s="64"/>
      <c r="H29" s="64"/>
    </row>
    <row r="30" spans="1:16380" s="63" customFormat="1" ht="28" customHeight="1">
      <c r="A30" s="742" t="s">
        <v>1430</v>
      </c>
      <c r="B30" s="743"/>
      <c r="C30" s="233" t="s">
        <v>1431</v>
      </c>
      <c r="D30" s="234" t="s">
        <v>1455</v>
      </c>
      <c r="E30" s="64"/>
    </row>
    <row r="31" spans="1:16380" s="63" customFormat="1" ht="25.5" customHeight="1">
      <c r="A31" s="742" t="s">
        <v>1041</v>
      </c>
      <c r="B31" s="743"/>
      <c r="C31" s="236" t="s">
        <v>1434</v>
      </c>
      <c r="D31" s="236" t="s">
        <v>1434</v>
      </c>
      <c r="E31" s="64"/>
    </row>
    <row r="32" spans="1:16380" s="63" customFormat="1" ht="20.25" customHeight="1">
      <c r="A32" s="742" t="s">
        <v>1435</v>
      </c>
      <c r="B32" s="743"/>
      <c r="C32" s="240" t="s">
        <v>1436</v>
      </c>
      <c r="D32" s="240" t="s">
        <v>1436</v>
      </c>
      <c r="E32" s="64"/>
    </row>
    <row r="33" spans="1:15" s="63" customFormat="1" ht="12" customHeight="1">
      <c r="A33" s="744" t="s">
        <v>1439</v>
      </c>
      <c r="B33" s="745"/>
      <c r="C33" s="730" t="s">
        <v>1440</v>
      </c>
      <c r="D33" s="730" t="s">
        <v>1440</v>
      </c>
      <c r="E33" s="764"/>
    </row>
    <row r="34" spans="1:15" s="63" customFormat="1" ht="12" customHeight="1">
      <c r="A34" s="746"/>
      <c r="B34" s="747"/>
      <c r="C34" s="731"/>
      <c r="D34" s="731"/>
      <c r="E34" s="764"/>
    </row>
    <row r="35" spans="1:15" s="63" customFormat="1" ht="12" customHeight="1">
      <c r="A35" s="744" t="s">
        <v>1441</v>
      </c>
      <c r="B35" s="745"/>
      <c r="C35" s="288">
        <f>53900+3200</f>
        <v>57100</v>
      </c>
      <c r="D35" s="730" t="s">
        <v>1440</v>
      </c>
      <c r="E35" s="764"/>
    </row>
    <row r="36" spans="1:15" s="63" customFormat="1" ht="12" customHeight="1">
      <c r="A36" s="746"/>
      <c r="B36" s="747"/>
      <c r="C36" s="289">
        <f t="shared" ref="C36:D40" si="2">C35/1.19</f>
        <v>47983.193277310929</v>
      </c>
      <c r="D36" s="731"/>
      <c r="E36" s="764"/>
    </row>
    <row r="37" spans="1:15" s="63" customFormat="1" ht="12" customHeight="1">
      <c r="A37" s="748" t="s">
        <v>1442</v>
      </c>
      <c r="B37" s="727" t="s">
        <v>1443</v>
      </c>
      <c r="C37" s="496">
        <f>58400+3200</f>
        <v>61600</v>
      </c>
      <c r="D37" s="495">
        <f>60750+3200</f>
        <v>63950</v>
      </c>
      <c r="E37" s="764"/>
    </row>
    <row r="38" spans="1:15" s="63" customFormat="1" ht="12" customHeight="1">
      <c r="A38" s="749"/>
      <c r="B38" s="750"/>
      <c r="C38" s="289">
        <f t="shared" si="2"/>
        <v>51764.705882352944</v>
      </c>
      <c r="D38" s="289">
        <f t="shared" si="2"/>
        <v>53739.495798319331</v>
      </c>
      <c r="E38" s="764"/>
    </row>
    <row r="39" spans="1:15" s="63" customFormat="1" ht="12" hidden="1" customHeight="1">
      <c r="A39" s="749"/>
      <c r="B39" s="727" t="s">
        <v>1456</v>
      </c>
      <c r="C39" s="443">
        <f>58400+3200</f>
        <v>61600</v>
      </c>
      <c r="D39" s="443">
        <f>60750+3200</f>
        <v>63950</v>
      </c>
      <c r="E39" s="764"/>
    </row>
    <row r="40" spans="1:15" s="63" customFormat="1" ht="12" hidden="1" customHeight="1">
      <c r="A40" s="750"/>
      <c r="B40" s="750"/>
      <c r="C40" s="352">
        <f t="shared" si="2"/>
        <v>51764.705882352944</v>
      </c>
      <c r="D40" s="352">
        <f t="shared" si="2"/>
        <v>53739.495798319331</v>
      </c>
      <c r="E40" s="764"/>
    </row>
    <row r="41" spans="1:15" s="63" customFormat="1" ht="12" customHeight="1">
      <c r="A41" s="748" t="s">
        <v>1446</v>
      </c>
      <c r="B41" s="727" t="s">
        <v>1447</v>
      </c>
      <c r="C41" s="496">
        <v>69150</v>
      </c>
      <c r="D41" s="495">
        <f>68300+3200</f>
        <v>71500</v>
      </c>
      <c r="E41" s="764"/>
    </row>
    <row r="42" spans="1:15" s="63" customFormat="1" ht="12" customHeight="1">
      <c r="A42" s="749"/>
      <c r="B42" s="750"/>
      <c r="C42" s="289">
        <f t="shared" ref="C42" si="3">C41/1.19</f>
        <v>58109.243697478996</v>
      </c>
      <c r="D42" s="289">
        <f t="shared" ref="D42" si="4">D41/1.19</f>
        <v>60084.033613445383</v>
      </c>
      <c r="E42" s="764"/>
    </row>
    <row r="43" spans="1:15" s="63" customFormat="1" ht="12" hidden="1" customHeight="1">
      <c r="A43" s="749"/>
      <c r="B43" s="727" t="s">
        <v>1449</v>
      </c>
      <c r="C43" s="725" t="s">
        <v>1440</v>
      </c>
      <c r="D43" s="443">
        <f>68300+3200</f>
        <v>71500</v>
      </c>
      <c r="E43" s="762" t="s">
        <v>1457</v>
      </c>
    </row>
    <row r="44" spans="1:15" s="63" customFormat="1" ht="11.25" hidden="1" customHeight="1">
      <c r="A44" s="750"/>
      <c r="B44" s="750"/>
      <c r="C44" s="726"/>
      <c r="D44" s="352">
        <f t="shared" ref="D44" si="5">D43/1.19</f>
        <v>60084.033613445383</v>
      </c>
      <c r="E44" s="762"/>
      <c r="F44" s="66"/>
      <c r="G44" s="65"/>
      <c r="H44" s="65"/>
      <c r="I44" s="65"/>
      <c r="J44" s="64"/>
      <c r="K44" s="67"/>
      <c r="L44" s="67"/>
      <c r="M44" s="67"/>
      <c r="N44" s="68"/>
    </row>
    <row r="45" spans="1:15" s="63" customFormat="1" ht="11.25" customHeight="1">
      <c r="A45" s="229" t="s">
        <v>1451</v>
      </c>
      <c r="B45" s="242"/>
      <c r="C45" s="740" t="s">
        <v>382</v>
      </c>
      <c r="D45" s="741"/>
      <c r="E45" s="65"/>
      <c r="F45" s="65"/>
      <c r="G45" s="64"/>
      <c r="H45" s="67"/>
      <c r="I45" s="67"/>
      <c r="J45" s="67"/>
      <c r="K45" s="68"/>
    </row>
    <row r="46" spans="1:15" s="63" customFormat="1" ht="11.25" customHeight="1">
      <c r="A46" s="229" t="s">
        <v>1452</v>
      </c>
      <c r="B46" s="242"/>
      <c r="C46" s="243" t="s">
        <v>1453</v>
      </c>
      <c r="D46" s="690" t="s">
        <v>1454</v>
      </c>
      <c r="E46" s="65"/>
      <c r="F46" s="65"/>
      <c r="G46" s="64"/>
      <c r="H46" s="67"/>
      <c r="I46" s="67"/>
      <c r="J46" s="67"/>
      <c r="K46" s="68"/>
    </row>
    <row r="47" spans="1:15" s="63" customFormat="1" ht="11.25" customHeight="1">
      <c r="A47" s="244"/>
      <c r="B47" s="244"/>
      <c r="C47" s="244"/>
      <c r="D47" s="244"/>
      <c r="E47" s="244"/>
      <c r="F47" s="244"/>
      <c r="G47" s="71"/>
      <c r="H47" s="71"/>
      <c r="I47" s="65"/>
      <c r="J47" s="65"/>
      <c r="K47" s="64"/>
      <c r="L47" s="67"/>
      <c r="M47" s="67"/>
      <c r="N47" s="67"/>
      <c r="O47" s="68"/>
    </row>
    <row r="48" spans="1:15" s="63" customFormat="1" ht="11.25" customHeight="1">
      <c r="A48" s="244"/>
      <c r="B48" s="244"/>
      <c r="C48" s="244"/>
      <c r="D48" s="244"/>
      <c r="E48" s="244"/>
      <c r="F48" s="244"/>
      <c r="G48" s="71"/>
      <c r="H48" s="71"/>
      <c r="I48" s="65"/>
      <c r="J48" s="65"/>
      <c r="K48" s="64"/>
      <c r="L48" s="67"/>
      <c r="M48" s="67"/>
      <c r="N48" s="67"/>
      <c r="O48" s="68"/>
    </row>
    <row r="49" spans="1:23" s="63" customFormat="1" ht="11.25" customHeight="1">
      <c r="A49" s="244"/>
      <c r="B49" s="244"/>
      <c r="C49" s="244"/>
      <c r="D49" s="244"/>
      <c r="E49" s="244"/>
      <c r="F49" s="244"/>
      <c r="G49" s="71"/>
      <c r="H49" s="71"/>
      <c r="I49" s="65"/>
      <c r="J49" s="65"/>
      <c r="K49" s="64"/>
      <c r="L49" s="67"/>
      <c r="M49" s="67"/>
      <c r="N49" s="67"/>
      <c r="O49" s="68"/>
    </row>
    <row r="50" spans="1:23" s="63" customFormat="1" ht="11.25" customHeight="1">
      <c r="A50" s="244"/>
      <c r="B50" s="244"/>
      <c r="C50" s="244"/>
      <c r="D50" s="244"/>
      <c r="E50" s="244"/>
      <c r="F50" s="244"/>
      <c r="G50" s="71"/>
      <c r="H50" s="144"/>
      <c r="I50" s="65"/>
      <c r="J50" s="65"/>
      <c r="K50" s="64"/>
      <c r="L50" s="67"/>
      <c r="M50" s="67"/>
      <c r="N50" s="67"/>
      <c r="O50" s="68"/>
    </row>
    <row r="51" spans="1:23" ht="11.25" customHeight="1">
      <c r="A51" s="245"/>
      <c r="B51" s="245"/>
      <c r="C51" s="246"/>
      <c r="D51" s="246"/>
      <c r="E51" s="246"/>
      <c r="F51" s="244"/>
      <c r="G51" s="71"/>
      <c r="H51" s="70"/>
      <c r="I51" s="70"/>
      <c r="J51" s="69"/>
      <c r="K51" s="69"/>
      <c r="L51" s="69"/>
      <c r="M51" s="69"/>
      <c r="N51" s="69"/>
      <c r="O51" s="69"/>
      <c r="P51" s="61"/>
      <c r="Q51" s="61"/>
      <c r="R51" s="61"/>
      <c r="S51" s="61"/>
      <c r="T51" s="61"/>
      <c r="U51" s="61"/>
      <c r="V51" s="61"/>
      <c r="W51" s="61"/>
    </row>
    <row r="52" spans="1:23" ht="11.25" customHeight="1">
      <c r="A52" s="245"/>
      <c r="B52" s="245"/>
      <c r="C52" s="245"/>
      <c r="D52" s="245"/>
      <c r="E52" s="245"/>
      <c r="F52" s="244"/>
      <c r="G52" s="71"/>
      <c r="H52" s="70"/>
      <c r="I52" s="70"/>
      <c r="J52" s="69"/>
      <c r="K52" s="69"/>
      <c r="L52" s="69"/>
      <c r="M52" s="69"/>
      <c r="N52" s="69"/>
      <c r="O52" s="69"/>
      <c r="P52" s="61"/>
      <c r="Q52" s="61"/>
      <c r="R52" s="61"/>
      <c r="S52" s="61"/>
      <c r="T52" s="61"/>
      <c r="U52" s="61"/>
      <c r="V52" s="61"/>
      <c r="W52" s="61"/>
    </row>
    <row r="53" spans="1:23" ht="10.5">
      <c r="A53" s="757" t="s">
        <v>1458</v>
      </c>
      <c r="B53" s="757"/>
      <c r="C53" s="757"/>
      <c r="D53" s="757"/>
      <c r="E53" s="757"/>
      <c r="F53" s="757"/>
      <c r="G53" s="247"/>
      <c r="H53" s="247"/>
      <c r="J53" s="61"/>
      <c r="K53" s="61"/>
      <c r="L53" s="73"/>
      <c r="M53" s="73"/>
      <c r="N53" s="61"/>
      <c r="O53" s="61"/>
      <c r="P53" s="61"/>
      <c r="Q53" s="61"/>
      <c r="R53" s="61"/>
      <c r="S53" s="61"/>
      <c r="T53" s="61"/>
      <c r="U53" s="61"/>
      <c r="V53" s="61"/>
      <c r="W53" s="61"/>
    </row>
    <row r="54" spans="1:23" ht="13">
      <c r="A54" s="737" t="s">
        <v>2</v>
      </c>
      <c r="B54" s="737"/>
      <c r="C54" s="737"/>
      <c r="D54" s="737"/>
      <c r="E54" s="737"/>
      <c r="F54" s="248" t="s">
        <v>1041</v>
      </c>
      <c r="G54" s="248" t="s">
        <v>1459</v>
      </c>
      <c r="H54" s="247"/>
      <c r="J54" s="73"/>
      <c r="K54" s="73"/>
      <c r="L54" s="61"/>
      <c r="M54" s="61"/>
      <c r="N54" s="61"/>
      <c r="O54" s="61"/>
      <c r="P54" s="61"/>
      <c r="Q54" s="61"/>
      <c r="R54" s="61"/>
      <c r="S54" s="61"/>
      <c r="T54" s="61"/>
      <c r="U54" s="61"/>
    </row>
    <row r="55" spans="1:23" ht="20">
      <c r="A55" s="736" t="s">
        <v>1453</v>
      </c>
      <c r="B55" s="736"/>
      <c r="C55" s="736"/>
      <c r="D55" s="736"/>
      <c r="E55" s="736"/>
      <c r="F55" s="250" t="s">
        <v>1460</v>
      </c>
      <c r="G55" s="249" t="s">
        <v>1431</v>
      </c>
      <c r="H55" s="247"/>
      <c r="J55" s="61"/>
      <c r="K55" s="61"/>
      <c r="L55" s="61"/>
      <c r="M55" s="61"/>
      <c r="N55" s="61"/>
      <c r="O55" s="61"/>
      <c r="P55" s="61"/>
      <c r="Q55" s="61"/>
      <c r="R55" s="61"/>
      <c r="S55" s="61"/>
      <c r="T55" s="61"/>
      <c r="U55" s="61"/>
    </row>
    <row r="56" spans="1:23" ht="29.15" customHeight="1">
      <c r="A56" s="736" t="s">
        <v>1454</v>
      </c>
      <c r="B56" s="736"/>
      <c r="C56" s="736"/>
      <c r="D56" s="736"/>
      <c r="E56" s="736"/>
      <c r="F56" s="250" t="s">
        <v>1461</v>
      </c>
      <c r="G56" s="249" t="s">
        <v>1462</v>
      </c>
      <c r="H56" s="247"/>
      <c r="J56" s="61"/>
      <c r="K56" s="61"/>
      <c r="L56" s="61"/>
      <c r="M56" s="61"/>
      <c r="N56" s="61"/>
      <c r="O56" s="61"/>
      <c r="P56" s="61"/>
      <c r="Q56" s="61"/>
      <c r="R56" s="61"/>
      <c r="S56" s="61"/>
      <c r="T56" s="61"/>
      <c r="U56" s="61"/>
    </row>
    <row r="57" spans="1:23">
      <c r="A57" s="247"/>
      <c r="B57" s="247"/>
      <c r="C57" s="247"/>
      <c r="D57" s="247"/>
      <c r="E57" s="247"/>
      <c r="F57" s="247"/>
      <c r="G57" s="247"/>
      <c r="H57" s="247"/>
      <c r="J57" s="61"/>
      <c r="K57" s="61"/>
      <c r="L57" s="61"/>
      <c r="M57" s="61"/>
      <c r="N57" s="61"/>
      <c r="O57" s="61"/>
      <c r="P57" s="61"/>
      <c r="Q57" s="61"/>
      <c r="R57" s="61"/>
      <c r="S57" s="61"/>
      <c r="T57" s="61"/>
      <c r="U57" s="61"/>
      <c r="V57" s="61"/>
      <c r="W57" s="61"/>
    </row>
    <row r="58" spans="1:23" s="63" customFormat="1"/>
    <row r="59" spans="1:23" s="63" customFormat="1" ht="36" customHeight="1">
      <c r="A59" s="251" t="s">
        <v>1463</v>
      </c>
      <c r="B59" s="732" t="s">
        <v>1429</v>
      </c>
      <c r="C59" s="732"/>
      <c r="D59" s="732"/>
      <c r="E59" s="733"/>
    </row>
    <row r="60" spans="1:23" s="63" customFormat="1" ht="13">
      <c r="A60" s="738" t="s">
        <v>1430</v>
      </c>
      <c r="B60" s="739"/>
      <c r="C60" s="233" t="s">
        <v>1431</v>
      </c>
      <c r="D60" s="235" t="s">
        <v>1432</v>
      </c>
      <c r="E60" s="365" t="s">
        <v>1433</v>
      </c>
    </row>
    <row r="61" spans="1:23" s="63" customFormat="1" ht="20">
      <c r="A61" s="742" t="s">
        <v>1041</v>
      </c>
      <c r="B61" s="743"/>
      <c r="C61" s="236" t="s">
        <v>1434</v>
      </c>
      <c r="D61" s="236" t="s">
        <v>1434</v>
      </c>
      <c r="E61" s="366" t="s">
        <v>1434</v>
      </c>
    </row>
    <row r="62" spans="1:23" s="63" customFormat="1" ht="13">
      <c r="A62" s="742" t="s">
        <v>1435</v>
      </c>
      <c r="B62" s="743"/>
      <c r="C62" s="237" t="s">
        <v>1436</v>
      </c>
      <c r="D62" s="237" t="s">
        <v>1437</v>
      </c>
      <c r="E62" s="367" t="s">
        <v>1438</v>
      </c>
      <c r="I62" s="64"/>
    </row>
    <row r="63" spans="1:23" s="63" customFormat="1" ht="10.5" customHeight="1">
      <c r="A63" s="744" t="s">
        <v>1439</v>
      </c>
      <c r="B63" s="745"/>
      <c r="C63" s="227">
        <f>C8</f>
        <v>53100</v>
      </c>
      <c r="D63" s="725" t="s">
        <v>1440</v>
      </c>
      <c r="E63" s="730" t="s">
        <v>1440</v>
      </c>
      <c r="I63" s="64"/>
    </row>
    <row r="64" spans="1:23" s="63" customFormat="1" ht="10" customHeight="1">
      <c r="A64" s="746"/>
      <c r="B64" s="747"/>
      <c r="C64" s="228">
        <f>C63/1.19</f>
        <v>44621.848739495799</v>
      </c>
      <c r="D64" s="726"/>
      <c r="E64" s="731"/>
      <c r="I64" s="64"/>
    </row>
    <row r="65" spans="1:24" s="63" customFormat="1" ht="10.5" customHeight="1">
      <c r="A65" s="744" t="s">
        <v>1441</v>
      </c>
      <c r="B65" s="745"/>
      <c r="C65" s="227" t="str">
        <f>"+ "&amp;TEXT(ROUND(C10-$C$8,2),"##.##,00")</f>
        <v>+ 1.600,00</v>
      </c>
      <c r="D65" s="725" t="s">
        <v>1440</v>
      </c>
      <c r="E65" s="730" t="s">
        <v>1440</v>
      </c>
      <c r="I65" s="64"/>
    </row>
    <row r="66" spans="1:24" s="63" customFormat="1" ht="10" customHeight="1">
      <c r="A66" s="746"/>
      <c r="B66" s="747"/>
      <c r="C66" s="228">
        <f>C65/1.19</f>
        <v>1344.5378151260504</v>
      </c>
      <c r="D66" s="726"/>
      <c r="E66" s="731"/>
      <c r="I66" s="64"/>
    </row>
    <row r="67" spans="1:24" s="63" customFormat="1" ht="10.5" customHeight="1">
      <c r="A67" s="748" t="s">
        <v>1442</v>
      </c>
      <c r="B67" s="727" t="s">
        <v>1443</v>
      </c>
      <c r="C67" s="227" t="str">
        <f>"+ "&amp;TEXT(ROUND(C12-$C$8,2),"##.##,00")</f>
        <v>+ 6.100,00</v>
      </c>
      <c r="D67" s="227" t="str">
        <f>"+ "&amp;TEXT(ROUND(D12-$C$8,2),"##.##,00")</f>
        <v>+ 13.200,00</v>
      </c>
      <c r="E67" s="730" t="s">
        <v>1440</v>
      </c>
      <c r="I67" s="64"/>
    </row>
    <row r="68" spans="1:24" s="63" customFormat="1" ht="10" customHeight="1">
      <c r="A68" s="749"/>
      <c r="B68" s="728"/>
      <c r="C68" s="228">
        <f t="shared" ref="C68" si="6">C67/1.19</f>
        <v>5126.0504201680678</v>
      </c>
      <c r="D68" s="228">
        <f t="shared" ref="D68" si="7">D67/1.19</f>
        <v>11092.436974789916</v>
      </c>
      <c r="E68" s="731"/>
      <c r="I68" s="64"/>
    </row>
    <row r="69" spans="1:24" s="63" customFormat="1" ht="10.5" hidden="1" customHeight="1">
      <c r="A69" s="749"/>
      <c r="B69" s="727" t="s">
        <v>1456</v>
      </c>
      <c r="C69" s="227" t="e">
        <f>"+ "&amp;TEXT(ROUND(#REF!-$C$8,2),"##.##,00")</f>
        <v>#REF!</v>
      </c>
      <c r="D69" s="227" t="e">
        <f>"+ "&amp;TEXT(ROUND(#REF!-$C$8,2),"##.##,00")</f>
        <v>#REF!</v>
      </c>
      <c r="E69" s="730" t="s">
        <v>1440</v>
      </c>
      <c r="I69" s="64"/>
    </row>
    <row r="70" spans="1:24" s="63" customFormat="1" ht="10" hidden="1" customHeight="1">
      <c r="A70" s="750"/>
      <c r="B70" s="728"/>
      <c r="C70" s="228" t="e">
        <f t="shared" ref="C70" si="8">C69/1.19</f>
        <v>#REF!</v>
      </c>
      <c r="D70" s="228" t="e">
        <f t="shared" ref="D70" si="9">D69/1.19</f>
        <v>#REF!</v>
      </c>
      <c r="E70" s="731"/>
      <c r="I70" s="64"/>
    </row>
    <row r="71" spans="1:24" s="63" customFormat="1" ht="10.5" customHeight="1">
      <c r="A71" s="748" t="s">
        <v>1446</v>
      </c>
      <c r="B71" s="727" t="s">
        <v>1447</v>
      </c>
      <c r="C71" s="734" t="s">
        <v>1440</v>
      </c>
      <c r="D71" s="227" t="str">
        <f>"+ "&amp;TEXT(ROUND(D16-$D$12,2),"##.##,00")</f>
        <v>+ 7.550,00</v>
      </c>
      <c r="E71" s="730" t="s">
        <v>1440</v>
      </c>
      <c r="I71" s="64"/>
    </row>
    <row r="72" spans="1:24" s="63" customFormat="1" ht="10" customHeight="1">
      <c r="A72" s="749"/>
      <c r="B72" s="728"/>
      <c r="C72" s="735"/>
      <c r="D72" s="228">
        <f t="shared" ref="D72" si="10">D71/1.19</f>
        <v>6344.5378151260511</v>
      </c>
      <c r="E72" s="731"/>
      <c r="I72" s="64"/>
    </row>
    <row r="73" spans="1:24" s="63" customFormat="1" ht="10.5" hidden="1" customHeight="1">
      <c r="A73" s="749"/>
      <c r="B73" s="727" t="s">
        <v>1449</v>
      </c>
      <c r="C73" s="734" t="s">
        <v>1440</v>
      </c>
      <c r="D73" s="227" t="e">
        <f>"+ "&amp;TEXT(ROUND(D20-#REF!,2),"##.##,00")</f>
        <v>#REF!</v>
      </c>
      <c r="E73" s="730" t="s">
        <v>1440</v>
      </c>
      <c r="I73" s="64"/>
    </row>
    <row r="74" spans="1:24" s="63" customFormat="1" ht="14" hidden="1">
      <c r="A74" s="750"/>
      <c r="B74" s="728"/>
      <c r="C74" s="735"/>
      <c r="D74" s="228" t="e">
        <f t="shared" ref="D74" si="11">D73/1.19</f>
        <v>#REF!</v>
      </c>
      <c r="E74" s="731"/>
      <c r="I74" s="66"/>
      <c r="J74" s="65"/>
      <c r="K74" s="65"/>
      <c r="L74" s="65"/>
      <c r="M74" s="64"/>
      <c r="N74" s="67"/>
      <c r="O74" s="67"/>
      <c r="P74" s="67"/>
      <c r="Q74" s="68"/>
    </row>
    <row r="75" spans="1:24" s="63" customFormat="1" ht="10.5" customHeight="1">
      <c r="A75" s="751" t="s">
        <v>1450</v>
      </c>
      <c r="B75" s="752"/>
      <c r="C75" s="734" t="s">
        <v>1440</v>
      </c>
      <c r="D75" s="734" t="s">
        <v>1440</v>
      </c>
      <c r="E75" s="227">
        <f>E22</f>
        <v>118100</v>
      </c>
      <c r="I75" s="64"/>
    </row>
    <row r="76" spans="1:24" s="63" customFormat="1" ht="10" customHeight="1">
      <c r="A76" s="753"/>
      <c r="B76" s="754"/>
      <c r="C76" s="735"/>
      <c r="D76" s="735"/>
      <c r="E76" s="228">
        <f t="shared" ref="E76" si="12">E75/1.19</f>
        <v>99243.697478991598</v>
      </c>
      <c r="I76" s="64"/>
    </row>
    <row r="77" spans="1:24" s="63" customFormat="1" ht="14">
      <c r="A77" s="755" t="s">
        <v>1451</v>
      </c>
      <c r="B77" s="756"/>
      <c r="C77" s="230" t="s">
        <v>566</v>
      </c>
      <c r="D77" s="231" t="s">
        <v>528</v>
      </c>
      <c r="E77" s="368" t="s">
        <v>533</v>
      </c>
      <c r="I77" s="65"/>
      <c r="J77" s="65"/>
      <c r="K77" s="64"/>
      <c r="L77" s="67"/>
      <c r="M77" s="67"/>
      <c r="N77" s="67"/>
      <c r="O77" s="68"/>
    </row>
    <row r="78" spans="1:24">
      <c r="A78" s="755" t="s">
        <v>1452</v>
      </c>
      <c r="B78" s="756"/>
      <c r="C78" s="230" t="s">
        <v>1453</v>
      </c>
      <c r="D78" s="230" t="s">
        <v>1454</v>
      </c>
      <c r="E78" s="369" t="s">
        <v>1454</v>
      </c>
      <c r="I78" s="61"/>
      <c r="J78" s="61"/>
      <c r="K78" s="61"/>
      <c r="L78" s="61"/>
      <c r="M78" s="61"/>
      <c r="N78" s="61"/>
      <c r="O78" s="61"/>
      <c r="P78" s="61"/>
      <c r="Q78" s="61"/>
      <c r="R78" s="61"/>
      <c r="S78" s="61"/>
      <c r="T78" s="61"/>
      <c r="U78" s="61"/>
      <c r="V78" s="61"/>
      <c r="W78" s="61"/>
      <c r="X78" s="61"/>
    </row>
    <row r="79" spans="1:24" s="63" customFormat="1"/>
    <row r="80" spans="1:24" s="63" customFormat="1" ht="31" customHeight="1">
      <c r="A80" s="251" t="s">
        <v>1464</v>
      </c>
      <c r="B80" s="239"/>
      <c r="C80" s="732" t="s">
        <v>1429</v>
      </c>
      <c r="D80" s="732"/>
    </row>
    <row r="81" spans="1:24" s="63" customFormat="1" ht="13">
      <c r="A81" s="742" t="s">
        <v>1430</v>
      </c>
      <c r="B81" s="743"/>
      <c r="C81" s="233" t="s">
        <v>1431</v>
      </c>
      <c r="D81" s="234" t="s">
        <v>1455</v>
      </c>
    </row>
    <row r="82" spans="1:24" s="63" customFormat="1" ht="20">
      <c r="A82" s="742" t="s">
        <v>1041</v>
      </c>
      <c r="B82" s="743"/>
      <c r="C82" s="236" t="s">
        <v>1434</v>
      </c>
      <c r="D82" s="236" t="s">
        <v>1434</v>
      </c>
    </row>
    <row r="83" spans="1:24" s="63" customFormat="1" ht="13">
      <c r="A83" s="742" t="s">
        <v>1435</v>
      </c>
      <c r="B83" s="743"/>
      <c r="C83" s="240" t="s">
        <v>1436</v>
      </c>
      <c r="D83" s="240" t="s">
        <v>1436</v>
      </c>
    </row>
    <row r="84" spans="1:24" s="63" customFormat="1" ht="10.5" customHeight="1">
      <c r="A84" s="744" t="s">
        <v>1439</v>
      </c>
      <c r="B84" s="745"/>
      <c r="C84" s="725" t="s">
        <v>1440</v>
      </c>
      <c r="D84" s="725" t="s">
        <v>1440</v>
      </c>
    </row>
    <row r="85" spans="1:24" s="63" customFormat="1" ht="10" customHeight="1">
      <c r="A85" s="746"/>
      <c r="B85" s="747"/>
      <c r="C85" s="726"/>
      <c r="D85" s="726"/>
    </row>
    <row r="86" spans="1:24" s="63" customFormat="1" ht="10.5" customHeight="1">
      <c r="A86" s="744" t="s">
        <v>1441</v>
      </c>
      <c r="B86" s="745"/>
      <c r="C86" s="227">
        <f>C35</f>
        <v>57100</v>
      </c>
      <c r="D86" s="725" t="s">
        <v>1440</v>
      </c>
    </row>
    <row r="87" spans="1:24" s="63" customFormat="1" ht="10" customHeight="1">
      <c r="A87" s="746"/>
      <c r="B87" s="747"/>
      <c r="C87" s="228">
        <f t="shared" ref="C87" si="13">C86/1.19</f>
        <v>47983.193277310929</v>
      </c>
      <c r="D87" s="726"/>
    </row>
    <row r="88" spans="1:24" s="63" customFormat="1" ht="10.5" customHeight="1">
      <c r="A88" s="748" t="s">
        <v>1442</v>
      </c>
      <c r="B88" s="727" t="s">
        <v>1443</v>
      </c>
      <c r="C88" s="227" t="str">
        <f>"+ "&amp;TEXT(ROUND(C37-$C$35,2),"##.##,00")</f>
        <v>+ 4.500,00</v>
      </c>
      <c r="D88" s="227" t="str">
        <f>"+ "&amp;TEXT(ROUND(D37-$C$35,2),"##.##,00")</f>
        <v>+ 6.850,00</v>
      </c>
    </row>
    <row r="89" spans="1:24" s="63" customFormat="1" ht="10" customHeight="1">
      <c r="A89" s="749"/>
      <c r="B89" s="728"/>
      <c r="C89" s="228">
        <f t="shared" ref="C89" si="14">C88/1.19</f>
        <v>3781.5126050420172</v>
      </c>
      <c r="D89" s="228">
        <f t="shared" ref="D89" si="15">D88/1.19</f>
        <v>5756.3025210084033</v>
      </c>
    </row>
    <row r="90" spans="1:24" s="63" customFormat="1" ht="10.5" hidden="1" customHeight="1">
      <c r="A90" s="749"/>
      <c r="B90" s="727" t="s">
        <v>1456</v>
      </c>
      <c r="C90" s="227" t="str">
        <f>"+ "&amp;TEXT(ROUND(C39-$C$35,2),"##.##,00")</f>
        <v>+ 4.500,00</v>
      </c>
      <c r="D90" s="227" t="e">
        <f>"+ "&amp;TEXT(ROUND(D39-$D$35,2),"##.##,00")</f>
        <v>#VALUE!</v>
      </c>
    </row>
    <row r="91" spans="1:24" s="63" customFormat="1" ht="10" hidden="1" customHeight="1">
      <c r="A91" s="750"/>
      <c r="B91" s="728"/>
      <c r="C91" s="228">
        <f t="shared" ref="C91:D91" si="16">C90/1.19</f>
        <v>3781.5126050420172</v>
      </c>
      <c r="D91" s="228" t="e">
        <f t="shared" si="16"/>
        <v>#VALUE!</v>
      </c>
    </row>
    <row r="92" spans="1:24" s="63" customFormat="1" ht="10.5" customHeight="1">
      <c r="A92" s="748" t="s">
        <v>1446</v>
      </c>
      <c r="B92" s="727" t="s">
        <v>1447</v>
      </c>
      <c r="C92" s="725" t="s">
        <v>1440</v>
      </c>
      <c r="D92" s="227" t="str">
        <f>"+ "&amp;TEXT(ROUND(D41-$C$35,2),"##.##,00")</f>
        <v>+ 14.400,00</v>
      </c>
    </row>
    <row r="93" spans="1:24" s="63" customFormat="1" ht="14.15" customHeight="1">
      <c r="A93" s="749"/>
      <c r="B93" s="728"/>
      <c r="C93" s="726"/>
      <c r="D93" s="228">
        <f t="shared" ref="D93" si="17">D92/1.19</f>
        <v>12100.840336134454</v>
      </c>
      <c r="I93" s="66"/>
      <c r="J93" s="65"/>
      <c r="K93" s="65"/>
      <c r="L93" s="65"/>
      <c r="M93" s="64"/>
      <c r="N93" s="67"/>
      <c r="O93" s="67"/>
      <c r="P93" s="67"/>
      <c r="Q93" s="68"/>
    </row>
    <row r="94" spans="1:24" s="63" customFormat="1" ht="14.15" hidden="1" customHeight="1">
      <c r="A94" s="749"/>
      <c r="B94" s="727" t="s">
        <v>1449</v>
      </c>
      <c r="C94" s="725" t="s">
        <v>1440</v>
      </c>
      <c r="D94" s="227" t="e">
        <f>"+ "&amp;TEXT(ROUND(D43-$D$35,2),"##.##,00")</f>
        <v>#VALUE!</v>
      </c>
      <c r="I94" s="65"/>
      <c r="J94" s="64"/>
      <c r="K94" s="67"/>
      <c r="L94" s="67"/>
      <c r="M94" s="67"/>
      <c r="N94" s="68"/>
    </row>
    <row r="95" spans="1:24" s="63" customFormat="1" ht="14.15" hidden="1" customHeight="1">
      <c r="A95" s="750"/>
      <c r="B95" s="728"/>
      <c r="C95" s="726"/>
      <c r="D95" s="228" t="e">
        <f t="shared" ref="D95" si="18">D94/1.19</f>
        <v>#VALUE!</v>
      </c>
      <c r="I95" s="65"/>
      <c r="J95" s="64"/>
      <c r="K95" s="67"/>
      <c r="L95" s="67"/>
      <c r="M95" s="67"/>
      <c r="N95" s="68"/>
    </row>
    <row r="96" spans="1:24" ht="10" customHeight="1">
      <c r="A96" s="229" t="s">
        <v>1451</v>
      </c>
      <c r="B96" s="242"/>
      <c r="C96" s="740" t="s">
        <v>382</v>
      </c>
      <c r="D96" s="741"/>
      <c r="I96" s="61"/>
      <c r="J96" s="61"/>
      <c r="K96" s="61"/>
      <c r="L96" s="61"/>
      <c r="M96" s="61"/>
      <c r="N96" s="61"/>
      <c r="O96" s="61"/>
      <c r="P96" s="61"/>
      <c r="Q96" s="61"/>
      <c r="R96" s="61"/>
      <c r="S96" s="61"/>
      <c r="T96" s="61"/>
      <c r="U96" s="61"/>
      <c r="V96" s="61"/>
      <c r="W96" s="61"/>
      <c r="X96" s="61"/>
    </row>
    <row r="97" spans="1:1023 1025:2047 2049:3071 3073:4095 4097:5119 5121:6143 6145:7167 7169:8191 8193:9215 9217:10239 10241:11263 11265:12287 12289:13311 13313:14335 14337:15359 15361:16383">
      <c r="A97" s="229" t="s">
        <v>1452</v>
      </c>
      <c r="B97" s="242"/>
      <c r="C97" s="243" t="s">
        <v>1453</v>
      </c>
      <c r="D97" s="690" t="s">
        <v>1454</v>
      </c>
      <c r="I97" s="61"/>
      <c r="J97" s="61"/>
      <c r="K97" s="61"/>
      <c r="L97" s="61"/>
      <c r="M97" s="61"/>
      <c r="N97" s="61"/>
      <c r="O97" s="61"/>
      <c r="P97" s="61"/>
      <c r="Q97" s="61"/>
      <c r="R97" s="61"/>
      <c r="S97" s="61"/>
      <c r="T97" s="61"/>
      <c r="U97" s="61"/>
      <c r="V97" s="61"/>
      <c r="W97" s="61"/>
      <c r="X97" s="61"/>
    </row>
    <row r="98" spans="1:1023 1025:2047 2049:3071 3073:4095 4097:5119 5121:6143 6145:7167 7169:8191 8193:9215 9217:10239 10241:11263 11265:12287 12289:13311 13313:14335 14337:15359 15361:16383">
      <c r="J98" s="61"/>
      <c r="K98" s="61"/>
      <c r="L98" s="61"/>
      <c r="M98" s="61"/>
      <c r="N98" s="61"/>
      <c r="O98" s="61"/>
      <c r="P98" s="61"/>
      <c r="Q98" s="61"/>
      <c r="R98" s="61"/>
      <c r="S98" s="61"/>
      <c r="T98" s="61"/>
      <c r="U98" s="61"/>
      <c r="V98" s="61"/>
      <c r="W98" s="61"/>
      <c r="X98" s="61"/>
      <c r="Y98" s="61"/>
    </row>
    <row r="99" spans="1:1023 1025:2047 2049:3071 3073:4095 4097:5119 5121:6143 6145:7167 7169:8191 8193:9215 9217:10239 10241:11263 11265:12287 12289:13311 13313:14335 14337:15359 15361:16383">
      <c r="A99" s="61"/>
      <c r="B99" s="61"/>
      <c r="C99" s="61"/>
      <c r="D99" s="61"/>
      <c r="E99" s="61"/>
      <c r="F99" s="61"/>
      <c r="G99" s="61"/>
      <c r="H99" s="61"/>
      <c r="I99" s="61"/>
      <c r="J99" s="61"/>
      <c r="K99" s="61"/>
      <c r="L99" s="61"/>
      <c r="M99" s="61"/>
      <c r="N99" s="61"/>
      <c r="O99" s="61"/>
      <c r="P99" s="61"/>
      <c r="Q99" s="61"/>
      <c r="R99" s="61"/>
      <c r="S99" s="61"/>
      <c r="T99" s="61"/>
      <c r="U99" s="61"/>
      <c r="V99" s="61"/>
      <c r="W99" s="61"/>
      <c r="X99" s="61"/>
      <c r="Y99" s="61"/>
    </row>
    <row r="100" spans="1:1023 1025:2047 2049:3071 3073:4095 4097:5119 5121:6143 6145:7167 7169:8191 8193:9215 9217:10239 10241:11263 11265:12287 12289:13311 13313:14335 14337:15359 15361:16383">
      <c r="A100" s="61"/>
      <c r="B100" s="61"/>
      <c r="C100" s="61"/>
      <c r="D100" s="61"/>
      <c r="E100" s="61"/>
      <c r="F100" s="61"/>
      <c r="G100" s="61"/>
      <c r="H100" s="61"/>
      <c r="I100" s="61"/>
      <c r="J100" s="61"/>
      <c r="K100" s="61"/>
      <c r="L100" s="61"/>
      <c r="M100" s="61"/>
      <c r="N100" s="61"/>
      <c r="O100" s="61"/>
      <c r="P100" s="61"/>
      <c r="Q100" s="61"/>
      <c r="R100" s="61"/>
      <c r="S100" s="61"/>
      <c r="T100" s="61"/>
      <c r="U100" s="61"/>
      <c r="V100" s="61"/>
      <c r="W100" s="61"/>
      <c r="X100" s="61"/>
      <c r="Y100" s="61"/>
    </row>
    <row r="101" spans="1:1023 1025:2047 2049:3071 3073:4095 4097:5119 5121:6143 6145:7167 7169:8191 8193:9215 9217:10239 10241:11263 11265:12287 12289:13311 13313:14335 14337:15359 15361:16383">
      <c r="A101" s="61"/>
      <c r="B101" s="61"/>
      <c r="C101" s="61"/>
      <c r="D101" s="61"/>
      <c r="E101" s="61"/>
      <c r="F101" s="61"/>
      <c r="G101" s="61"/>
      <c r="H101" s="61"/>
      <c r="I101" s="61"/>
      <c r="J101" s="61"/>
      <c r="K101" s="61"/>
      <c r="L101" s="61"/>
      <c r="M101" s="61"/>
      <c r="N101" s="61"/>
      <c r="O101" s="61"/>
      <c r="P101" s="61"/>
      <c r="Q101" s="61"/>
      <c r="R101" s="61"/>
      <c r="S101" s="61"/>
      <c r="T101" s="61"/>
      <c r="U101" s="61"/>
      <c r="V101" s="61"/>
      <c r="W101" s="61"/>
      <c r="X101" s="61"/>
      <c r="Y101" s="61"/>
    </row>
    <row r="102" spans="1:1023 1025:2047 2049:3071 3073:4095 4097:5119 5121:6143 6145:7167 7169:8191 8193:9215 9217:10239 10241:11263 11265:12287 12289:13311 13313:14335 14337:15359 15361:16383">
      <c r="A102" s="61"/>
      <c r="B102" s="61"/>
      <c r="C102" s="61"/>
      <c r="D102" s="61"/>
      <c r="E102" s="61"/>
      <c r="F102" s="61"/>
      <c r="G102" s="61"/>
      <c r="H102" s="61"/>
      <c r="I102" s="61"/>
      <c r="J102" s="61"/>
      <c r="K102" s="61"/>
      <c r="L102" s="61"/>
      <c r="M102" s="61"/>
      <c r="N102" s="61"/>
      <c r="O102" s="61"/>
      <c r="P102" s="61"/>
      <c r="Q102" s="61"/>
      <c r="R102" s="61"/>
      <c r="S102" s="61"/>
      <c r="T102" s="61"/>
      <c r="U102" s="61"/>
      <c r="V102" s="61"/>
      <c r="W102" s="61"/>
      <c r="X102" s="61"/>
      <c r="Y102" s="61"/>
    </row>
    <row r="103" spans="1:1023 1025:2047 2049:3071 3073:4095 4097:5119 5121:6143 6145:7167 7169:8191 8193:9215 9217:10239 10241:11263 11265:12287 12289:13311 13313:14335 14337:15359 15361:16383">
      <c r="A103" s="61"/>
      <c r="B103" s="61"/>
      <c r="C103" s="61"/>
      <c r="D103" s="61"/>
      <c r="E103" s="61"/>
      <c r="F103" s="61"/>
      <c r="G103" s="61"/>
      <c r="H103" s="61"/>
      <c r="I103" s="61"/>
      <c r="J103" s="61"/>
      <c r="K103" s="61"/>
      <c r="L103" s="61"/>
      <c r="M103" s="61"/>
      <c r="N103" s="61"/>
      <c r="O103" s="61"/>
      <c r="P103" s="61"/>
      <c r="Q103" s="61"/>
      <c r="R103" s="61"/>
      <c r="S103" s="61"/>
      <c r="T103" s="61"/>
      <c r="U103" s="61"/>
      <c r="V103" s="61"/>
      <c r="W103" s="61"/>
      <c r="X103" s="61"/>
      <c r="Y103" s="61"/>
    </row>
    <row r="104" spans="1:1023 1025:2047 2049:3071 3073:4095 4097:5119 5121:6143 6145:7167 7169:8191 8193:9215 9217:10239 10241:11263 11265:12287 12289:13311 13313:14335 14337:15359 15361:16383">
      <c r="A104" s="729"/>
      <c r="B104" s="61"/>
      <c r="C104" s="729"/>
      <c r="D104" s="61"/>
      <c r="E104" s="729"/>
      <c r="F104" s="61"/>
      <c r="G104" s="729"/>
      <c r="H104" s="61"/>
      <c r="I104" s="729"/>
      <c r="J104" s="61"/>
      <c r="K104" s="729"/>
      <c r="L104" s="61"/>
      <c r="M104" s="729"/>
      <c r="N104" s="61"/>
      <c r="O104" s="729"/>
      <c r="P104" s="61"/>
      <c r="Q104" s="729"/>
      <c r="R104" s="61"/>
      <c r="S104" s="729"/>
      <c r="T104" s="61"/>
      <c r="U104" s="729"/>
      <c r="V104" s="61"/>
      <c r="W104" s="729"/>
      <c r="X104" s="61"/>
      <c r="Y104" s="729"/>
      <c r="AA104" s="724"/>
      <c r="AC104" s="724"/>
      <c r="AE104" s="724"/>
      <c r="AG104" s="724"/>
      <c r="AI104" s="724"/>
      <c r="AK104" s="724"/>
      <c r="AM104" s="724"/>
      <c r="AO104" s="724"/>
      <c r="AQ104" s="724"/>
      <c r="AS104" s="724"/>
      <c r="AU104" s="724"/>
      <c r="AW104" s="724"/>
      <c r="AY104" s="724"/>
      <c r="BA104" s="724"/>
      <c r="BC104" s="724"/>
      <c r="BE104" s="724"/>
      <c r="BG104" s="724"/>
      <c r="BI104" s="724"/>
      <c r="BK104" s="724"/>
      <c r="BM104" s="724"/>
      <c r="BO104" s="724"/>
      <c r="BQ104" s="724"/>
      <c r="BS104" s="724"/>
      <c r="BU104" s="724"/>
      <c r="BW104" s="724"/>
      <c r="BY104" s="724"/>
      <c r="CA104" s="724"/>
      <c r="CC104" s="724"/>
      <c r="CE104" s="724"/>
      <c r="CG104" s="724"/>
      <c r="CI104" s="724"/>
      <c r="CK104" s="724"/>
      <c r="CM104" s="724"/>
      <c r="CO104" s="724"/>
      <c r="CQ104" s="724"/>
      <c r="CS104" s="724"/>
      <c r="CU104" s="724"/>
      <c r="CW104" s="724"/>
      <c r="CY104" s="724"/>
      <c r="DA104" s="724"/>
      <c r="DC104" s="724"/>
      <c r="DE104" s="724"/>
      <c r="DG104" s="724"/>
      <c r="DI104" s="724"/>
      <c r="DK104" s="724"/>
      <c r="DM104" s="724"/>
      <c r="DO104" s="724"/>
      <c r="DQ104" s="724"/>
      <c r="DS104" s="724"/>
      <c r="DU104" s="724"/>
      <c r="DW104" s="724"/>
      <c r="DY104" s="724"/>
      <c r="EA104" s="724"/>
      <c r="EC104" s="724"/>
      <c r="EE104" s="724"/>
      <c r="EG104" s="724"/>
      <c r="EI104" s="724"/>
      <c r="EK104" s="724"/>
      <c r="EM104" s="724"/>
      <c r="EO104" s="724"/>
      <c r="EQ104" s="724"/>
      <c r="ES104" s="724"/>
      <c r="EU104" s="724"/>
      <c r="EW104" s="724"/>
      <c r="EY104" s="724"/>
      <c r="FA104" s="724"/>
      <c r="FC104" s="724"/>
      <c r="FE104" s="724"/>
      <c r="FG104" s="724"/>
      <c r="FI104" s="724"/>
      <c r="FK104" s="724"/>
      <c r="FM104" s="724"/>
      <c r="FO104" s="724"/>
      <c r="FQ104" s="724"/>
      <c r="FS104" s="724"/>
      <c r="FU104" s="724"/>
      <c r="FW104" s="724"/>
      <c r="FY104" s="724"/>
      <c r="GA104" s="724"/>
      <c r="GC104" s="724"/>
      <c r="GE104" s="724"/>
      <c r="GG104" s="724"/>
      <c r="GI104" s="724"/>
      <c r="GK104" s="724"/>
      <c r="GM104" s="724"/>
      <c r="GO104" s="724"/>
      <c r="GQ104" s="724"/>
      <c r="GS104" s="724"/>
      <c r="GU104" s="724"/>
      <c r="GW104" s="724"/>
      <c r="GY104" s="724"/>
      <c r="HA104" s="724"/>
      <c r="HC104" s="724"/>
      <c r="HE104" s="724"/>
      <c r="HG104" s="724"/>
      <c r="HI104" s="724"/>
      <c r="HK104" s="724"/>
      <c r="HM104" s="724"/>
      <c r="HO104" s="724"/>
      <c r="HQ104" s="724"/>
      <c r="HS104" s="724"/>
      <c r="HU104" s="724"/>
      <c r="HW104" s="724"/>
      <c r="HY104" s="724"/>
      <c r="IA104" s="724"/>
      <c r="IC104" s="724"/>
      <c r="IE104" s="724"/>
      <c r="IG104" s="724"/>
      <c r="II104" s="724"/>
      <c r="IK104" s="724"/>
      <c r="IM104" s="724"/>
      <c r="IO104" s="724"/>
      <c r="IQ104" s="724"/>
      <c r="IS104" s="724"/>
      <c r="IU104" s="724"/>
      <c r="IW104" s="724"/>
      <c r="IY104" s="724"/>
      <c r="JA104" s="724"/>
      <c r="JC104" s="724"/>
      <c r="JE104" s="724"/>
      <c r="JG104" s="724"/>
      <c r="JI104" s="724"/>
      <c r="JK104" s="724"/>
      <c r="JM104" s="724"/>
      <c r="JO104" s="724"/>
      <c r="JQ104" s="724"/>
      <c r="JS104" s="724"/>
      <c r="JU104" s="724"/>
      <c r="JW104" s="724"/>
      <c r="JY104" s="724"/>
      <c r="KA104" s="724"/>
      <c r="KC104" s="724"/>
      <c r="KE104" s="724"/>
      <c r="KG104" s="724"/>
      <c r="KI104" s="724"/>
      <c r="KK104" s="724"/>
      <c r="KM104" s="724"/>
      <c r="KO104" s="724"/>
      <c r="KQ104" s="724"/>
      <c r="KS104" s="724"/>
      <c r="KU104" s="724"/>
      <c r="KW104" s="724"/>
      <c r="KY104" s="724"/>
      <c r="LA104" s="724"/>
      <c r="LC104" s="724"/>
      <c r="LE104" s="724"/>
      <c r="LG104" s="724"/>
      <c r="LI104" s="724"/>
      <c r="LK104" s="724"/>
      <c r="LM104" s="724"/>
      <c r="LO104" s="724"/>
      <c r="LQ104" s="724"/>
      <c r="LS104" s="724"/>
      <c r="LU104" s="724"/>
      <c r="LW104" s="724"/>
      <c r="LY104" s="724"/>
      <c r="MA104" s="724"/>
      <c r="MC104" s="724"/>
      <c r="ME104" s="724"/>
      <c r="MG104" s="724"/>
      <c r="MI104" s="724"/>
      <c r="MK104" s="724"/>
      <c r="MM104" s="724"/>
      <c r="MO104" s="724"/>
      <c r="MQ104" s="724"/>
      <c r="MS104" s="724"/>
      <c r="MU104" s="724"/>
      <c r="MW104" s="724"/>
      <c r="MY104" s="724"/>
      <c r="NA104" s="724"/>
      <c r="NC104" s="724"/>
      <c r="NE104" s="724"/>
      <c r="NG104" s="724"/>
      <c r="NI104" s="724"/>
      <c r="NK104" s="724"/>
      <c r="NM104" s="724"/>
      <c r="NO104" s="724"/>
      <c r="NQ104" s="724"/>
      <c r="NS104" s="724"/>
      <c r="NU104" s="724"/>
      <c r="NW104" s="724"/>
      <c r="NY104" s="724"/>
      <c r="OA104" s="724"/>
      <c r="OC104" s="724"/>
      <c r="OE104" s="724"/>
      <c r="OG104" s="724"/>
      <c r="OI104" s="724"/>
      <c r="OK104" s="724"/>
      <c r="OM104" s="724"/>
      <c r="OO104" s="724"/>
      <c r="OQ104" s="724"/>
      <c r="OS104" s="724"/>
      <c r="OU104" s="724"/>
      <c r="OW104" s="724"/>
      <c r="OY104" s="724"/>
      <c r="PA104" s="724"/>
      <c r="PC104" s="724"/>
      <c r="PE104" s="724"/>
      <c r="PG104" s="724"/>
      <c r="PI104" s="724"/>
      <c r="PK104" s="724"/>
      <c r="PM104" s="724"/>
      <c r="PO104" s="724"/>
      <c r="PQ104" s="724"/>
      <c r="PS104" s="724"/>
      <c r="PU104" s="724"/>
      <c r="PW104" s="724"/>
      <c r="PY104" s="724"/>
      <c r="QA104" s="724"/>
      <c r="QC104" s="724"/>
      <c r="QE104" s="724"/>
      <c r="QG104" s="724"/>
      <c r="QI104" s="724"/>
      <c r="QK104" s="724"/>
      <c r="QM104" s="724"/>
      <c r="QO104" s="724"/>
      <c r="QQ104" s="724"/>
      <c r="QS104" s="724"/>
      <c r="QU104" s="724"/>
      <c r="QW104" s="724"/>
      <c r="QY104" s="724"/>
      <c r="RA104" s="724"/>
      <c r="RC104" s="724"/>
      <c r="RE104" s="724"/>
      <c r="RG104" s="724"/>
      <c r="RI104" s="724"/>
      <c r="RK104" s="724"/>
      <c r="RM104" s="724"/>
      <c r="RO104" s="724"/>
      <c r="RQ104" s="724"/>
      <c r="RS104" s="724"/>
      <c r="RU104" s="724"/>
      <c r="RW104" s="724"/>
      <c r="RY104" s="724"/>
      <c r="SA104" s="724"/>
      <c r="SC104" s="724"/>
      <c r="SE104" s="724"/>
      <c r="SG104" s="724"/>
      <c r="SI104" s="724"/>
      <c r="SK104" s="724"/>
      <c r="SM104" s="724"/>
      <c r="SO104" s="724"/>
      <c r="SQ104" s="724"/>
      <c r="SS104" s="724"/>
      <c r="SU104" s="724"/>
      <c r="SW104" s="724"/>
      <c r="SY104" s="724"/>
      <c r="TA104" s="724"/>
      <c r="TC104" s="724"/>
      <c r="TE104" s="724"/>
      <c r="TG104" s="724"/>
      <c r="TI104" s="724"/>
      <c r="TK104" s="724"/>
      <c r="TM104" s="724"/>
      <c r="TO104" s="724"/>
      <c r="TQ104" s="724"/>
      <c r="TS104" s="724"/>
      <c r="TU104" s="724"/>
      <c r="TW104" s="724"/>
      <c r="TY104" s="724"/>
      <c r="UA104" s="724"/>
      <c r="UC104" s="724"/>
      <c r="UE104" s="724"/>
      <c r="UG104" s="724"/>
      <c r="UI104" s="724"/>
      <c r="UK104" s="724"/>
      <c r="UM104" s="724"/>
      <c r="UO104" s="724"/>
      <c r="UQ104" s="724"/>
      <c r="US104" s="724"/>
      <c r="UU104" s="724"/>
      <c r="UW104" s="724"/>
      <c r="UY104" s="724"/>
      <c r="VA104" s="724"/>
      <c r="VC104" s="724"/>
      <c r="VE104" s="724"/>
      <c r="VG104" s="724"/>
      <c r="VI104" s="724"/>
      <c r="VK104" s="724"/>
      <c r="VM104" s="724"/>
      <c r="VO104" s="724"/>
      <c r="VQ104" s="724"/>
      <c r="VS104" s="724"/>
      <c r="VU104" s="724"/>
      <c r="VW104" s="724"/>
      <c r="VY104" s="724"/>
      <c r="WA104" s="724"/>
      <c r="WC104" s="724"/>
      <c r="WE104" s="724"/>
      <c r="WG104" s="724"/>
      <c r="WI104" s="724"/>
      <c r="WK104" s="724"/>
      <c r="WM104" s="724"/>
      <c r="WO104" s="724"/>
      <c r="WQ104" s="724"/>
      <c r="WS104" s="724"/>
      <c r="WU104" s="724"/>
      <c r="WW104" s="724"/>
      <c r="WY104" s="724"/>
      <c r="XA104" s="724"/>
      <c r="XC104" s="724"/>
      <c r="XE104" s="724"/>
      <c r="XG104" s="724"/>
      <c r="XI104" s="724"/>
      <c r="XK104" s="724"/>
      <c r="XM104" s="724"/>
      <c r="XO104" s="724"/>
      <c r="XQ104" s="724"/>
      <c r="XS104" s="724"/>
      <c r="XU104" s="724"/>
      <c r="XW104" s="724"/>
      <c r="XY104" s="724"/>
      <c r="YA104" s="724"/>
      <c r="YC104" s="724"/>
      <c r="YE104" s="724"/>
      <c r="YG104" s="724"/>
      <c r="YI104" s="724"/>
      <c r="YK104" s="724"/>
      <c r="YM104" s="724"/>
      <c r="YO104" s="724"/>
      <c r="YQ104" s="724"/>
      <c r="YS104" s="724"/>
      <c r="YU104" s="724"/>
      <c r="YW104" s="724"/>
      <c r="YY104" s="724"/>
      <c r="ZA104" s="724"/>
      <c r="ZC104" s="724"/>
      <c r="ZE104" s="724"/>
      <c r="ZG104" s="724"/>
      <c r="ZI104" s="724"/>
      <c r="ZK104" s="724"/>
      <c r="ZM104" s="724"/>
      <c r="ZO104" s="724"/>
      <c r="ZQ104" s="724"/>
      <c r="ZS104" s="724"/>
      <c r="ZU104" s="724"/>
      <c r="ZW104" s="724"/>
      <c r="ZY104" s="724"/>
      <c r="AAA104" s="724"/>
      <c r="AAC104" s="724"/>
      <c r="AAE104" s="724"/>
      <c r="AAG104" s="724"/>
      <c r="AAI104" s="724"/>
      <c r="AAK104" s="724"/>
      <c r="AAM104" s="724"/>
      <c r="AAO104" s="724"/>
      <c r="AAQ104" s="724"/>
      <c r="AAS104" s="724"/>
      <c r="AAU104" s="724"/>
      <c r="AAW104" s="724"/>
      <c r="AAY104" s="724"/>
      <c r="ABA104" s="724"/>
      <c r="ABC104" s="724"/>
      <c r="ABE104" s="724"/>
      <c r="ABG104" s="724"/>
      <c r="ABI104" s="724"/>
      <c r="ABK104" s="724"/>
      <c r="ABM104" s="724"/>
      <c r="ABO104" s="724"/>
      <c r="ABQ104" s="724"/>
      <c r="ABS104" s="724"/>
      <c r="ABU104" s="724"/>
      <c r="ABW104" s="724"/>
      <c r="ABY104" s="724"/>
      <c r="ACA104" s="724"/>
      <c r="ACC104" s="724"/>
      <c r="ACE104" s="724"/>
      <c r="ACG104" s="724"/>
      <c r="ACI104" s="724"/>
      <c r="ACK104" s="724"/>
      <c r="ACM104" s="724"/>
      <c r="ACO104" s="724"/>
      <c r="ACQ104" s="724"/>
      <c r="ACS104" s="724"/>
      <c r="ACU104" s="724"/>
      <c r="ACW104" s="724"/>
      <c r="ACY104" s="724"/>
      <c r="ADA104" s="724"/>
      <c r="ADC104" s="724"/>
      <c r="ADE104" s="724"/>
      <c r="ADG104" s="724"/>
      <c r="ADI104" s="724"/>
      <c r="ADK104" s="724"/>
      <c r="ADM104" s="724"/>
      <c r="ADO104" s="724"/>
      <c r="ADQ104" s="724"/>
      <c r="ADS104" s="724"/>
      <c r="ADU104" s="724"/>
      <c r="ADW104" s="724"/>
      <c r="ADY104" s="724"/>
      <c r="AEA104" s="724"/>
      <c r="AEC104" s="724"/>
      <c r="AEE104" s="724"/>
      <c r="AEG104" s="724"/>
      <c r="AEI104" s="724"/>
      <c r="AEK104" s="724"/>
      <c r="AEM104" s="724"/>
      <c r="AEO104" s="724"/>
      <c r="AEQ104" s="724"/>
      <c r="AES104" s="724"/>
      <c r="AEU104" s="724"/>
      <c r="AEW104" s="724"/>
      <c r="AEY104" s="724"/>
      <c r="AFA104" s="724"/>
      <c r="AFC104" s="724"/>
      <c r="AFE104" s="724"/>
      <c r="AFG104" s="724"/>
      <c r="AFI104" s="724"/>
      <c r="AFK104" s="724"/>
      <c r="AFM104" s="724"/>
      <c r="AFO104" s="724"/>
      <c r="AFQ104" s="724"/>
      <c r="AFS104" s="724"/>
      <c r="AFU104" s="724"/>
      <c r="AFW104" s="724"/>
      <c r="AFY104" s="724"/>
      <c r="AGA104" s="724"/>
      <c r="AGC104" s="724"/>
      <c r="AGE104" s="724"/>
      <c r="AGG104" s="724"/>
      <c r="AGI104" s="724"/>
      <c r="AGK104" s="724"/>
      <c r="AGM104" s="724"/>
      <c r="AGO104" s="724"/>
      <c r="AGQ104" s="724"/>
      <c r="AGS104" s="724"/>
      <c r="AGU104" s="724"/>
      <c r="AGW104" s="724"/>
      <c r="AGY104" s="724"/>
      <c r="AHA104" s="724"/>
      <c r="AHC104" s="724"/>
      <c r="AHE104" s="724"/>
      <c r="AHG104" s="724"/>
      <c r="AHI104" s="724"/>
      <c r="AHK104" s="724"/>
      <c r="AHM104" s="724"/>
      <c r="AHO104" s="724"/>
      <c r="AHQ104" s="724"/>
      <c r="AHS104" s="724"/>
      <c r="AHU104" s="724"/>
      <c r="AHW104" s="724"/>
      <c r="AHY104" s="724"/>
      <c r="AIA104" s="724"/>
      <c r="AIC104" s="724"/>
      <c r="AIE104" s="724"/>
      <c r="AIG104" s="724"/>
      <c r="AII104" s="724"/>
      <c r="AIK104" s="724"/>
      <c r="AIM104" s="724"/>
      <c r="AIO104" s="724"/>
      <c r="AIQ104" s="724"/>
      <c r="AIS104" s="724"/>
      <c r="AIU104" s="724"/>
      <c r="AIW104" s="724"/>
      <c r="AIY104" s="724"/>
      <c r="AJA104" s="724"/>
      <c r="AJC104" s="724"/>
      <c r="AJE104" s="724"/>
      <c r="AJG104" s="724"/>
      <c r="AJI104" s="724"/>
      <c r="AJK104" s="724"/>
      <c r="AJM104" s="724"/>
      <c r="AJO104" s="724"/>
      <c r="AJQ104" s="724"/>
      <c r="AJS104" s="724"/>
      <c r="AJU104" s="724"/>
      <c r="AJW104" s="724"/>
      <c r="AJY104" s="724"/>
      <c r="AKA104" s="724"/>
      <c r="AKC104" s="724"/>
      <c r="AKE104" s="724"/>
      <c r="AKG104" s="724"/>
      <c r="AKI104" s="724"/>
      <c r="AKK104" s="724"/>
      <c r="AKM104" s="724"/>
      <c r="AKO104" s="724"/>
      <c r="AKQ104" s="724"/>
      <c r="AKS104" s="724"/>
      <c r="AKU104" s="724"/>
      <c r="AKW104" s="724"/>
      <c r="AKY104" s="724"/>
      <c r="ALA104" s="724"/>
      <c r="ALC104" s="724"/>
      <c r="ALE104" s="724"/>
      <c r="ALG104" s="724"/>
      <c r="ALI104" s="724"/>
      <c r="ALK104" s="724"/>
      <c r="ALM104" s="724"/>
      <c r="ALO104" s="724"/>
      <c r="ALQ104" s="724"/>
      <c r="ALS104" s="724"/>
      <c r="ALU104" s="724"/>
      <c r="ALW104" s="724"/>
      <c r="ALY104" s="724"/>
      <c r="AMA104" s="724"/>
      <c r="AMC104" s="724"/>
      <c r="AME104" s="724"/>
      <c r="AMG104" s="724"/>
      <c r="AMI104" s="724"/>
      <c r="AMK104" s="724"/>
      <c r="AMM104" s="724"/>
      <c r="AMO104" s="724"/>
      <c r="AMQ104" s="724"/>
      <c r="AMS104" s="724"/>
      <c r="AMU104" s="724"/>
      <c r="AMW104" s="724"/>
      <c r="AMY104" s="724"/>
      <c r="ANA104" s="724"/>
      <c r="ANC104" s="724"/>
      <c r="ANE104" s="724"/>
      <c r="ANG104" s="724"/>
      <c r="ANI104" s="724"/>
      <c r="ANK104" s="724"/>
      <c r="ANM104" s="724"/>
      <c r="ANO104" s="724"/>
      <c r="ANQ104" s="724"/>
      <c r="ANS104" s="724"/>
      <c r="ANU104" s="724"/>
      <c r="ANW104" s="724"/>
      <c r="ANY104" s="724"/>
      <c r="AOA104" s="724"/>
      <c r="AOC104" s="724"/>
      <c r="AOE104" s="724"/>
      <c r="AOG104" s="724"/>
      <c r="AOI104" s="724"/>
      <c r="AOK104" s="724"/>
      <c r="AOM104" s="724"/>
      <c r="AOO104" s="724"/>
      <c r="AOQ104" s="724"/>
      <c r="AOS104" s="724"/>
      <c r="AOU104" s="724"/>
      <c r="AOW104" s="724"/>
      <c r="AOY104" s="724"/>
      <c r="APA104" s="724"/>
      <c r="APC104" s="724"/>
      <c r="APE104" s="724"/>
      <c r="APG104" s="724"/>
      <c r="API104" s="724"/>
      <c r="APK104" s="724"/>
      <c r="APM104" s="724"/>
      <c r="APO104" s="724"/>
      <c r="APQ104" s="724"/>
      <c r="APS104" s="724"/>
      <c r="APU104" s="724"/>
      <c r="APW104" s="724"/>
      <c r="APY104" s="724"/>
      <c r="AQA104" s="724"/>
      <c r="AQC104" s="724"/>
      <c r="AQE104" s="724"/>
      <c r="AQG104" s="724"/>
      <c r="AQI104" s="724"/>
      <c r="AQK104" s="724"/>
      <c r="AQM104" s="724"/>
      <c r="AQO104" s="724"/>
      <c r="AQQ104" s="724"/>
      <c r="AQS104" s="724"/>
      <c r="AQU104" s="724"/>
      <c r="AQW104" s="724"/>
      <c r="AQY104" s="724"/>
      <c r="ARA104" s="724"/>
      <c r="ARC104" s="724"/>
      <c r="ARE104" s="724"/>
      <c r="ARG104" s="724"/>
      <c r="ARI104" s="724"/>
      <c r="ARK104" s="724"/>
      <c r="ARM104" s="724"/>
      <c r="ARO104" s="724"/>
      <c r="ARQ104" s="724"/>
      <c r="ARS104" s="724"/>
      <c r="ARU104" s="724"/>
      <c r="ARW104" s="724"/>
      <c r="ARY104" s="724"/>
      <c r="ASA104" s="724"/>
      <c r="ASC104" s="724"/>
      <c r="ASE104" s="724"/>
      <c r="ASG104" s="724"/>
      <c r="ASI104" s="724"/>
      <c r="ASK104" s="724"/>
      <c r="ASM104" s="724"/>
      <c r="ASO104" s="724"/>
      <c r="ASQ104" s="724"/>
      <c r="ASS104" s="724"/>
      <c r="ASU104" s="724"/>
      <c r="ASW104" s="724"/>
      <c r="ASY104" s="724"/>
      <c r="ATA104" s="724"/>
      <c r="ATC104" s="724"/>
      <c r="ATE104" s="724"/>
      <c r="ATG104" s="724"/>
      <c r="ATI104" s="724"/>
      <c r="ATK104" s="724"/>
      <c r="ATM104" s="724"/>
      <c r="ATO104" s="724"/>
      <c r="ATQ104" s="724"/>
      <c r="ATS104" s="724"/>
      <c r="ATU104" s="724"/>
      <c r="ATW104" s="724"/>
      <c r="ATY104" s="724"/>
      <c r="AUA104" s="724"/>
      <c r="AUC104" s="724"/>
      <c r="AUE104" s="724"/>
      <c r="AUG104" s="724"/>
      <c r="AUI104" s="724"/>
      <c r="AUK104" s="724"/>
      <c r="AUM104" s="724"/>
      <c r="AUO104" s="724"/>
      <c r="AUQ104" s="724"/>
      <c r="AUS104" s="724"/>
      <c r="AUU104" s="724"/>
      <c r="AUW104" s="724"/>
      <c r="AUY104" s="724"/>
      <c r="AVA104" s="724"/>
      <c r="AVC104" s="724"/>
      <c r="AVE104" s="724"/>
      <c r="AVG104" s="724"/>
      <c r="AVI104" s="724"/>
      <c r="AVK104" s="724"/>
      <c r="AVM104" s="724"/>
      <c r="AVO104" s="724"/>
      <c r="AVQ104" s="724"/>
      <c r="AVS104" s="724"/>
      <c r="AVU104" s="724"/>
      <c r="AVW104" s="724"/>
      <c r="AVY104" s="724"/>
      <c r="AWA104" s="724"/>
      <c r="AWC104" s="724"/>
      <c r="AWE104" s="724"/>
      <c r="AWG104" s="724"/>
      <c r="AWI104" s="724"/>
      <c r="AWK104" s="724"/>
      <c r="AWM104" s="724"/>
      <c r="AWO104" s="724"/>
      <c r="AWQ104" s="724"/>
      <c r="AWS104" s="724"/>
      <c r="AWU104" s="724"/>
      <c r="AWW104" s="724"/>
      <c r="AWY104" s="724"/>
      <c r="AXA104" s="724"/>
      <c r="AXC104" s="724"/>
      <c r="AXE104" s="724"/>
      <c r="AXG104" s="724"/>
      <c r="AXI104" s="724"/>
      <c r="AXK104" s="724"/>
      <c r="AXM104" s="724"/>
      <c r="AXO104" s="724"/>
      <c r="AXQ104" s="724"/>
      <c r="AXS104" s="724"/>
      <c r="AXU104" s="724"/>
      <c r="AXW104" s="724"/>
      <c r="AXY104" s="724"/>
      <c r="AYA104" s="724"/>
      <c r="AYC104" s="724"/>
      <c r="AYE104" s="724"/>
      <c r="AYG104" s="724"/>
      <c r="AYI104" s="724"/>
      <c r="AYK104" s="724"/>
      <c r="AYM104" s="724"/>
      <c r="AYO104" s="724"/>
      <c r="AYQ104" s="724"/>
      <c r="AYS104" s="724"/>
      <c r="AYU104" s="724"/>
      <c r="AYW104" s="724"/>
      <c r="AYY104" s="724"/>
      <c r="AZA104" s="724"/>
      <c r="AZC104" s="724"/>
      <c r="AZE104" s="724"/>
      <c r="AZG104" s="724"/>
      <c r="AZI104" s="724"/>
      <c r="AZK104" s="724"/>
      <c r="AZM104" s="724"/>
      <c r="AZO104" s="724"/>
      <c r="AZQ104" s="724"/>
      <c r="AZS104" s="724"/>
      <c r="AZU104" s="724"/>
      <c r="AZW104" s="724"/>
      <c r="AZY104" s="724"/>
      <c r="BAA104" s="724"/>
      <c r="BAC104" s="724"/>
      <c r="BAE104" s="724"/>
      <c r="BAG104" s="724"/>
      <c r="BAI104" s="724"/>
      <c r="BAK104" s="724"/>
      <c r="BAM104" s="724"/>
      <c r="BAO104" s="724"/>
      <c r="BAQ104" s="724"/>
      <c r="BAS104" s="724"/>
      <c r="BAU104" s="724"/>
      <c r="BAW104" s="724"/>
      <c r="BAY104" s="724"/>
      <c r="BBA104" s="724"/>
      <c r="BBC104" s="724"/>
      <c r="BBE104" s="724"/>
      <c r="BBG104" s="724"/>
      <c r="BBI104" s="724"/>
      <c r="BBK104" s="724"/>
      <c r="BBM104" s="724"/>
      <c r="BBO104" s="724"/>
      <c r="BBQ104" s="724"/>
      <c r="BBS104" s="724"/>
      <c r="BBU104" s="724"/>
      <c r="BBW104" s="724"/>
      <c r="BBY104" s="724"/>
      <c r="BCA104" s="724"/>
      <c r="BCC104" s="724"/>
      <c r="BCE104" s="724"/>
      <c r="BCG104" s="724"/>
      <c r="BCI104" s="724"/>
      <c r="BCK104" s="724"/>
      <c r="BCM104" s="724"/>
      <c r="BCO104" s="724"/>
      <c r="BCQ104" s="724"/>
      <c r="BCS104" s="724"/>
      <c r="BCU104" s="724"/>
      <c r="BCW104" s="724"/>
      <c r="BCY104" s="724"/>
      <c r="BDA104" s="724"/>
      <c r="BDC104" s="724"/>
      <c r="BDE104" s="724"/>
      <c r="BDG104" s="724"/>
      <c r="BDI104" s="724"/>
      <c r="BDK104" s="724"/>
      <c r="BDM104" s="724"/>
      <c r="BDO104" s="724"/>
      <c r="BDQ104" s="724"/>
      <c r="BDS104" s="724"/>
      <c r="BDU104" s="724"/>
      <c r="BDW104" s="724"/>
      <c r="BDY104" s="724"/>
      <c r="BEA104" s="724"/>
      <c r="BEC104" s="724"/>
      <c r="BEE104" s="724"/>
      <c r="BEG104" s="724"/>
      <c r="BEI104" s="724"/>
      <c r="BEK104" s="724"/>
      <c r="BEM104" s="724"/>
      <c r="BEO104" s="724"/>
      <c r="BEQ104" s="724"/>
      <c r="BES104" s="724"/>
      <c r="BEU104" s="724"/>
      <c r="BEW104" s="724"/>
      <c r="BEY104" s="724"/>
      <c r="BFA104" s="724"/>
      <c r="BFC104" s="724"/>
      <c r="BFE104" s="724"/>
      <c r="BFG104" s="724"/>
      <c r="BFI104" s="724"/>
      <c r="BFK104" s="724"/>
      <c r="BFM104" s="724"/>
      <c r="BFO104" s="724"/>
      <c r="BFQ104" s="724"/>
      <c r="BFS104" s="724"/>
      <c r="BFU104" s="724"/>
      <c r="BFW104" s="724"/>
      <c r="BFY104" s="724"/>
      <c r="BGA104" s="724"/>
      <c r="BGC104" s="724"/>
      <c r="BGE104" s="724"/>
      <c r="BGG104" s="724"/>
      <c r="BGI104" s="724"/>
      <c r="BGK104" s="724"/>
      <c r="BGM104" s="724"/>
      <c r="BGO104" s="724"/>
      <c r="BGQ104" s="724"/>
      <c r="BGS104" s="724"/>
      <c r="BGU104" s="724"/>
      <c r="BGW104" s="724"/>
      <c r="BGY104" s="724"/>
      <c r="BHA104" s="724"/>
      <c r="BHC104" s="724"/>
      <c r="BHE104" s="724"/>
      <c r="BHG104" s="724"/>
      <c r="BHI104" s="724"/>
      <c r="BHK104" s="724"/>
      <c r="BHM104" s="724"/>
      <c r="BHO104" s="724"/>
      <c r="BHQ104" s="724"/>
      <c r="BHS104" s="724"/>
      <c r="BHU104" s="724"/>
      <c r="BHW104" s="724"/>
      <c r="BHY104" s="724"/>
      <c r="BIA104" s="724"/>
      <c r="BIC104" s="724"/>
      <c r="BIE104" s="724"/>
      <c r="BIG104" s="724"/>
      <c r="BII104" s="724"/>
      <c r="BIK104" s="724"/>
      <c r="BIM104" s="724"/>
      <c r="BIO104" s="724"/>
      <c r="BIQ104" s="724"/>
      <c r="BIS104" s="724"/>
      <c r="BIU104" s="724"/>
      <c r="BIW104" s="724"/>
      <c r="BIY104" s="724"/>
      <c r="BJA104" s="724"/>
      <c r="BJC104" s="724"/>
      <c r="BJE104" s="724"/>
      <c r="BJG104" s="724"/>
      <c r="BJI104" s="724"/>
      <c r="BJK104" s="724"/>
      <c r="BJM104" s="724"/>
      <c r="BJO104" s="724"/>
      <c r="BJQ104" s="724"/>
      <c r="BJS104" s="724"/>
      <c r="BJU104" s="724"/>
      <c r="BJW104" s="724"/>
      <c r="BJY104" s="724"/>
      <c r="BKA104" s="724"/>
      <c r="BKC104" s="724"/>
      <c r="BKE104" s="724"/>
      <c r="BKG104" s="724"/>
      <c r="BKI104" s="724"/>
      <c r="BKK104" s="724"/>
      <c r="BKM104" s="724"/>
      <c r="BKO104" s="724"/>
      <c r="BKQ104" s="724"/>
      <c r="BKS104" s="724"/>
      <c r="BKU104" s="724"/>
      <c r="BKW104" s="724"/>
      <c r="BKY104" s="724"/>
      <c r="BLA104" s="724"/>
      <c r="BLC104" s="724"/>
      <c r="BLE104" s="724"/>
      <c r="BLG104" s="724"/>
      <c r="BLI104" s="724"/>
      <c r="BLK104" s="724"/>
      <c r="BLM104" s="724"/>
      <c r="BLO104" s="724"/>
      <c r="BLQ104" s="724"/>
      <c r="BLS104" s="724"/>
      <c r="BLU104" s="724"/>
      <c r="BLW104" s="724"/>
      <c r="BLY104" s="724"/>
      <c r="BMA104" s="724"/>
      <c r="BMC104" s="724"/>
      <c r="BME104" s="724"/>
      <c r="BMG104" s="724"/>
      <c r="BMI104" s="724"/>
      <c r="BMK104" s="724"/>
      <c r="BMM104" s="724"/>
      <c r="BMO104" s="724"/>
      <c r="BMQ104" s="724"/>
      <c r="BMS104" s="724"/>
      <c r="BMU104" s="724"/>
      <c r="BMW104" s="724"/>
      <c r="BMY104" s="724"/>
      <c r="BNA104" s="724"/>
      <c r="BNC104" s="724"/>
      <c r="BNE104" s="724"/>
      <c r="BNG104" s="724"/>
      <c r="BNI104" s="724"/>
      <c r="BNK104" s="724"/>
      <c r="BNM104" s="724"/>
      <c r="BNO104" s="724"/>
      <c r="BNQ104" s="724"/>
      <c r="BNS104" s="724"/>
      <c r="BNU104" s="724"/>
      <c r="BNW104" s="724"/>
      <c r="BNY104" s="724"/>
      <c r="BOA104" s="724"/>
      <c r="BOC104" s="724"/>
      <c r="BOE104" s="724"/>
      <c r="BOG104" s="724"/>
      <c r="BOI104" s="724"/>
      <c r="BOK104" s="724"/>
      <c r="BOM104" s="724"/>
      <c r="BOO104" s="724"/>
      <c r="BOQ104" s="724"/>
      <c r="BOS104" s="724"/>
      <c r="BOU104" s="724"/>
      <c r="BOW104" s="724"/>
      <c r="BOY104" s="724"/>
      <c r="BPA104" s="724"/>
      <c r="BPC104" s="724"/>
      <c r="BPE104" s="724"/>
      <c r="BPG104" s="724"/>
      <c r="BPI104" s="724"/>
      <c r="BPK104" s="724"/>
      <c r="BPM104" s="724"/>
      <c r="BPO104" s="724"/>
      <c r="BPQ104" s="724"/>
      <c r="BPS104" s="724"/>
      <c r="BPU104" s="724"/>
      <c r="BPW104" s="724"/>
      <c r="BPY104" s="724"/>
      <c r="BQA104" s="724"/>
      <c r="BQC104" s="724"/>
      <c r="BQE104" s="724"/>
      <c r="BQG104" s="724"/>
      <c r="BQI104" s="724"/>
      <c r="BQK104" s="724"/>
      <c r="BQM104" s="724"/>
      <c r="BQO104" s="724"/>
      <c r="BQQ104" s="724"/>
      <c r="BQS104" s="724"/>
      <c r="BQU104" s="724"/>
      <c r="BQW104" s="724"/>
      <c r="BQY104" s="724"/>
      <c r="BRA104" s="724"/>
      <c r="BRC104" s="724"/>
      <c r="BRE104" s="724"/>
      <c r="BRG104" s="724"/>
      <c r="BRI104" s="724"/>
      <c r="BRK104" s="724"/>
      <c r="BRM104" s="724"/>
      <c r="BRO104" s="724"/>
      <c r="BRQ104" s="724"/>
      <c r="BRS104" s="724"/>
      <c r="BRU104" s="724"/>
      <c r="BRW104" s="724"/>
      <c r="BRY104" s="724"/>
      <c r="BSA104" s="724"/>
      <c r="BSC104" s="724"/>
      <c r="BSE104" s="724"/>
      <c r="BSG104" s="724"/>
      <c r="BSI104" s="724"/>
      <c r="BSK104" s="724"/>
      <c r="BSM104" s="724"/>
      <c r="BSO104" s="724"/>
      <c r="BSQ104" s="724"/>
      <c r="BSS104" s="724"/>
      <c r="BSU104" s="724"/>
      <c r="BSW104" s="724"/>
      <c r="BSY104" s="724"/>
      <c r="BTA104" s="724"/>
      <c r="BTC104" s="724"/>
      <c r="BTE104" s="724"/>
      <c r="BTG104" s="724"/>
      <c r="BTI104" s="724"/>
      <c r="BTK104" s="724"/>
      <c r="BTM104" s="724"/>
      <c r="BTO104" s="724"/>
      <c r="BTQ104" s="724"/>
      <c r="BTS104" s="724"/>
      <c r="BTU104" s="724"/>
      <c r="BTW104" s="724"/>
      <c r="BTY104" s="724"/>
      <c r="BUA104" s="724"/>
      <c r="BUC104" s="724"/>
      <c r="BUE104" s="724"/>
      <c r="BUG104" s="724"/>
      <c r="BUI104" s="724"/>
      <c r="BUK104" s="724"/>
      <c r="BUM104" s="724"/>
      <c r="BUO104" s="724"/>
      <c r="BUQ104" s="724"/>
      <c r="BUS104" s="724"/>
      <c r="BUU104" s="724"/>
      <c r="BUW104" s="724"/>
      <c r="BUY104" s="724"/>
      <c r="BVA104" s="724"/>
      <c r="BVC104" s="724"/>
      <c r="BVE104" s="724"/>
      <c r="BVG104" s="724"/>
      <c r="BVI104" s="724"/>
      <c r="BVK104" s="724"/>
      <c r="BVM104" s="724"/>
      <c r="BVO104" s="724"/>
      <c r="BVQ104" s="724"/>
      <c r="BVS104" s="724"/>
      <c r="BVU104" s="724"/>
      <c r="BVW104" s="724"/>
      <c r="BVY104" s="724"/>
      <c r="BWA104" s="724"/>
      <c r="BWC104" s="724"/>
      <c r="BWE104" s="724"/>
      <c r="BWG104" s="724"/>
      <c r="BWI104" s="724"/>
      <c r="BWK104" s="724"/>
      <c r="BWM104" s="724"/>
      <c r="BWO104" s="724"/>
      <c r="BWQ104" s="724"/>
      <c r="BWS104" s="724"/>
      <c r="BWU104" s="724"/>
      <c r="BWW104" s="724"/>
      <c r="BWY104" s="724"/>
      <c r="BXA104" s="724"/>
      <c r="BXC104" s="724"/>
      <c r="BXE104" s="724"/>
      <c r="BXG104" s="724"/>
      <c r="BXI104" s="724"/>
      <c r="BXK104" s="724"/>
      <c r="BXM104" s="724"/>
      <c r="BXO104" s="724"/>
      <c r="BXQ104" s="724"/>
      <c r="BXS104" s="724"/>
      <c r="BXU104" s="724"/>
      <c r="BXW104" s="724"/>
      <c r="BXY104" s="724"/>
      <c r="BYA104" s="724"/>
      <c r="BYC104" s="724"/>
      <c r="BYE104" s="724"/>
      <c r="BYG104" s="724"/>
      <c r="BYI104" s="724"/>
      <c r="BYK104" s="724"/>
      <c r="BYM104" s="724"/>
      <c r="BYO104" s="724"/>
      <c r="BYQ104" s="724"/>
      <c r="BYS104" s="724"/>
      <c r="BYU104" s="724"/>
      <c r="BYW104" s="724"/>
      <c r="BYY104" s="724"/>
      <c r="BZA104" s="724"/>
      <c r="BZC104" s="724"/>
      <c r="BZE104" s="724"/>
      <c r="BZG104" s="724"/>
      <c r="BZI104" s="724"/>
      <c r="BZK104" s="724"/>
      <c r="BZM104" s="724"/>
      <c r="BZO104" s="724"/>
      <c r="BZQ104" s="724"/>
      <c r="BZS104" s="724"/>
      <c r="BZU104" s="724"/>
      <c r="BZW104" s="724"/>
      <c r="BZY104" s="724"/>
      <c r="CAA104" s="724"/>
      <c r="CAC104" s="724"/>
      <c r="CAE104" s="724"/>
      <c r="CAG104" s="724"/>
      <c r="CAI104" s="724"/>
      <c r="CAK104" s="724"/>
      <c r="CAM104" s="724"/>
      <c r="CAO104" s="724"/>
      <c r="CAQ104" s="724"/>
      <c r="CAS104" s="724"/>
      <c r="CAU104" s="724"/>
      <c r="CAW104" s="724"/>
      <c r="CAY104" s="724"/>
      <c r="CBA104" s="724"/>
      <c r="CBC104" s="724"/>
      <c r="CBE104" s="724"/>
      <c r="CBG104" s="724"/>
      <c r="CBI104" s="724"/>
      <c r="CBK104" s="724"/>
      <c r="CBM104" s="724"/>
      <c r="CBO104" s="724"/>
      <c r="CBQ104" s="724"/>
      <c r="CBS104" s="724"/>
      <c r="CBU104" s="724"/>
      <c r="CBW104" s="724"/>
      <c r="CBY104" s="724"/>
      <c r="CCA104" s="724"/>
      <c r="CCC104" s="724"/>
      <c r="CCE104" s="724"/>
      <c r="CCG104" s="724"/>
      <c r="CCI104" s="724"/>
      <c r="CCK104" s="724"/>
      <c r="CCM104" s="724"/>
      <c r="CCO104" s="724"/>
      <c r="CCQ104" s="724"/>
      <c r="CCS104" s="724"/>
      <c r="CCU104" s="724"/>
      <c r="CCW104" s="724"/>
      <c r="CCY104" s="724"/>
      <c r="CDA104" s="724"/>
      <c r="CDC104" s="724"/>
      <c r="CDE104" s="724"/>
      <c r="CDG104" s="724"/>
      <c r="CDI104" s="724"/>
      <c r="CDK104" s="724"/>
      <c r="CDM104" s="724"/>
      <c r="CDO104" s="724"/>
      <c r="CDQ104" s="724"/>
      <c r="CDS104" s="724"/>
      <c r="CDU104" s="724"/>
      <c r="CDW104" s="724"/>
      <c r="CDY104" s="724"/>
      <c r="CEA104" s="724"/>
      <c r="CEC104" s="724"/>
      <c r="CEE104" s="724"/>
      <c r="CEG104" s="724"/>
      <c r="CEI104" s="724"/>
      <c r="CEK104" s="724"/>
      <c r="CEM104" s="724"/>
      <c r="CEO104" s="724"/>
      <c r="CEQ104" s="724"/>
      <c r="CES104" s="724"/>
      <c r="CEU104" s="724"/>
      <c r="CEW104" s="724"/>
      <c r="CEY104" s="724"/>
      <c r="CFA104" s="724"/>
      <c r="CFC104" s="724"/>
      <c r="CFE104" s="724"/>
      <c r="CFG104" s="724"/>
      <c r="CFI104" s="724"/>
      <c r="CFK104" s="724"/>
      <c r="CFM104" s="724"/>
      <c r="CFO104" s="724"/>
      <c r="CFQ104" s="724"/>
      <c r="CFS104" s="724"/>
      <c r="CFU104" s="724"/>
      <c r="CFW104" s="724"/>
      <c r="CFY104" s="724"/>
      <c r="CGA104" s="724"/>
      <c r="CGC104" s="724"/>
      <c r="CGE104" s="724"/>
      <c r="CGG104" s="724"/>
      <c r="CGI104" s="724"/>
      <c r="CGK104" s="724"/>
      <c r="CGM104" s="724"/>
      <c r="CGO104" s="724"/>
      <c r="CGQ104" s="724"/>
      <c r="CGS104" s="724"/>
      <c r="CGU104" s="724"/>
      <c r="CGW104" s="724"/>
      <c r="CGY104" s="724"/>
      <c r="CHA104" s="724"/>
      <c r="CHC104" s="724"/>
      <c r="CHE104" s="724"/>
      <c r="CHG104" s="724"/>
      <c r="CHI104" s="724"/>
      <c r="CHK104" s="724"/>
      <c r="CHM104" s="724"/>
      <c r="CHO104" s="724"/>
      <c r="CHQ104" s="724"/>
      <c r="CHS104" s="724"/>
      <c r="CHU104" s="724"/>
      <c r="CHW104" s="724"/>
      <c r="CHY104" s="724"/>
      <c r="CIA104" s="724"/>
      <c r="CIC104" s="724"/>
      <c r="CIE104" s="724"/>
      <c r="CIG104" s="724"/>
      <c r="CII104" s="724"/>
      <c r="CIK104" s="724"/>
      <c r="CIM104" s="724"/>
      <c r="CIO104" s="724"/>
      <c r="CIQ104" s="724"/>
      <c r="CIS104" s="724"/>
      <c r="CIU104" s="724"/>
      <c r="CIW104" s="724"/>
      <c r="CIY104" s="724"/>
      <c r="CJA104" s="724"/>
      <c r="CJC104" s="724"/>
      <c r="CJE104" s="724"/>
      <c r="CJG104" s="724"/>
      <c r="CJI104" s="724"/>
      <c r="CJK104" s="724"/>
      <c r="CJM104" s="724"/>
      <c r="CJO104" s="724"/>
      <c r="CJQ104" s="724"/>
      <c r="CJS104" s="724"/>
      <c r="CJU104" s="724"/>
      <c r="CJW104" s="724"/>
      <c r="CJY104" s="724"/>
      <c r="CKA104" s="724"/>
      <c r="CKC104" s="724"/>
      <c r="CKE104" s="724"/>
      <c r="CKG104" s="724"/>
      <c r="CKI104" s="724"/>
      <c r="CKK104" s="724"/>
      <c r="CKM104" s="724"/>
      <c r="CKO104" s="724"/>
      <c r="CKQ104" s="724"/>
      <c r="CKS104" s="724"/>
      <c r="CKU104" s="724"/>
      <c r="CKW104" s="724"/>
      <c r="CKY104" s="724"/>
      <c r="CLA104" s="724"/>
      <c r="CLC104" s="724"/>
      <c r="CLE104" s="724"/>
      <c r="CLG104" s="724"/>
      <c r="CLI104" s="724"/>
      <c r="CLK104" s="724"/>
      <c r="CLM104" s="724"/>
      <c r="CLO104" s="724"/>
      <c r="CLQ104" s="724"/>
      <c r="CLS104" s="724"/>
      <c r="CLU104" s="724"/>
      <c r="CLW104" s="724"/>
      <c r="CLY104" s="724"/>
      <c r="CMA104" s="724"/>
      <c r="CMC104" s="724"/>
      <c r="CME104" s="724"/>
      <c r="CMG104" s="724"/>
      <c r="CMI104" s="724"/>
      <c r="CMK104" s="724"/>
      <c r="CMM104" s="724"/>
      <c r="CMO104" s="724"/>
      <c r="CMQ104" s="724"/>
      <c r="CMS104" s="724"/>
      <c r="CMU104" s="724"/>
      <c r="CMW104" s="724"/>
      <c r="CMY104" s="724"/>
      <c r="CNA104" s="724"/>
      <c r="CNC104" s="724"/>
      <c r="CNE104" s="724"/>
      <c r="CNG104" s="724"/>
      <c r="CNI104" s="724"/>
      <c r="CNK104" s="724"/>
      <c r="CNM104" s="724"/>
      <c r="CNO104" s="724"/>
      <c r="CNQ104" s="724"/>
      <c r="CNS104" s="724"/>
      <c r="CNU104" s="724"/>
      <c r="CNW104" s="724"/>
      <c r="CNY104" s="724"/>
      <c r="COA104" s="724"/>
      <c r="COC104" s="724"/>
      <c r="COE104" s="724"/>
      <c r="COG104" s="724"/>
      <c r="COI104" s="724"/>
      <c r="COK104" s="724"/>
      <c r="COM104" s="724"/>
      <c r="COO104" s="724"/>
      <c r="COQ104" s="724"/>
      <c r="COS104" s="724"/>
      <c r="COU104" s="724"/>
      <c r="COW104" s="724"/>
      <c r="COY104" s="724"/>
      <c r="CPA104" s="724"/>
      <c r="CPC104" s="724"/>
      <c r="CPE104" s="724"/>
      <c r="CPG104" s="724"/>
      <c r="CPI104" s="724"/>
      <c r="CPK104" s="724"/>
      <c r="CPM104" s="724"/>
      <c r="CPO104" s="724"/>
      <c r="CPQ104" s="724"/>
      <c r="CPS104" s="724"/>
      <c r="CPU104" s="724"/>
      <c r="CPW104" s="724"/>
      <c r="CPY104" s="724"/>
      <c r="CQA104" s="724"/>
      <c r="CQC104" s="724"/>
      <c r="CQE104" s="724"/>
      <c r="CQG104" s="724"/>
      <c r="CQI104" s="724"/>
      <c r="CQK104" s="724"/>
      <c r="CQM104" s="724"/>
      <c r="CQO104" s="724"/>
      <c r="CQQ104" s="724"/>
      <c r="CQS104" s="724"/>
      <c r="CQU104" s="724"/>
      <c r="CQW104" s="724"/>
      <c r="CQY104" s="724"/>
      <c r="CRA104" s="724"/>
      <c r="CRC104" s="724"/>
      <c r="CRE104" s="724"/>
      <c r="CRG104" s="724"/>
      <c r="CRI104" s="724"/>
      <c r="CRK104" s="724"/>
      <c r="CRM104" s="724"/>
      <c r="CRO104" s="724"/>
      <c r="CRQ104" s="724"/>
      <c r="CRS104" s="724"/>
      <c r="CRU104" s="724"/>
      <c r="CRW104" s="724"/>
      <c r="CRY104" s="724"/>
      <c r="CSA104" s="724"/>
      <c r="CSC104" s="724"/>
      <c r="CSE104" s="724"/>
      <c r="CSG104" s="724"/>
      <c r="CSI104" s="724"/>
      <c r="CSK104" s="724"/>
      <c r="CSM104" s="724"/>
      <c r="CSO104" s="724"/>
      <c r="CSQ104" s="724"/>
      <c r="CSS104" s="724"/>
      <c r="CSU104" s="724"/>
      <c r="CSW104" s="724"/>
      <c r="CSY104" s="724"/>
      <c r="CTA104" s="724"/>
      <c r="CTC104" s="724"/>
      <c r="CTE104" s="724"/>
      <c r="CTG104" s="724"/>
      <c r="CTI104" s="724"/>
      <c r="CTK104" s="724"/>
      <c r="CTM104" s="724"/>
      <c r="CTO104" s="724"/>
      <c r="CTQ104" s="724"/>
      <c r="CTS104" s="724"/>
      <c r="CTU104" s="724"/>
      <c r="CTW104" s="724"/>
      <c r="CTY104" s="724"/>
      <c r="CUA104" s="724"/>
      <c r="CUC104" s="724"/>
      <c r="CUE104" s="724"/>
      <c r="CUG104" s="724"/>
      <c r="CUI104" s="724"/>
      <c r="CUK104" s="724"/>
      <c r="CUM104" s="724"/>
      <c r="CUO104" s="724"/>
      <c r="CUQ104" s="724"/>
      <c r="CUS104" s="724"/>
      <c r="CUU104" s="724"/>
      <c r="CUW104" s="724"/>
      <c r="CUY104" s="724"/>
      <c r="CVA104" s="724"/>
      <c r="CVC104" s="724"/>
      <c r="CVE104" s="724"/>
      <c r="CVG104" s="724"/>
      <c r="CVI104" s="724"/>
      <c r="CVK104" s="724"/>
      <c r="CVM104" s="724"/>
      <c r="CVO104" s="724"/>
      <c r="CVQ104" s="724"/>
      <c r="CVS104" s="724"/>
      <c r="CVU104" s="724"/>
      <c r="CVW104" s="724"/>
      <c r="CVY104" s="724"/>
      <c r="CWA104" s="724"/>
      <c r="CWC104" s="724"/>
      <c r="CWE104" s="724"/>
      <c r="CWG104" s="724"/>
      <c r="CWI104" s="724"/>
      <c r="CWK104" s="724"/>
      <c r="CWM104" s="724"/>
      <c r="CWO104" s="724"/>
      <c r="CWQ104" s="724"/>
      <c r="CWS104" s="724"/>
      <c r="CWU104" s="724"/>
      <c r="CWW104" s="724"/>
      <c r="CWY104" s="724"/>
      <c r="CXA104" s="724"/>
      <c r="CXC104" s="724"/>
      <c r="CXE104" s="724"/>
      <c r="CXG104" s="724"/>
      <c r="CXI104" s="724"/>
      <c r="CXK104" s="724"/>
      <c r="CXM104" s="724"/>
      <c r="CXO104" s="724"/>
      <c r="CXQ104" s="724"/>
      <c r="CXS104" s="724"/>
      <c r="CXU104" s="724"/>
      <c r="CXW104" s="724"/>
      <c r="CXY104" s="724"/>
      <c r="CYA104" s="724"/>
      <c r="CYC104" s="724"/>
      <c r="CYE104" s="724"/>
      <c r="CYG104" s="724"/>
      <c r="CYI104" s="724"/>
      <c r="CYK104" s="724"/>
      <c r="CYM104" s="724"/>
      <c r="CYO104" s="724"/>
      <c r="CYQ104" s="724"/>
      <c r="CYS104" s="724"/>
      <c r="CYU104" s="724"/>
      <c r="CYW104" s="724"/>
      <c r="CYY104" s="724"/>
      <c r="CZA104" s="724"/>
      <c r="CZC104" s="724"/>
      <c r="CZE104" s="724"/>
      <c r="CZG104" s="724"/>
      <c r="CZI104" s="724"/>
      <c r="CZK104" s="724"/>
      <c r="CZM104" s="724"/>
      <c r="CZO104" s="724"/>
      <c r="CZQ104" s="724"/>
      <c r="CZS104" s="724"/>
      <c r="CZU104" s="724"/>
      <c r="CZW104" s="724"/>
      <c r="CZY104" s="724"/>
      <c r="DAA104" s="724"/>
      <c r="DAC104" s="724"/>
      <c r="DAE104" s="724"/>
      <c r="DAG104" s="724"/>
      <c r="DAI104" s="724"/>
      <c r="DAK104" s="724"/>
      <c r="DAM104" s="724"/>
      <c r="DAO104" s="724"/>
      <c r="DAQ104" s="724"/>
      <c r="DAS104" s="724"/>
      <c r="DAU104" s="724"/>
      <c r="DAW104" s="724"/>
      <c r="DAY104" s="724"/>
      <c r="DBA104" s="724"/>
      <c r="DBC104" s="724"/>
      <c r="DBE104" s="724"/>
      <c r="DBG104" s="724"/>
      <c r="DBI104" s="724"/>
      <c r="DBK104" s="724"/>
      <c r="DBM104" s="724"/>
      <c r="DBO104" s="724"/>
      <c r="DBQ104" s="724"/>
      <c r="DBS104" s="724"/>
      <c r="DBU104" s="724"/>
      <c r="DBW104" s="724"/>
      <c r="DBY104" s="724"/>
      <c r="DCA104" s="724"/>
      <c r="DCC104" s="724"/>
      <c r="DCE104" s="724"/>
      <c r="DCG104" s="724"/>
      <c r="DCI104" s="724"/>
      <c r="DCK104" s="724"/>
      <c r="DCM104" s="724"/>
      <c r="DCO104" s="724"/>
      <c r="DCQ104" s="724"/>
      <c r="DCS104" s="724"/>
      <c r="DCU104" s="724"/>
      <c r="DCW104" s="724"/>
      <c r="DCY104" s="724"/>
      <c r="DDA104" s="724"/>
      <c r="DDC104" s="724"/>
      <c r="DDE104" s="724"/>
      <c r="DDG104" s="724"/>
      <c r="DDI104" s="724"/>
      <c r="DDK104" s="724"/>
      <c r="DDM104" s="724"/>
      <c r="DDO104" s="724"/>
      <c r="DDQ104" s="724"/>
      <c r="DDS104" s="724"/>
      <c r="DDU104" s="724"/>
      <c r="DDW104" s="724"/>
      <c r="DDY104" s="724"/>
      <c r="DEA104" s="724"/>
      <c r="DEC104" s="724"/>
      <c r="DEE104" s="724"/>
      <c r="DEG104" s="724"/>
      <c r="DEI104" s="724"/>
      <c r="DEK104" s="724"/>
      <c r="DEM104" s="724"/>
      <c r="DEO104" s="724"/>
      <c r="DEQ104" s="724"/>
      <c r="DES104" s="724"/>
      <c r="DEU104" s="724"/>
      <c r="DEW104" s="724"/>
      <c r="DEY104" s="724"/>
      <c r="DFA104" s="724"/>
      <c r="DFC104" s="724"/>
      <c r="DFE104" s="724"/>
      <c r="DFG104" s="724"/>
      <c r="DFI104" s="724"/>
      <c r="DFK104" s="724"/>
      <c r="DFM104" s="724"/>
      <c r="DFO104" s="724"/>
      <c r="DFQ104" s="724"/>
      <c r="DFS104" s="724"/>
      <c r="DFU104" s="724"/>
      <c r="DFW104" s="724"/>
      <c r="DFY104" s="724"/>
      <c r="DGA104" s="724"/>
      <c r="DGC104" s="724"/>
      <c r="DGE104" s="724"/>
      <c r="DGG104" s="724"/>
      <c r="DGI104" s="724"/>
      <c r="DGK104" s="724"/>
      <c r="DGM104" s="724"/>
      <c r="DGO104" s="724"/>
      <c r="DGQ104" s="724"/>
      <c r="DGS104" s="724"/>
      <c r="DGU104" s="724"/>
      <c r="DGW104" s="724"/>
      <c r="DGY104" s="724"/>
      <c r="DHA104" s="724"/>
      <c r="DHC104" s="724"/>
      <c r="DHE104" s="724"/>
      <c r="DHG104" s="724"/>
      <c r="DHI104" s="724"/>
      <c r="DHK104" s="724"/>
      <c r="DHM104" s="724"/>
      <c r="DHO104" s="724"/>
      <c r="DHQ104" s="724"/>
      <c r="DHS104" s="724"/>
      <c r="DHU104" s="724"/>
      <c r="DHW104" s="724"/>
      <c r="DHY104" s="724"/>
      <c r="DIA104" s="724"/>
      <c r="DIC104" s="724"/>
      <c r="DIE104" s="724"/>
      <c r="DIG104" s="724"/>
      <c r="DII104" s="724"/>
      <c r="DIK104" s="724"/>
      <c r="DIM104" s="724"/>
      <c r="DIO104" s="724"/>
      <c r="DIQ104" s="724"/>
      <c r="DIS104" s="724"/>
      <c r="DIU104" s="724"/>
      <c r="DIW104" s="724"/>
      <c r="DIY104" s="724"/>
      <c r="DJA104" s="724"/>
      <c r="DJC104" s="724"/>
      <c r="DJE104" s="724"/>
      <c r="DJG104" s="724"/>
      <c r="DJI104" s="724"/>
      <c r="DJK104" s="724"/>
      <c r="DJM104" s="724"/>
      <c r="DJO104" s="724"/>
      <c r="DJQ104" s="724"/>
      <c r="DJS104" s="724"/>
      <c r="DJU104" s="724"/>
      <c r="DJW104" s="724"/>
      <c r="DJY104" s="724"/>
      <c r="DKA104" s="724"/>
      <c r="DKC104" s="724"/>
      <c r="DKE104" s="724"/>
      <c r="DKG104" s="724"/>
      <c r="DKI104" s="724"/>
      <c r="DKK104" s="724"/>
      <c r="DKM104" s="724"/>
      <c r="DKO104" s="724"/>
      <c r="DKQ104" s="724"/>
      <c r="DKS104" s="724"/>
      <c r="DKU104" s="724"/>
      <c r="DKW104" s="724"/>
      <c r="DKY104" s="724"/>
      <c r="DLA104" s="724"/>
      <c r="DLC104" s="724"/>
      <c r="DLE104" s="724"/>
      <c r="DLG104" s="724"/>
      <c r="DLI104" s="724"/>
      <c r="DLK104" s="724"/>
      <c r="DLM104" s="724"/>
      <c r="DLO104" s="724"/>
      <c r="DLQ104" s="724"/>
      <c r="DLS104" s="724"/>
      <c r="DLU104" s="724"/>
      <c r="DLW104" s="724"/>
      <c r="DLY104" s="724"/>
      <c r="DMA104" s="724"/>
      <c r="DMC104" s="724"/>
      <c r="DME104" s="724"/>
      <c r="DMG104" s="724"/>
      <c r="DMI104" s="724"/>
      <c r="DMK104" s="724"/>
      <c r="DMM104" s="724"/>
      <c r="DMO104" s="724"/>
      <c r="DMQ104" s="724"/>
      <c r="DMS104" s="724"/>
      <c r="DMU104" s="724"/>
      <c r="DMW104" s="724"/>
      <c r="DMY104" s="724"/>
      <c r="DNA104" s="724"/>
      <c r="DNC104" s="724"/>
      <c r="DNE104" s="724"/>
      <c r="DNG104" s="724"/>
      <c r="DNI104" s="724"/>
      <c r="DNK104" s="724"/>
      <c r="DNM104" s="724"/>
      <c r="DNO104" s="724"/>
      <c r="DNQ104" s="724"/>
      <c r="DNS104" s="724"/>
      <c r="DNU104" s="724"/>
      <c r="DNW104" s="724"/>
      <c r="DNY104" s="724"/>
      <c r="DOA104" s="724"/>
      <c r="DOC104" s="724"/>
      <c r="DOE104" s="724"/>
      <c r="DOG104" s="724"/>
      <c r="DOI104" s="724"/>
      <c r="DOK104" s="724"/>
      <c r="DOM104" s="724"/>
      <c r="DOO104" s="724"/>
      <c r="DOQ104" s="724"/>
      <c r="DOS104" s="724"/>
      <c r="DOU104" s="724"/>
      <c r="DOW104" s="724"/>
      <c r="DOY104" s="724"/>
      <c r="DPA104" s="724"/>
      <c r="DPC104" s="724"/>
      <c r="DPE104" s="724"/>
      <c r="DPG104" s="724"/>
      <c r="DPI104" s="724"/>
      <c r="DPK104" s="724"/>
      <c r="DPM104" s="724"/>
      <c r="DPO104" s="724"/>
      <c r="DPQ104" s="724"/>
      <c r="DPS104" s="724"/>
      <c r="DPU104" s="724"/>
      <c r="DPW104" s="724"/>
      <c r="DPY104" s="724"/>
      <c r="DQA104" s="724"/>
      <c r="DQC104" s="724"/>
      <c r="DQE104" s="724"/>
      <c r="DQG104" s="724"/>
      <c r="DQI104" s="724"/>
      <c r="DQK104" s="724"/>
      <c r="DQM104" s="724"/>
      <c r="DQO104" s="724"/>
      <c r="DQQ104" s="724"/>
      <c r="DQS104" s="724"/>
      <c r="DQU104" s="724"/>
      <c r="DQW104" s="724"/>
      <c r="DQY104" s="724"/>
      <c r="DRA104" s="724"/>
      <c r="DRC104" s="724"/>
      <c r="DRE104" s="724"/>
      <c r="DRG104" s="724"/>
      <c r="DRI104" s="724"/>
      <c r="DRK104" s="724"/>
      <c r="DRM104" s="724"/>
      <c r="DRO104" s="724"/>
      <c r="DRQ104" s="724"/>
      <c r="DRS104" s="724"/>
      <c r="DRU104" s="724"/>
      <c r="DRW104" s="724"/>
      <c r="DRY104" s="724"/>
      <c r="DSA104" s="724"/>
      <c r="DSC104" s="724"/>
      <c r="DSE104" s="724"/>
      <c r="DSG104" s="724"/>
      <c r="DSI104" s="724"/>
      <c r="DSK104" s="724"/>
      <c r="DSM104" s="724"/>
      <c r="DSO104" s="724"/>
      <c r="DSQ104" s="724"/>
      <c r="DSS104" s="724"/>
      <c r="DSU104" s="724"/>
      <c r="DSW104" s="724"/>
      <c r="DSY104" s="724"/>
      <c r="DTA104" s="724"/>
      <c r="DTC104" s="724"/>
      <c r="DTE104" s="724"/>
      <c r="DTG104" s="724"/>
      <c r="DTI104" s="724"/>
      <c r="DTK104" s="724"/>
      <c r="DTM104" s="724"/>
      <c r="DTO104" s="724"/>
      <c r="DTQ104" s="724"/>
      <c r="DTS104" s="724"/>
      <c r="DTU104" s="724"/>
      <c r="DTW104" s="724"/>
      <c r="DTY104" s="724"/>
      <c r="DUA104" s="724"/>
      <c r="DUC104" s="724"/>
      <c r="DUE104" s="724"/>
      <c r="DUG104" s="724"/>
      <c r="DUI104" s="724"/>
      <c r="DUK104" s="724"/>
      <c r="DUM104" s="724"/>
      <c r="DUO104" s="724"/>
      <c r="DUQ104" s="724"/>
      <c r="DUS104" s="724"/>
      <c r="DUU104" s="724"/>
      <c r="DUW104" s="724"/>
      <c r="DUY104" s="724"/>
      <c r="DVA104" s="724"/>
      <c r="DVC104" s="724"/>
      <c r="DVE104" s="724"/>
      <c r="DVG104" s="724"/>
      <c r="DVI104" s="724"/>
      <c r="DVK104" s="724"/>
      <c r="DVM104" s="724"/>
      <c r="DVO104" s="724"/>
      <c r="DVQ104" s="724"/>
      <c r="DVS104" s="724"/>
      <c r="DVU104" s="724"/>
      <c r="DVW104" s="724"/>
      <c r="DVY104" s="724"/>
      <c r="DWA104" s="724"/>
      <c r="DWC104" s="724"/>
      <c r="DWE104" s="724"/>
      <c r="DWG104" s="724"/>
      <c r="DWI104" s="724"/>
      <c r="DWK104" s="724"/>
      <c r="DWM104" s="724"/>
      <c r="DWO104" s="724"/>
      <c r="DWQ104" s="724"/>
      <c r="DWS104" s="724"/>
      <c r="DWU104" s="724"/>
      <c r="DWW104" s="724"/>
      <c r="DWY104" s="724"/>
      <c r="DXA104" s="724"/>
      <c r="DXC104" s="724"/>
      <c r="DXE104" s="724"/>
      <c r="DXG104" s="724"/>
      <c r="DXI104" s="724"/>
      <c r="DXK104" s="724"/>
      <c r="DXM104" s="724"/>
      <c r="DXO104" s="724"/>
      <c r="DXQ104" s="724"/>
      <c r="DXS104" s="724"/>
      <c r="DXU104" s="724"/>
      <c r="DXW104" s="724"/>
      <c r="DXY104" s="724"/>
      <c r="DYA104" s="724"/>
      <c r="DYC104" s="724"/>
      <c r="DYE104" s="724"/>
      <c r="DYG104" s="724"/>
      <c r="DYI104" s="724"/>
      <c r="DYK104" s="724"/>
      <c r="DYM104" s="724"/>
      <c r="DYO104" s="724"/>
      <c r="DYQ104" s="724"/>
      <c r="DYS104" s="724"/>
      <c r="DYU104" s="724"/>
      <c r="DYW104" s="724"/>
      <c r="DYY104" s="724"/>
      <c r="DZA104" s="724"/>
      <c r="DZC104" s="724"/>
      <c r="DZE104" s="724"/>
      <c r="DZG104" s="724"/>
      <c r="DZI104" s="724"/>
      <c r="DZK104" s="724"/>
      <c r="DZM104" s="724"/>
      <c r="DZO104" s="724"/>
      <c r="DZQ104" s="724"/>
      <c r="DZS104" s="724"/>
      <c r="DZU104" s="724"/>
      <c r="DZW104" s="724"/>
      <c r="DZY104" s="724"/>
      <c r="EAA104" s="724"/>
      <c r="EAC104" s="724"/>
      <c r="EAE104" s="724"/>
      <c r="EAG104" s="724"/>
      <c r="EAI104" s="724"/>
      <c r="EAK104" s="724"/>
      <c r="EAM104" s="724"/>
      <c r="EAO104" s="724"/>
      <c r="EAQ104" s="724"/>
      <c r="EAS104" s="724"/>
      <c r="EAU104" s="724"/>
      <c r="EAW104" s="724"/>
      <c r="EAY104" s="724"/>
      <c r="EBA104" s="724"/>
      <c r="EBC104" s="724"/>
      <c r="EBE104" s="724"/>
      <c r="EBG104" s="724"/>
      <c r="EBI104" s="724"/>
      <c r="EBK104" s="724"/>
      <c r="EBM104" s="724"/>
      <c r="EBO104" s="724"/>
      <c r="EBQ104" s="724"/>
      <c r="EBS104" s="724"/>
      <c r="EBU104" s="724"/>
      <c r="EBW104" s="724"/>
      <c r="EBY104" s="724"/>
      <c r="ECA104" s="724"/>
      <c r="ECC104" s="724"/>
      <c r="ECE104" s="724"/>
      <c r="ECG104" s="724"/>
      <c r="ECI104" s="724"/>
      <c r="ECK104" s="724"/>
      <c r="ECM104" s="724"/>
      <c r="ECO104" s="724"/>
      <c r="ECQ104" s="724"/>
      <c r="ECS104" s="724"/>
      <c r="ECU104" s="724"/>
      <c r="ECW104" s="724"/>
      <c r="ECY104" s="724"/>
      <c r="EDA104" s="724"/>
      <c r="EDC104" s="724"/>
      <c r="EDE104" s="724"/>
      <c r="EDG104" s="724"/>
      <c r="EDI104" s="724"/>
      <c r="EDK104" s="724"/>
      <c r="EDM104" s="724"/>
      <c r="EDO104" s="724"/>
      <c r="EDQ104" s="724"/>
      <c r="EDS104" s="724"/>
      <c r="EDU104" s="724"/>
      <c r="EDW104" s="724"/>
      <c r="EDY104" s="724"/>
      <c r="EEA104" s="724"/>
      <c r="EEC104" s="724"/>
      <c r="EEE104" s="724"/>
      <c r="EEG104" s="724"/>
      <c r="EEI104" s="724"/>
      <c r="EEK104" s="724"/>
      <c r="EEM104" s="724"/>
      <c r="EEO104" s="724"/>
      <c r="EEQ104" s="724"/>
      <c r="EES104" s="724"/>
      <c r="EEU104" s="724"/>
      <c r="EEW104" s="724"/>
      <c r="EEY104" s="724"/>
      <c r="EFA104" s="724"/>
      <c r="EFC104" s="724"/>
      <c r="EFE104" s="724"/>
      <c r="EFG104" s="724"/>
      <c r="EFI104" s="724"/>
      <c r="EFK104" s="724"/>
      <c r="EFM104" s="724"/>
      <c r="EFO104" s="724"/>
      <c r="EFQ104" s="724"/>
      <c r="EFS104" s="724"/>
      <c r="EFU104" s="724"/>
      <c r="EFW104" s="724"/>
      <c r="EFY104" s="724"/>
      <c r="EGA104" s="724"/>
      <c r="EGC104" s="724"/>
      <c r="EGE104" s="724"/>
      <c r="EGG104" s="724"/>
      <c r="EGI104" s="724"/>
      <c r="EGK104" s="724"/>
      <c r="EGM104" s="724"/>
      <c r="EGO104" s="724"/>
      <c r="EGQ104" s="724"/>
      <c r="EGS104" s="724"/>
      <c r="EGU104" s="724"/>
      <c r="EGW104" s="724"/>
      <c r="EGY104" s="724"/>
      <c r="EHA104" s="724"/>
      <c r="EHC104" s="724"/>
      <c r="EHE104" s="724"/>
      <c r="EHG104" s="724"/>
      <c r="EHI104" s="724"/>
      <c r="EHK104" s="724"/>
      <c r="EHM104" s="724"/>
      <c r="EHO104" s="724"/>
      <c r="EHQ104" s="724"/>
      <c r="EHS104" s="724"/>
      <c r="EHU104" s="724"/>
      <c r="EHW104" s="724"/>
      <c r="EHY104" s="724"/>
      <c r="EIA104" s="724"/>
      <c r="EIC104" s="724"/>
      <c r="EIE104" s="724"/>
      <c r="EIG104" s="724"/>
      <c r="EII104" s="724"/>
      <c r="EIK104" s="724"/>
      <c r="EIM104" s="724"/>
      <c r="EIO104" s="724"/>
      <c r="EIQ104" s="724"/>
      <c r="EIS104" s="724"/>
      <c r="EIU104" s="724"/>
      <c r="EIW104" s="724"/>
      <c r="EIY104" s="724"/>
      <c r="EJA104" s="724"/>
      <c r="EJC104" s="724"/>
      <c r="EJE104" s="724"/>
      <c r="EJG104" s="724"/>
      <c r="EJI104" s="724"/>
      <c r="EJK104" s="724"/>
      <c r="EJM104" s="724"/>
      <c r="EJO104" s="724"/>
      <c r="EJQ104" s="724"/>
      <c r="EJS104" s="724"/>
      <c r="EJU104" s="724"/>
      <c r="EJW104" s="724"/>
      <c r="EJY104" s="724"/>
      <c r="EKA104" s="724"/>
      <c r="EKC104" s="724"/>
      <c r="EKE104" s="724"/>
      <c r="EKG104" s="724"/>
      <c r="EKI104" s="724"/>
      <c r="EKK104" s="724"/>
      <c r="EKM104" s="724"/>
      <c r="EKO104" s="724"/>
      <c r="EKQ104" s="724"/>
      <c r="EKS104" s="724"/>
      <c r="EKU104" s="724"/>
      <c r="EKW104" s="724"/>
      <c r="EKY104" s="724"/>
      <c r="ELA104" s="724"/>
      <c r="ELC104" s="724"/>
      <c r="ELE104" s="724"/>
      <c r="ELG104" s="724"/>
      <c r="ELI104" s="724"/>
      <c r="ELK104" s="724"/>
      <c r="ELM104" s="724"/>
      <c r="ELO104" s="724"/>
      <c r="ELQ104" s="724"/>
      <c r="ELS104" s="724"/>
      <c r="ELU104" s="724"/>
      <c r="ELW104" s="724"/>
      <c r="ELY104" s="724"/>
      <c r="EMA104" s="724"/>
      <c r="EMC104" s="724"/>
      <c r="EME104" s="724"/>
      <c r="EMG104" s="724"/>
      <c r="EMI104" s="724"/>
      <c r="EMK104" s="724"/>
      <c r="EMM104" s="724"/>
      <c r="EMO104" s="724"/>
      <c r="EMQ104" s="724"/>
      <c r="EMS104" s="724"/>
      <c r="EMU104" s="724"/>
      <c r="EMW104" s="724"/>
      <c r="EMY104" s="724"/>
      <c r="ENA104" s="724"/>
      <c r="ENC104" s="724"/>
      <c r="ENE104" s="724"/>
      <c r="ENG104" s="724"/>
      <c r="ENI104" s="724"/>
      <c r="ENK104" s="724"/>
      <c r="ENM104" s="724"/>
      <c r="ENO104" s="724"/>
      <c r="ENQ104" s="724"/>
      <c r="ENS104" s="724"/>
      <c r="ENU104" s="724"/>
      <c r="ENW104" s="724"/>
      <c r="ENY104" s="724"/>
      <c r="EOA104" s="724"/>
      <c r="EOC104" s="724"/>
      <c r="EOE104" s="724"/>
      <c r="EOG104" s="724"/>
      <c r="EOI104" s="724"/>
      <c r="EOK104" s="724"/>
      <c r="EOM104" s="724"/>
      <c r="EOO104" s="724"/>
      <c r="EOQ104" s="724"/>
      <c r="EOS104" s="724"/>
      <c r="EOU104" s="724"/>
      <c r="EOW104" s="724"/>
      <c r="EOY104" s="724"/>
      <c r="EPA104" s="724"/>
      <c r="EPC104" s="724"/>
      <c r="EPE104" s="724"/>
      <c r="EPG104" s="724"/>
      <c r="EPI104" s="724"/>
      <c r="EPK104" s="724"/>
      <c r="EPM104" s="724"/>
      <c r="EPO104" s="724"/>
      <c r="EPQ104" s="724"/>
      <c r="EPS104" s="724"/>
      <c r="EPU104" s="724"/>
      <c r="EPW104" s="724"/>
      <c r="EPY104" s="724"/>
      <c r="EQA104" s="724"/>
      <c r="EQC104" s="724"/>
      <c r="EQE104" s="724"/>
      <c r="EQG104" s="724"/>
      <c r="EQI104" s="724"/>
      <c r="EQK104" s="724"/>
      <c r="EQM104" s="724"/>
      <c r="EQO104" s="724"/>
      <c r="EQQ104" s="724"/>
      <c r="EQS104" s="724"/>
      <c r="EQU104" s="724"/>
      <c r="EQW104" s="724"/>
      <c r="EQY104" s="724"/>
      <c r="ERA104" s="724"/>
      <c r="ERC104" s="724"/>
      <c r="ERE104" s="724"/>
      <c r="ERG104" s="724"/>
      <c r="ERI104" s="724"/>
      <c r="ERK104" s="724"/>
      <c r="ERM104" s="724"/>
      <c r="ERO104" s="724"/>
      <c r="ERQ104" s="724"/>
      <c r="ERS104" s="724"/>
      <c r="ERU104" s="724"/>
      <c r="ERW104" s="724"/>
      <c r="ERY104" s="724"/>
      <c r="ESA104" s="724"/>
      <c r="ESC104" s="724"/>
      <c r="ESE104" s="724"/>
      <c r="ESG104" s="724"/>
      <c r="ESI104" s="724"/>
      <c r="ESK104" s="724"/>
      <c r="ESM104" s="724"/>
      <c r="ESO104" s="724"/>
      <c r="ESQ104" s="724"/>
      <c r="ESS104" s="724"/>
      <c r="ESU104" s="724"/>
      <c r="ESW104" s="724"/>
      <c r="ESY104" s="724"/>
      <c r="ETA104" s="724"/>
      <c r="ETC104" s="724"/>
      <c r="ETE104" s="724"/>
      <c r="ETG104" s="724"/>
      <c r="ETI104" s="724"/>
      <c r="ETK104" s="724"/>
      <c r="ETM104" s="724"/>
      <c r="ETO104" s="724"/>
      <c r="ETQ104" s="724"/>
      <c r="ETS104" s="724"/>
      <c r="ETU104" s="724"/>
      <c r="ETW104" s="724"/>
      <c r="ETY104" s="724"/>
      <c r="EUA104" s="724"/>
      <c r="EUC104" s="724"/>
      <c r="EUE104" s="724"/>
      <c r="EUG104" s="724"/>
      <c r="EUI104" s="724"/>
      <c r="EUK104" s="724"/>
      <c r="EUM104" s="724"/>
      <c r="EUO104" s="724"/>
      <c r="EUQ104" s="724"/>
      <c r="EUS104" s="724"/>
      <c r="EUU104" s="724"/>
      <c r="EUW104" s="724"/>
      <c r="EUY104" s="724"/>
      <c r="EVA104" s="724"/>
      <c r="EVC104" s="724"/>
      <c r="EVE104" s="724"/>
      <c r="EVG104" s="724"/>
      <c r="EVI104" s="724"/>
      <c r="EVK104" s="724"/>
      <c r="EVM104" s="724"/>
      <c r="EVO104" s="724"/>
      <c r="EVQ104" s="724"/>
      <c r="EVS104" s="724"/>
      <c r="EVU104" s="724"/>
      <c r="EVW104" s="724"/>
      <c r="EVY104" s="724"/>
      <c r="EWA104" s="724"/>
      <c r="EWC104" s="724"/>
      <c r="EWE104" s="724"/>
      <c r="EWG104" s="724"/>
      <c r="EWI104" s="724"/>
      <c r="EWK104" s="724"/>
      <c r="EWM104" s="724"/>
      <c r="EWO104" s="724"/>
      <c r="EWQ104" s="724"/>
      <c r="EWS104" s="724"/>
      <c r="EWU104" s="724"/>
      <c r="EWW104" s="724"/>
      <c r="EWY104" s="724"/>
      <c r="EXA104" s="724"/>
      <c r="EXC104" s="724"/>
      <c r="EXE104" s="724"/>
      <c r="EXG104" s="724"/>
      <c r="EXI104" s="724"/>
      <c r="EXK104" s="724"/>
      <c r="EXM104" s="724"/>
      <c r="EXO104" s="724"/>
      <c r="EXQ104" s="724"/>
      <c r="EXS104" s="724"/>
      <c r="EXU104" s="724"/>
      <c r="EXW104" s="724"/>
      <c r="EXY104" s="724"/>
      <c r="EYA104" s="724"/>
      <c r="EYC104" s="724"/>
      <c r="EYE104" s="724"/>
      <c r="EYG104" s="724"/>
      <c r="EYI104" s="724"/>
      <c r="EYK104" s="724"/>
      <c r="EYM104" s="724"/>
      <c r="EYO104" s="724"/>
      <c r="EYQ104" s="724"/>
      <c r="EYS104" s="724"/>
      <c r="EYU104" s="724"/>
      <c r="EYW104" s="724"/>
      <c r="EYY104" s="724"/>
      <c r="EZA104" s="724"/>
      <c r="EZC104" s="724"/>
      <c r="EZE104" s="724"/>
      <c r="EZG104" s="724"/>
      <c r="EZI104" s="724"/>
      <c r="EZK104" s="724"/>
      <c r="EZM104" s="724"/>
      <c r="EZO104" s="724"/>
      <c r="EZQ104" s="724"/>
      <c r="EZS104" s="724"/>
      <c r="EZU104" s="724"/>
      <c r="EZW104" s="724"/>
      <c r="EZY104" s="724"/>
      <c r="FAA104" s="724"/>
      <c r="FAC104" s="724"/>
      <c r="FAE104" s="724"/>
      <c r="FAG104" s="724"/>
      <c r="FAI104" s="724"/>
      <c r="FAK104" s="724"/>
      <c r="FAM104" s="724"/>
      <c r="FAO104" s="724"/>
      <c r="FAQ104" s="724"/>
      <c r="FAS104" s="724"/>
      <c r="FAU104" s="724"/>
      <c r="FAW104" s="724"/>
      <c r="FAY104" s="724"/>
      <c r="FBA104" s="724"/>
      <c r="FBC104" s="724"/>
      <c r="FBE104" s="724"/>
      <c r="FBG104" s="724"/>
      <c r="FBI104" s="724"/>
      <c r="FBK104" s="724"/>
      <c r="FBM104" s="724"/>
      <c r="FBO104" s="724"/>
      <c r="FBQ104" s="724"/>
      <c r="FBS104" s="724"/>
      <c r="FBU104" s="724"/>
      <c r="FBW104" s="724"/>
      <c r="FBY104" s="724"/>
      <c r="FCA104" s="724"/>
      <c r="FCC104" s="724"/>
      <c r="FCE104" s="724"/>
      <c r="FCG104" s="724"/>
      <c r="FCI104" s="724"/>
      <c r="FCK104" s="724"/>
      <c r="FCM104" s="724"/>
      <c r="FCO104" s="724"/>
      <c r="FCQ104" s="724"/>
      <c r="FCS104" s="724"/>
      <c r="FCU104" s="724"/>
      <c r="FCW104" s="724"/>
      <c r="FCY104" s="724"/>
      <c r="FDA104" s="724"/>
      <c r="FDC104" s="724"/>
      <c r="FDE104" s="724"/>
      <c r="FDG104" s="724"/>
      <c r="FDI104" s="724"/>
      <c r="FDK104" s="724"/>
      <c r="FDM104" s="724"/>
      <c r="FDO104" s="724"/>
      <c r="FDQ104" s="724"/>
      <c r="FDS104" s="724"/>
      <c r="FDU104" s="724"/>
      <c r="FDW104" s="724"/>
      <c r="FDY104" s="724"/>
      <c r="FEA104" s="724"/>
      <c r="FEC104" s="724"/>
      <c r="FEE104" s="724"/>
      <c r="FEG104" s="724"/>
      <c r="FEI104" s="724"/>
      <c r="FEK104" s="724"/>
      <c r="FEM104" s="724"/>
      <c r="FEO104" s="724"/>
      <c r="FEQ104" s="724"/>
      <c r="FES104" s="724"/>
      <c r="FEU104" s="724"/>
      <c r="FEW104" s="724"/>
      <c r="FEY104" s="724"/>
      <c r="FFA104" s="724"/>
      <c r="FFC104" s="724"/>
      <c r="FFE104" s="724"/>
      <c r="FFG104" s="724"/>
      <c r="FFI104" s="724"/>
      <c r="FFK104" s="724"/>
      <c r="FFM104" s="724"/>
      <c r="FFO104" s="724"/>
      <c r="FFQ104" s="724"/>
      <c r="FFS104" s="724"/>
      <c r="FFU104" s="724"/>
      <c r="FFW104" s="724"/>
      <c r="FFY104" s="724"/>
      <c r="FGA104" s="724"/>
      <c r="FGC104" s="724"/>
      <c r="FGE104" s="724"/>
      <c r="FGG104" s="724"/>
      <c r="FGI104" s="724"/>
      <c r="FGK104" s="724"/>
      <c r="FGM104" s="724"/>
      <c r="FGO104" s="724"/>
      <c r="FGQ104" s="724"/>
      <c r="FGS104" s="724"/>
      <c r="FGU104" s="724"/>
      <c r="FGW104" s="724"/>
      <c r="FGY104" s="724"/>
      <c r="FHA104" s="724"/>
      <c r="FHC104" s="724"/>
      <c r="FHE104" s="724"/>
      <c r="FHG104" s="724"/>
      <c r="FHI104" s="724"/>
      <c r="FHK104" s="724"/>
      <c r="FHM104" s="724"/>
      <c r="FHO104" s="724"/>
      <c r="FHQ104" s="724"/>
      <c r="FHS104" s="724"/>
      <c r="FHU104" s="724"/>
      <c r="FHW104" s="724"/>
      <c r="FHY104" s="724"/>
      <c r="FIA104" s="724"/>
      <c r="FIC104" s="724"/>
      <c r="FIE104" s="724"/>
      <c r="FIG104" s="724"/>
      <c r="FII104" s="724"/>
      <c r="FIK104" s="724"/>
      <c r="FIM104" s="724"/>
      <c r="FIO104" s="724"/>
      <c r="FIQ104" s="724"/>
      <c r="FIS104" s="724"/>
      <c r="FIU104" s="724"/>
      <c r="FIW104" s="724"/>
      <c r="FIY104" s="724"/>
      <c r="FJA104" s="724"/>
      <c r="FJC104" s="724"/>
      <c r="FJE104" s="724"/>
      <c r="FJG104" s="724"/>
      <c r="FJI104" s="724"/>
      <c r="FJK104" s="724"/>
      <c r="FJM104" s="724"/>
      <c r="FJO104" s="724"/>
      <c r="FJQ104" s="724"/>
      <c r="FJS104" s="724"/>
      <c r="FJU104" s="724"/>
      <c r="FJW104" s="724"/>
      <c r="FJY104" s="724"/>
      <c r="FKA104" s="724"/>
      <c r="FKC104" s="724"/>
      <c r="FKE104" s="724"/>
      <c r="FKG104" s="724"/>
      <c r="FKI104" s="724"/>
      <c r="FKK104" s="724"/>
      <c r="FKM104" s="724"/>
      <c r="FKO104" s="724"/>
      <c r="FKQ104" s="724"/>
      <c r="FKS104" s="724"/>
      <c r="FKU104" s="724"/>
      <c r="FKW104" s="724"/>
      <c r="FKY104" s="724"/>
      <c r="FLA104" s="724"/>
      <c r="FLC104" s="724"/>
      <c r="FLE104" s="724"/>
      <c r="FLG104" s="724"/>
      <c r="FLI104" s="724"/>
      <c r="FLK104" s="724"/>
      <c r="FLM104" s="724"/>
      <c r="FLO104" s="724"/>
      <c r="FLQ104" s="724"/>
      <c r="FLS104" s="724"/>
      <c r="FLU104" s="724"/>
      <c r="FLW104" s="724"/>
      <c r="FLY104" s="724"/>
      <c r="FMA104" s="724"/>
      <c r="FMC104" s="724"/>
      <c r="FME104" s="724"/>
      <c r="FMG104" s="724"/>
      <c r="FMI104" s="724"/>
      <c r="FMK104" s="724"/>
      <c r="FMM104" s="724"/>
      <c r="FMO104" s="724"/>
      <c r="FMQ104" s="724"/>
      <c r="FMS104" s="724"/>
      <c r="FMU104" s="724"/>
      <c r="FMW104" s="724"/>
      <c r="FMY104" s="724"/>
      <c r="FNA104" s="724"/>
      <c r="FNC104" s="724"/>
      <c r="FNE104" s="724"/>
      <c r="FNG104" s="724"/>
      <c r="FNI104" s="724"/>
      <c r="FNK104" s="724"/>
      <c r="FNM104" s="724"/>
      <c r="FNO104" s="724"/>
      <c r="FNQ104" s="724"/>
      <c r="FNS104" s="724"/>
      <c r="FNU104" s="724"/>
      <c r="FNW104" s="724"/>
      <c r="FNY104" s="724"/>
      <c r="FOA104" s="724"/>
      <c r="FOC104" s="724"/>
      <c r="FOE104" s="724"/>
      <c r="FOG104" s="724"/>
      <c r="FOI104" s="724"/>
      <c r="FOK104" s="724"/>
      <c r="FOM104" s="724"/>
      <c r="FOO104" s="724"/>
      <c r="FOQ104" s="724"/>
      <c r="FOS104" s="724"/>
      <c r="FOU104" s="724"/>
      <c r="FOW104" s="724"/>
      <c r="FOY104" s="724"/>
      <c r="FPA104" s="724"/>
      <c r="FPC104" s="724"/>
      <c r="FPE104" s="724"/>
      <c r="FPG104" s="724"/>
      <c r="FPI104" s="724"/>
      <c r="FPK104" s="724"/>
      <c r="FPM104" s="724"/>
      <c r="FPO104" s="724"/>
      <c r="FPQ104" s="724"/>
      <c r="FPS104" s="724"/>
      <c r="FPU104" s="724"/>
      <c r="FPW104" s="724"/>
      <c r="FPY104" s="724"/>
      <c r="FQA104" s="724"/>
      <c r="FQC104" s="724"/>
      <c r="FQE104" s="724"/>
      <c r="FQG104" s="724"/>
      <c r="FQI104" s="724"/>
      <c r="FQK104" s="724"/>
      <c r="FQM104" s="724"/>
      <c r="FQO104" s="724"/>
      <c r="FQQ104" s="724"/>
      <c r="FQS104" s="724"/>
      <c r="FQU104" s="724"/>
      <c r="FQW104" s="724"/>
      <c r="FQY104" s="724"/>
      <c r="FRA104" s="724"/>
      <c r="FRC104" s="724"/>
      <c r="FRE104" s="724"/>
      <c r="FRG104" s="724"/>
      <c r="FRI104" s="724"/>
      <c r="FRK104" s="724"/>
      <c r="FRM104" s="724"/>
      <c r="FRO104" s="724"/>
      <c r="FRQ104" s="724"/>
      <c r="FRS104" s="724"/>
      <c r="FRU104" s="724"/>
      <c r="FRW104" s="724"/>
      <c r="FRY104" s="724"/>
      <c r="FSA104" s="724"/>
      <c r="FSC104" s="724"/>
      <c r="FSE104" s="724"/>
      <c r="FSG104" s="724"/>
      <c r="FSI104" s="724"/>
      <c r="FSK104" s="724"/>
      <c r="FSM104" s="724"/>
      <c r="FSO104" s="724"/>
      <c r="FSQ104" s="724"/>
      <c r="FSS104" s="724"/>
      <c r="FSU104" s="724"/>
      <c r="FSW104" s="724"/>
      <c r="FSY104" s="724"/>
      <c r="FTA104" s="724"/>
      <c r="FTC104" s="724"/>
      <c r="FTE104" s="724"/>
      <c r="FTG104" s="724"/>
      <c r="FTI104" s="724"/>
      <c r="FTK104" s="724"/>
      <c r="FTM104" s="724"/>
      <c r="FTO104" s="724"/>
      <c r="FTQ104" s="724"/>
      <c r="FTS104" s="724"/>
      <c r="FTU104" s="724"/>
      <c r="FTW104" s="724"/>
      <c r="FTY104" s="724"/>
      <c r="FUA104" s="724"/>
      <c r="FUC104" s="724"/>
      <c r="FUE104" s="724"/>
      <c r="FUG104" s="724"/>
      <c r="FUI104" s="724"/>
      <c r="FUK104" s="724"/>
      <c r="FUM104" s="724"/>
      <c r="FUO104" s="724"/>
      <c r="FUQ104" s="724"/>
      <c r="FUS104" s="724"/>
      <c r="FUU104" s="724"/>
      <c r="FUW104" s="724"/>
      <c r="FUY104" s="724"/>
      <c r="FVA104" s="724"/>
      <c r="FVC104" s="724"/>
      <c r="FVE104" s="724"/>
      <c r="FVG104" s="724"/>
      <c r="FVI104" s="724"/>
      <c r="FVK104" s="724"/>
      <c r="FVM104" s="724"/>
      <c r="FVO104" s="724"/>
      <c r="FVQ104" s="724"/>
      <c r="FVS104" s="724"/>
      <c r="FVU104" s="724"/>
      <c r="FVW104" s="724"/>
      <c r="FVY104" s="724"/>
      <c r="FWA104" s="724"/>
      <c r="FWC104" s="724"/>
      <c r="FWE104" s="724"/>
      <c r="FWG104" s="724"/>
      <c r="FWI104" s="724"/>
      <c r="FWK104" s="724"/>
      <c r="FWM104" s="724"/>
      <c r="FWO104" s="724"/>
      <c r="FWQ104" s="724"/>
      <c r="FWS104" s="724"/>
      <c r="FWU104" s="724"/>
      <c r="FWW104" s="724"/>
      <c r="FWY104" s="724"/>
      <c r="FXA104" s="724"/>
      <c r="FXC104" s="724"/>
      <c r="FXE104" s="724"/>
      <c r="FXG104" s="724"/>
      <c r="FXI104" s="724"/>
      <c r="FXK104" s="724"/>
      <c r="FXM104" s="724"/>
      <c r="FXO104" s="724"/>
      <c r="FXQ104" s="724"/>
      <c r="FXS104" s="724"/>
      <c r="FXU104" s="724"/>
      <c r="FXW104" s="724"/>
      <c r="FXY104" s="724"/>
      <c r="FYA104" s="724"/>
      <c r="FYC104" s="724"/>
      <c r="FYE104" s="724"/>
      <c r="FYG104" s="724"/>
      <c r="FYI104" s="724"/>
      <c r="FYK104" s="724"/>
      <c r="FYM104" s="724"/>
      <c r="FYO104" s="724"/>
      <c r="FYQ104" s="724"/>
      <c r="FYS104" s="724"/>
      <c r="FYU104" s="724"/>
      <c r="FYW104" s="724"/>
      <c r="FYY104" s="724"/>
      <c r="FZA104" s="724"/>
      <c r="FZC104" s="724"/>
      <c r="FZE104" s="724"/>
      <c r="FZG104" s="724"/>
      <c r="FZI104" s="724"/>
      <c r="FZK104" s="724"/>
      <c r="FZM104" s="724"/>
      <c r="FZO104" s="724"/>
      <c r="FZQ104" s="724"/>
      <c r="FZS104" s="724"/>
      <c r="FZU104" s="724"/>
      <c r="FZW104" s="724"/>
      <c r="FZY104" s="724"/>
      <c r="GAA104" s="724"/>
      <c r="GAC104" s="724"/>
      <c r="GAE104" s="724"/>
      <c r="GAG104" s="724"/>
      <c r="GAI104" s="724"/>
      <c r="GAK104" s="724"/>
      <c r="GAM104" s="724"/>
      <c r="GAO104" s="724"/>
      <c r="GAQ104" s="724"/>
      <c r="GAS104" s="724"/>
      <c r="GAU104" s="724"/>
      <c r="GAW104" s="724"/>
      <c r="GAY104" s="724"/>
      <c r="GBA104" s="724"/>
      <c r="GBC104" s="724"/>
      <c r="GBE104" s="724"/>
      <c r="GBG104" s="724"/>
      <c r="GBI104" s="724"/>
      <c r="GBK104" s="724"/>
      <c r="GBM104" s="724"/>
      <c r="GBO104" s="724"/>
      <c r="GBQ104" s="724"/>
      <c r="GBS104" s="724"/>
      <c r="GBU104" s="724"/>
      <c r="GBW104" s="724"/>
      <c r="GBY104" s="724"/>
      <c r="GCA104" s="724"/>
      <c r="GCC104" s="724"/>
      <c r="GCE104" s="724"/>
      <c r="GCG104" s="724"/>
      <c r="GCI104" s="724"/>
      <c r="GCK104" s="724"/>
      <c r="GCM104" s="724"/>
      <c r="GCO104" s="724"/>
      <c r="GCQ104" s="724"/>
      <c r="GCS104" s="724"/>
      <c r="GCU104" s="724"/>
      <c r="GCW104" s="724"/>
      <c r="GCY104" s="724"/>
      <c r="GDA104" s="724"/>
      <c r="GDC104" s="724"/>
      <c r="GDE104" s="724"/>
      <c r="GDG104" s="724"/>
      <c r="GDI104" s="724"/>
      <c r="GDK104" s="724"/>
      <c r="GDM104" s="724"/>
      <c r="GDO104" s="724"/>
      <c r="GDQ104" s="724"/>
      <c r="GDS104" s="724"/>
      <c r="GDU104" s="724"/>
      <c r="GDW104" s="724"/>
      <c r="GDY104" s="724"/>
      <c r="GEA104" s="724"/>
      <c r="GEC104" s="724"/>
      <c r="GEE104" s="724"/>
      <c r="GEG104" s="724"/>
      <c r="GEI104" s="724"/>
      <c r="GEK104" s="724"/>
      <c r="GEM104" s="724"/>
      <c r="GEO104" s="724"/>
      <c r="GEQ104" s="724"/>
      <c r="GES104" s="724"/>
      <c r="GEU104" s="724"/>
      <c r="GEW104" s="724"/>
      <c r="GEY104" s="724"/>
      <c r="GFA104" s="724"/>
      <c r="GFC104" s="724"/>
      <c r="GFE104" s="724"/>
      <c r="GFG104" s="724"/>
      <c r="GFI104" s="724"/>
      <c r="GFK104" s="724"/>
      <c r="GFM104" s="724"/>
      <c r="GFO104" s="724"/>
      <c r="GFQ104" s="724"/>
      <c r="GFS104" s="724"/>
      <c r="GFU104" s="724"/>
      <c r="GFW104" s="724"/>
      <c r="GFY104" s="724"/>
      <c r="GGA104" s="724"/>
      <c r="GGC104" s="724"/>
      <c r="GGE104" s="724"/>
      <c r="GGG104" s="724"/>
      <c r="GGI104" s="724"/>
      <c r="GGK104" s="724"/>
      <c r="GGM104" s="724"/>
      <c r="GGO104" s="724"/>
      <c r="GGQ104" s="724"/>
      <c r="GGS104" s="724"/>
      <c r="GGU104" s="724"/>
      <c r="GGW104" s="724"/>
      <c r="GGY104" s="724"/>
      <c r="GHA104" s="724"/>
      <c r="GHC104" s="724"/>
      <c r="GHE104" s="724"/>
      <c r="GHG104" s="724"/>
      <c r="GHI104" s="724"/>
      <c r="GHK104" s="724"/>
      <c r="GHM104" s="724"/>
      <c r="GHO104" s="724"/>
      <c r="GHQ104" s="724"/>
      <c r="GHS104" s="724"/>
      <c r="GHU104" s="724"/>
      <c r="GHW104" s="724"/>
      <c r="GHY104" s="724"/>
      <c r="GIA104" s="724"/>
      <c r="GIC104" s="724"/>
      <c r="GIE104" s="724"/>
      <c r="GIG104" s="724"/>
      <c r="GII104" s="724"/>
      <c r="GIK104" s="724"/>
      <c r="GIM104" s="724"/>
      <c r="GIO104" s="724"/>
      <c r="GIQ104" s="724"/>
      <c r="GIS104" s="724"/>
      <c r="GIU104" s="724"/>
      <c r="GIW104" s="724"/>
      <c r="GIY104" s="724"/>
      <c r="GJA104" s="724"/>
      <c r="GJC104" s="724"/>
      <c r="GJE104" s="724"/>
      <c r="GJG104" s="724"/>
      <c r="GJI104" s="724"/>
      <c r="GJK104" s="724"/>
      <c r="GJM104" s="724"/>
      <c r="GJO104" s="724"/>
      <c r="GJQ104" s="724"/>
      <c r="GJS104" s="724"/>
      <c r="GJU104" s="724"/>
      <c r="GJW104" s="724"/>
      <c r="GJY104" s="724"/>
      <c r="GKA104" s="724"/>
      <c r="GKC104" s="724"/>
      <c r="GKE104" s="724"/>
      <c r="GKG104" s="724"/>
      <c r="GKI104" s="724"/>
      <c r="GKK104" s="724"/>
      <c r="GKM104" s="724"/>
      <c r="GKO104" s="724"/>
      <c r="GKQ104" s="724"/>
      <c r="GKS104" s="724"/>
      <c r="GKU104" s="724"/>
      <c r="GKW104" s="724"/>
      <c r="GKY104" s="724"/>
      <c r="GLA104" s="724"/>
      <c r="GLC104" s="724"/>
      <c r="GLE104" s="724"/>
      <c r="GLG104" s="724"/>
      <c r="GLI104" s="724"/>
      <c r="GLK104" s="724"/>
      <c r="GLM104" s="724"/>
      <c r="GLO104" s="724"/>
      <c r="GLQ104" s="724"/>
      <c r="GLS104" s="724"/>
      <c r="GLU104" s="724"/>
      <c r="GLW104" s="724"/>
      <c r="GLY104" s="724"/>
      <c r="GMA104" s="724"/>
      <c r="GMC104" s="724"/>
      <c r="GME104" s="724"/>
      <c r="GMG104" s="724"/>
      <c r="GMI104" s="724"/>
      <c r="GMK104" s="724"/>
      <c r="GMM104" s="724"/>
      <c r="GMO104" s="724"/>
      <c r="GMQ104" s="724"/>
      <c r="GMS104" s="724"/>
      <c r="GMU104" s="724"/>
      <c r="GMW104" s="724"/>
      <c r="GMY104" s="724"/>
      <c r="GNA104" s="724"/>
      <c r="GNC104" s="724"/>
      <c r="GNE104" s="724"/>
      <c r="GNG104" s="724"/>
      <c r="GNI104" s="724"/>
      <c r="GNK104" s="724"/>
      <c r="GNM104" s="724"/>
      <c r="GNO104" s="724"/>
      <c r="GNQ104" s="724"/>
      <c r="GNS104" s="724"/>
      <c r="GNU104" s="724"/>
      <c r="GNW104" s="724"/>
      <c r="GNY104" s="724"/>
      <c r="GOA104" s="724"/>
      <c r="GOC104" s="724"/>
      <c r="GOE104" s="724"/>
      <c r="GOG104" s="724"/>
      <c r="GOI104" s="724"/>
      <c r="GOK104" s="724"/>
      <c r="GOM104" s="724"/>
      <c r="GOO104" s="724"/>
      <c r="GOQ104" s="724"/>
      <c r="GOS104" s="724"/>
      <c r="GOU104" s="724"/>
      <c r="GOW104" s="724"/>
      <c r="GOY104" s="724"/>
      <c r="GPA104" s="724"/>
      <c r="GPC104" s="724"/>
      <c r="GPE104" s="724"/>
      <c r="GPG104" s="724"/>
      <c r="GPI104" s="724"/>
      <c r="GPK104" s="724"/>
      <c r="GPM104" s="724"/>
      <c r="GPO104" s="724"/>
      <c r="GPQ104" s="724"/>
      <c r="GPS104" s="724"/>
      <c r="GPU104" s="724"/>
      <c r="GPW104" s="724"/>
      <c r="GPY104" s="724"/>
      <c r="GQA104" s="724"/>
      <c r="GQC104" s="724"/>
      <c r="GQE104" s="724"/>
      <c r="GQG104" s="724"/>
      <c r="GQI104" s="724"/>
      <c r="GQK104" s="724"/>
      <c r="GQM104" s="724"/>
      <c r="GQO104" s="724"/>
      <c r="GQQ104" s="724"/>
      <c r="GQS104" s="724"/>
      <c r="GQU104" s="724"/>
      <c r="GQW104" s="724"/>
      <c r="GQY104" s="724"/>
      <c r="GRA104" s="724"/>
      <c r="GRC104" s="724"/>
      <c r="GRE104" s="724"/>
      <c r="GRG104" s="724"/>
      <c r="GRI104" s="724"/>
      <c r="GRK104" s="724"/>
      <c r="GRM104" s="724"/>
      <c r="GRO104" s="724"/>
      <c r="GRQ104" s="724"/>
      <c r="GRS104" s="724"/>
      <c r="GRU104" s="724"/>
      <c r="GRW104" s="724"/>
      <c r="GRY104" s="724"/>
      <c r="GSA104" s="724"/>
      <c r="GSC104" s="724"/>
      <c r="GSE104" s="724"/>
      <c r="GSG104" s="724"/>
      <c r="GSI104" s="724"/>
      <c r="GSK104" s="724"/>
      <c r="GSM104" s="724"/>
      <c r="GSO104" s="724"/>
      <c r="GSQ104" s="724"/>
      <c r="GSS104" s="724"/>
      <c r="GSU104" s="724"/>
      <c r="GSW104" s="724"/>
      <c r="GSY104" s="724"/>
      <c r="GTA104" s="724"/>
      <c r="GTC104" s="724"/>
      <c r="GTE104" s="724"/>
      <c r="GTG104" s="724"/>
      <c r="GTI104" s="724"/>
      <c r="GTK104" s="724"/>
      <c r="GTM104" s="724"/>
      <c r="GTO104" s="724"/>
      <c r="GTQ104" s="724"/>
      <c r="GTS104" s="724"/>
      <c r="GTU104" s="724"/>
      <c r="GTW104" s="724"/>
      <c r="GTY104" s="724"/>
      <c r="GUA104" s="724"/>
      <c r="GUC104" s="724"/>
      <c r="GUE104" s="724"/>
      <c r="GUG104" s="724"/>
      <c r="GUI104" s="724"/>
      <c r="GUK104" s="724"/>
      <c r="GUM104" s="724"/>
      <c r="GUO104" s="724"/>
      <c r="GUQ104" s="724"/>
      <c r="GUS104" s="724"/>
      <c r="GUU104" s="724"/>
      <c r="GUW104" s="724"/>
      <c r="GUY104" s="724"/>
      <c r="GVA104" s="724"/>
      <c r="GVC104" s="724"/>
      <c r="GVE104" s="724"/>
      <c r="GVG104" s="724"/>
      <c r="GVI104" s="724"/>
      <c r="GVK104" s="724"/>
      <c r="GVM104" s="724"/>
      <c r="GVO104" s="724"/>
      <c r="GVQ104" s="724"/>
      <c r="GVS104" s="724"/>
      <c r="GVU104" s="724"/>
      <c r="GVW104" s="724"/>
      <c r="GVY104" s="724"/>
      <c r="GWA104" s="724"/>
      <c r="GWC104" s="724"/>
      <c r="GWE104" s="724"/>
      <c r="GWG104" s="724"/>
      <c r="GWI104" s="724"/>
      <c r="GWK104" s="724"/>
      <c r="GWM104" s="724"/>
      <c r="GWO104" s="724"/>
      <c r="GWQ104" s="724"/>
      <c r="GWS104" s="724"/>
      <c r="GWU104" s="724"/>
      <c r="GWW104" s="724"/>
      <c r="GWY104" s="724"/>
      <c r="GXA104" s="724"/>
      <c r="GXC104" s="724"/>
      <c r="GXE104" s="724"/>
      <c r="GXG104" s="724"/>
      <c r="GXI104" s="724"/>
      <c r="GXK104" s="724"/>
      <c r="GXM104" s="724"/>
      <c r="GXO104" s="724"/>
      <c r="GXQ104" s="724"/>
      <c r="GXS104" s="724"/>
      <c r="GXU104" s="724"/>
      <c r="GXW104" s="724"/>
      <c r="GXY104" s="724"/>
      <c r="GYA104" s="724"/>
      <c r="GYC104" s="724"/>
      <c r="GYE104" s="724"/>
      <c r="GYG104" s="724"/>
      <c r="GYI104" s="724"/>
      <c r="GYK104" s="724"/>
      <c r="GYM104" s="724"/>
      <c r="GYO104" s="724"/>
      <c r="GYQ104" s="724"/>
      <c r="GYS104" s="724"/>
      <c r="GYU104" s="724"/>
      <c r="GYW104" s="724"/>
      <c r="GYY104" s="724"/>
      <c r="GZA104" s="724"/>
      <c r="GZC104" s="724"/>
      <c r="GZE104" s="724"/>
      <c r="GZG104" s="724"/>
      <c r="GZI104" s="724"/>
      <c r="GZK104" s="724"/>
      <c r="GZM104" s="724"/>
      <c r="GZO104" s="724"/>
      <c r="GZQ104" s="724"/>
      <c r="GZS104" s="724"/>
      <c r="GZU104" s="724"/>
      <c r="GZW104" s="724"/>
      <c r="GZY104" s="724"/>
      <c r="HAA104" s="724"/>
      <c r="HAC104" s="724"/>
      <c r="HAE104" s="724"/>
      <c r="HAG104" s="724"/>
      <c r="HAI104" s="724"/>
      <c r="HAK104" s="724"/>
      <c r="HAM104" s="724"/>
      <c r="HAO104" s="724"/>
      <c r="HAQ104" s="724"/>
      <c r="HAS104" s="724"/>
      <c r="HAU104" s="724"/>
      <c r="HAW104" s="724"/>
      <c r="HAY104" s="724"/>
      <c r="HBA104" s="724"/>
      <c r="HBC104" s="724"/>
      <c r="HBE104" s="724"/>
      <c r="HBG104" s="724"/>
      <c r="HBI104" s="724"/>
      <c r="HBK104" s="724"/>
      <c r="HBM104" s="724"/>
      <c r="HBO104" s="724"/>
      <c r="HBQ104" s="724"/>
      <c r="HBS104" s="724"/>
      <c r="HBU104" s="724"/>
      <c r="HBW104" s="724"/>
      <c r="HBY104" s="724"/>
      <c r="HCA104" s="724"/>
      <c r="HCC104" s="724"/>
      <c r="HCE104" s="724"/>
      <c r="HCG104" s="724"/>
      <c r="HCI104" s="724"/>
      <c r="HCK104" s="724"/>
      <c r="HCM104" s="724"/>
      <c r="HCO104" s="724"/>
      <c r="HCQ104" s="724"/>
      <c r="HCS104" s="724"/>
      <c r="HCU104" s="724"/>
      <c r="HCW104" s="724"/>
      <c r="HCY104" s="724"/>
      <c r="HDA104" s="724"/>
      <c r="HDC104" s="724"/>
      <c r="HDE104" s="724"/>
      <c r="HDG104" s="724"/>
      <c r="HDI104" s="724"/>
      <c r="HDK104" s="724"/>
      <c r="HDM104" s="724"/>
      <c r="HDO104" s="724"/>
      <c r="HDQ104" s="724"/>
      <c r="HDS104" s="724"/>
      <c r="HDU104" s="724"/>
      <c r="HDW104" s="724"/>
      <c r="HDY104" s="724"/>
      <c r="HEA104" s="724"/>
      <c r="HEC104" s="724"/>
      <c r="HEE104" s="724"/>
      <c r="HEG104" s="724"/>
      <c r="HEI104" s="724"/>
      <c r="HEK104" s="724"/>
      <c r="HEM104" s="724"/>
      <c r="HEO104" s="724"/>
      <c r="HEQ104" s="724"/>
      <c r="HES104" s="724"/>
      <c r="HEU104" s="724"/>
      <c r="HEW104" s="724"/>
      <c r="HEY104" s="724"/>
      <c r="HFA104" s="724"/>
      <c r="HFC104" s="724"/>
      <c r="HFE104" s="724"/>
      <c r="HFG104" s="724"/>
      <c r="HFI104" s="724"/>
      <c r="HFK104" s="724"/>
      <c r="HFM104" s="724"/>
      <c r="HFO104" s="724"/>
      <c r="HFQ104" s="724"/>
      <c r="HFS104" s="724"/>
      <c r="HFU104" s="724"/>
      <c r="HFW104" s="724"/>
      <c r="HFY104" s="724"/>
      <c r="HGA104" s="724"/>
      <c r="HGC104" s="724"/>
      <c r="HGE104" s="724"/>
      <c r="HGG104" s="724"/>
      <c r="HGI104" s="724"/>
      <c r="HGK104" s="724"/>
      <c r="HGM104" s="724"/>
      <c r="HGO104" s="724"/>
      <c r="HGQ104" s="724"/>
      <c r="HGS104" s="724"/>
      <c r="HGU104" s="724"/>
      <c r="HGW104" s="724"/>
      <c r="HGY104" s="724"/>
      <c r="HHA104" s="724"/>
      <c r="HHC104" s="724"/>
      <c r="HHE104" s="724"/>
      <c r="HHG104" s="724"/>
      <c r="HHI104" s="724"/>
      <c r="HHK104" s="724"/>
      <c r="HHM104" s="724"/>
      <c r="HHO104" s="724"/>
      <c r="HHQ104" s="724"/>
      <c r="HHS104" s="724"/>
      <c r="HHU104" s="724"/>
      <c r="HHW104" s="724"/>
      <c r="HHY104" s="724"/>
      <c r="HIA104" s="724"/>
      <c r="HIC104" s="724"/>
      <c r="HIE104" s="724"/>
      <c r="HIG104" s="724"/>
      <c r="HII104" s="724"/>
      <c r="HIK104" s="724"/>
      <c r="HIM104" s="724"/>
      <c r="HIO104" s="724"/>
      <c r="HIQ104" s="724"/>
      <c r="HIS104" s="724"/>
      <c r="HIU104" s="724"/>
      <c r="HIW104" s="724"/>
      <c r="HIY104" s="724"/>
      <c r="HJA104" s="724"/>
      <c r="HJC104" s="724"/>
      <c r="HJE104" s="724"/>
      <c r="HJG104" s="724"/>
      <c r="HJI104" s="724"/>
      <c r="HJK104" s="724"/>
      <c r="HJM104" s="724"/>
      <c r="HJO104" s="724"/>
      <c r="HJQ104" s="724"/>
      <c r="HJS104" s="724"/>
      <c r="HJU104" s="724"/>
      <c r="HJW104" s="724"/>
      <c r="HJY104" s="724"/>
      <c r="HKA104" s="724"/>
      <c r="HKC104" s="724"/>
      <c r="HKE104" s="724"/>
      <c r="HKG104" s="724"/>
      <c r="HKI104" s="724"/>
      <c r="HKK104" s="724"/>
      <c r="HKM104" s="724"/>
      <c r="HKO104" s="724"/>
      <c r="HKQ104" s="724"/>
      <c r="HKS104" s="724"/>
      <c r="HKU104" s="724"/>
      <c r="HKW104" s="724"/>
      <c r="HKY104" s="724"/>
      <c r="HLA104" s="724"/>
      <c r="HLC104" s="724"/>
      <c r="HLE104" s="724"/>
      <c r="HLG104" s="724"/>
      <c r="HLI104" s="724"/>
      <c r="HLK104" s="724"/>
      <c r="HLM104" s="724"/>
      <c r="HLO104" s="724"/>
      <c r="HLQ104" s="724"/>
      <c r="HLS104" s="724"/>
      <c r="HLU104" s="724"/>
      <c r="HLW104" s="724"/>
      <c r="HLY104" s="724"/>
      <c r="HMA104" s="724"/>
      <c r="HMC104" s="724"/>
      <c r="HME104" s="724"/>
      <c r="HMG104" s="724"/>
      <c r="HMI104" s="724"/>
      <c r="HMK104" s="724"/>
      <c r="HMM104" s="724"/>
      <c r="HMO104" s="724"/>
      <c r="HMQ104" s="724"/>
      <c r="HMS104" s="724"/>
      <c r="HMU104" s="724"/>
      <c r="HMW104" s="724"/>
      <c r="HMY104" s="724"/>
      <c r="HNA104" s="724"/>
      <c r="HNC104" s="724"/>
      <c r="HNE104" s="724"/>
      <c r="HNG104" s="724"/>
      <c r="HNI104" s="724"/>
      <c r="HNK104" s="724"/>
      <c r="HNM104" s="724"/>
      <c r="HNO104" s="724"/>
      <c r="HNQ104" s="724"/>
      <c r="HNS104" s="724"/>
      <c r="HNU104" s="724"/>
      <c r="HNW104" s="724"/>
      <c r="HNY104" s="724"/>
      <c r="HOA104" s="724"/>
      <c r="HOC104" s="724"/>
      <c r="HOE104" s="724"/>
      <c r="HOG104" s="724"/>
      <c r="HOI104" s="724"/>
      <c r="HOK104" s="724"/>
      <c r="HOM104" s="724"/>
      <c r="HOO104" s="724"/>
      <c r="HOQ104" s="724"/>
      <c r="HOS104" s="724"/>
      <c r="HOU104" s="724"/>
      <c r="HOW104" s="724"/>
      <c r="HOY104" s="724"/>
      <c r="HPA104" s="724"/>
      <c r="HPC104" s="724"/>
      <c r="HPE104" s="724"/>
      <c r="HPG104" s="724"/>
      <c r="HPI104" s="724"/>
      <c r="HPK104" s="724"/>
      <c r="HPM104" s="724"/>
      <c r="HPO104" s="724"/>
      <c r="HPQ104" s="724"/>
      <c r="HPS104" s="724"/>
      <c r="HPU104" s="724"/>
      <c r="HPW104" s="724"/>
      <c r="HPY104" s="724"/>
      <c r="HQA104" s="724"/>
      <c r="HQC104" s="724"/>
      <c r="HQE104" s="724"/>
      <c r="HQG104" s="724"/>
      <c r="HQI104" s="724"/>
      <c r="HQK104" s="724"/>
      <c r="HQM104" s="724"/>
      <c r="HQO104" s="724"/>
      <c r="HQQ104" s="724"/>
      <c r="HQS104" s="724"/>
      <c r="HQU104" s="724"/>
      <c r="HQW104" s="724"/>
      <c r="HQY104" s="724"/>
      <c r="HRA104" s="724"/>
      <c r="HRC104" s="724"/>
      <c r="HRE104" s="724"/>
      <c r="HRG104" s="724"/>
      <c r="HRI104" s="724"/>
      <c r="HRK104" s="724"/>
      <c r="HRM104" s="724"/>
      <c r="HRO104" s="724"/>
      <c r="HRQ104" s="724"/>
      <c r="HRS104" s="724"/>
      <c r="HRU104" s="724"/>
      <c r="HRW104" s="724"/>
      <c r="HRY104" s="724"/>
      <c r="HSA104" s="724"/>
      <c r="HSC104" s="724"/>
      <c r="HSE104" s="724"/>
      <c r="HSG104" s="724"/>
      <c r="HSI104" s="724"/>
      <c r="HSK104" s="724"/>
      <c r="HSM104" s="724"/>
      <c r="HSO104" s="724"/>
      <c r="HSQ104" s="724"/>
      <c r="HSS104" s="724"/>
      <c r="HSU104" s="724"/>
      <c r="HSW104" s="724"/>
      <c r="HSY104" s="724"/>
      <c r="HTA104" s="724"/>
      <c r="HTC104" s="724"/>
      <c r="HTE104" s="724"/>
      <c r="HTG104" s="724"/>
      <c r="HTI104" s="724"/>
      <c r="HTK104" s="724"/>
      <c r="HTM104" s="724"/>
      <c r="HTO104" s="724"/>
      <c r="HTQ104" s="724"/>
      <c r="HTS104" s="724"/>
      <c r="HTU104" s="724"/>
      <c r="HTW104" s="724"/>
      <c r="HTY104" s="724"/>
      <c r="HUA104" s="724"/>
      <c r="HUC104" s="724"/>
      <c r="HUE104" s="724"/>
      <c r="HUG104" s="724"/>
      <c r="HUI104" s="724"/>
      <c r="HUK104" s="724"/>
      <c r="HUM104" s="724"/>
      <c r="HUO104" s="724"/>
      <c r="HUQ104" s="724"/>
      <c r="HUS104" s="724"/>
      <c r="HUU104" s="724"/>
      <c r="HUW104" s="724"/>
      <c r="HUY104" s="724"/>
      <c r="HVA104" s="724"/>
      <c r="HVC104" s="724"/>
      <c r="HVE104" s="724"/>
      <c r="HVG104" s="724"/>
      <c r="HVI104" s="724"/>
      <c r="HVK104" s="724"/>
      <c r="HVM104" s="724"/>
      <c r="HVO104" s="724"/>
      <c r="HVQ104" s="724"/>
      <c r="HVS104" s="724"/>
      <c r="HVU104" s="724"/>
      <c r="HVW104" s="724"/>
      <c r="HVY104" s="724"/>
      <c r="HWA104" s="724"/>
      <c r="HWC104" s="724"/>
      <c r="HWE104" s="724"/>
      <c r="HWG104" s="724"/>
      <c r="HWI104" s="724"/>
      <c r="HWK104" s="724"/>
      <c r="HWM104" s="724"/>
      <c r="HWO104" s="724"/>
      <c r="HWQ104" s="724"/>
      <c r="HWS104" s="724"/>
      <c r="HWU104" s="724"/>
      <c r="HWW104" s="724"/>
      <c r="HWY104" s="724"/>
      <c r="HXA104" s="724"/>
      <c r="HXC104" s="724"/>
      <c r="HXE104" s="724"/>
      <c r="HXG104" s="724"/>
      <c r="HXI104" s="724"/>
      <c r="HXK104" s="724"/>
      <c r="HXM104" s="724"/>
      <c r="HXO104" s="724"/>
      <c r="HXQ104" s="724"/>
      <c r="HXS104" s="724"/>
      <c r="HXU104" s="724"/>
      <c r="HXW104" s="724"/>
      <c r="HXY104" s="724"/>
      <c r="HYA104" s="724"/>
      <c r="HYC104" s="724"/>
      <c r="HYE104" s="724"/>
      <c r="HYG104" s="724"/>
      <c r="HYI104" s="724"/>
      <c r="HYK104" s="724"/>
      <c r="HYM104" s="724"/>
      <c r="HYO104" s="724"/>
      <c r="HYQ104" s="724"/>
      <c r="HYS104" s="724"/>
      <c r="HYU104" s="724"/>
      <c r="HYW104" s="724"/>
      <c r="HYY104" s="724"/>
      <c r="HZA104" s="724"/>
      <c r="HZC104" s="724"/>
      <c r="HZE104" s="724"/>
      <c r="HZG104" s="724"/>
      <c r="HZI104" s="724"/>
      <c r="HZK104" s="724"/>
      <c r="HZM104" s="724"/>
      <c r="HZO104" s="724"/>
      <c r="HZQ104" s="724"/>
      <c r="HZS104" s="724"/>
      <c r="HZU104" s="724"/>
      <c r="HZW104" s="724"/>
      <c r="HZY104" s="724"/>
      <c r="IAA104" s="724"/>
      <c r="IAC104" s="724"/>
      <c r="IAE104" s="724"/>
      <c r="IAG104" s="724"/>
      <c r="IAI104" s="724"/>
      <c r="IAK104" s="724"/>
      <c r="IAM104" s="724"/>
      <c r="IAO104" s="724"/>
      <c r="IAQ104" s="724"/>
      <c r="IAS104" s="724"/>
      <c r="IAU104" s="724"/>
      <c r="IAW104" s="724"/>
      <c r="IAY104" s="724"/>
      <c r="IBA104" s="724"/>
      <c r="IBC104" s="724"/>
      <c r="IBE104" s="724"/>
      <c r="IBG104" s="724"/>
      <c r="IBI104" s="724"/>
      <c r="IBK104" s="724"/>
      <c r="IBM104" s="724"/>
      <c r="IBO104" s="724"/>
      <c r="IBQ104" s="724"/>
      <c r="IBS104" s="724"/>
      <c r="IBU104" s="724"/>
      <c r="IBW104" s="724"/>
      <c r="IBY104" s="724"/>
      <c r="ICA104" s="724"/>
      <c r="ICC104" s="724"/>
      <c r="ICE104" s="724"/>
      <c r="ICG104" s="724"/>
      <c r="ICI104" s="724"/>
      <c r="ICK104" s="724"/>
      <c r="ICM104" s="724"/>
      <c r="ICO104" s="724"/>
      <c r="ICQ104" s="724"/>
      <c r="ICS104" s="724"/>
      <c r="ICU104" s="724"/>
      <c r="ICW104" s="724"/>
      <c r="ICY104" s="724"/>
      <c r="IDA104" s="724"/>
      <c r="IDC104" s="724"/>
      <c r="IDE104" s="724"/>
      <c r="IDG104" s="724"/>
      <c r="IDI104" s="724"/>
      <c r="IDK104" s="724"/>
      <c r="IDM104" s="724"/>
      <c r="IDO104" s="724"/>
      <c r="IDQ104" s="724"/>
      <c r="IDS104" s="724"/>
      <c r="IDU104" s="724"/>
      <c r="IDW104" s="724"/>
      <c r="IDY104" s="724"/>
      <c r="IEA104" s="724"/>
      <c r="IEC104" s="724"/>
      <c r="IEE104" s="724"/>
      <c r="IEG104" s="724"/>
      <c r="IEI104" s="724"/>
      <c r="IEK104" s="724"/>
      <c r="IEM104" s="724"/>
      <c r="IEO104" s="724"/>
      <c r="IEQ104" s="724"/>
      <c r="IES104" s="724"/>
      <c r="IEU104" s="724"/>
      <c r="IEW104" s="724"/>
      <c r="IEY104" s="724"/>
      <c r="IFA104" s="724"/>
      <c r="IFC104" s="724"/>
      <c r="IFE104" s="724"/>
      <c r="IFG104" s="724"/>
      <c r="IFI104" s="724"/>
      <c r="IFK104" s="724"/>
      <c r="IFM104" s="724"/>
      <c r="IFO104" s="724"/>
      <c r="IFQ104" s="724"/>
      <c r="IFS104" s="724"/>
      <c r="IFU104" s="724"/>
      <c r="IFW104" s="724"/>
      <c r="IFY104" s="724"/>
      <c r="IGA104" s="724"/>
      <c r="IGC104" s="724"/>
      <c r="IGE104" s="724"/>
      <c r="IGG104" s="724"/>
      <c r="IGI104" s="724"/>
      <c r="IGK104" s="724"/>
      <c r="IGM104" s="724"/>
      <c r="IGO104" s="724"/>
      <c r="IGQ104" s="724"/>
      <c r="IGS104" s="724"/>
      <c r="IGU104" s="724"/>
      <c r="IGW104" s="724"/>
      <c r="IGY104" s="724"/>
      <c r="IHA104" s="724"/>
      <c r="IHC104" s="724"/>
      <c r="IHE104" s="724"/>
      <c r="IHG104" s="724"/>
      <c r="IHI104" s="724"/>
      <c r="IHK104" s="724"/>
      <c r="IHM104" s="724"/>
      <c r="IHO104" s="724"/>
      <c r="IHQ104" s="724"/>
      <c r="IHS104" s="724"/>
      <c r="IHU104" s="724"/>
      <c r="IHW104" s="724"/>
      <c r="IHY104" s="724"/>
      <c r="IIA104" s="724"/>
      <c r="IIC104" s="724"/>
      <c r="IIE104" s="724"/>
      <c r="IIG104" s="724"/>
      <c r="III104" s="724"/>
      <c r="IIK104" s="724"/>
      <c r="IIM104" s="724"/>
      <c r="IIO104" s="724"/>
      <c r="IIQ104" s="724"/>
      <c r="IIS104" s="724"/>
      <c r="IIU104" s="724"/>
      <c r="IIW104" s="724"/>
      <c r="IIY104" s="724"/>
      <c r="IJA104" s="724"/>
      <c r="IJC104" s="724"/>
      <c r="IJE104" s="724"/>
      <c r="IJG104" s="724"/>
      <c r="IJI104" s="724"/>
      <c r="IJK104" s="724"/>
      <c r="IJM104" s="724"/>
      <c r="IJO104" s="724"/>
      <c r="IJQ104" s="724"/>
      <c r="IJS104" s="724"/>
      <c r="IJU104" s="724"/>
      <c r="IJW104" s="724"/>
      <c r="IJY104" s="724"/>
      <c r="IKA104" s="724"/>
      <c r="IKC104" s="724"/>
      <c r="IKE104" s="724"/>
      <c r="IKG104" s="724"/>
      <c r="IKI104" s="724"/>
      <c r="IKK104" s="724"/>
      <c r="IKM104" s="724"/>
      <c r="IKO104" s="724"/>
      <c r="IKQ104" s="724"/>
      <c r="IKS104" s="724"/>
      <c r="IKU104" s="724"/>
      <c r="IKW104" s="724"/>
      <c r="IKY104" s="724"/>
      <c r="ILA104" s="724"/>
      <c r="ILC104" s="724"/>
      <c r="ILE104" s="724"/>
      <c r="ILG104" s="724"/>
      <c r="ILI104" s="724"/>
      <c r="ILK104" s="724"/>
      <c r="ILM104" s="724"/>
      <c r="ILO104" s="724"/>
      <c r="ILQ104" s="724"/>
      <c r="ILS104" s="724"/>
      <c r="ILU104" s="724"/>
      <c r="ILW104" s="724"/>
      <c r="ILY104" s="724"/>
      <c r="IMA104" s="724"/>
      <c r="IMC104" s="724"/>
      <c r="IME104" s="724"/>
      <c r="IMG104" s="724"/>
      <c r="IMI104" s="724"/>
      <c r="IMK104" s="724"/>
      <c r="IMM104" s="724"/>
      <c r="IMO104" s="724"/>
      <c r="IMQ104" s="724"/>
      <c r="IMS104" s="724"/>
      <c r="IMU104" s="724"/>
      <c r="IMW104" s="724"/>
      <c r="IMY104" s="724"/>
      <c r="INA104" s="724"/>
      <c r="INC104" s="724"/>
      <c r="INE104" s="724"/>
      <c r="ING104" s="724"/>
      <c r="INI104" s="724"/>
      <c r="INK104" s="724"/>
      <c r="INM104" s="724"/>
      <c r="INO104" s="724"/>
      <c r="INQ104" s="724"/>
      <c r="INS104" s="724"/>
      <c r="INU104" s="724"/>
      <c r="INW104" s="724"/>
      <c r="INY104" s="724"/>
      <c r="IOA104" s="724"/>
      <c r="IOC104" s="724"/>
      <c r="IOE104" s="724"/>
      <c r="IOG104" s="724"/>
      <c r="IOI104" s="724"/>
      <c r="IOK104" s="724"/>
      <c r="IOM104" s="724"/>
      <c r="IOO104" s="724"/>
      <c r="IOQ104" s="724"/>
      <c r="IOS104" s="724"/>
      <c r="IOU104" s="724"/>
      <c r="IOW104" s="724"/>
      <c r="IOY104" s="724"/>
      <c r="IPA104" s="724"/>
      <c r="IPC104" s="724"/>
      <c r="IPE104" s="724"/>
      <c r="IPG104" s="724"/>
      <c r="IPI104" s="724"/>
      <c r="IPK104" s="724"/>
      <c r="IPM104" s="724"/>
      <c r="IPO104" s="724"/>
      <c r="IPQ104" s="724"/>
      <c r="IPS104" s="724"/>
      <c r="IPU104" s="724"/>
      <c r="IPW104" s="724"/>
      <c r="IPY104" s="724"/>
      <c r="IQA104" s="724"/>
      <c r="IQC104" s="724"/>
      <c r="IQE104" s="724"/>
      <c r="IQG104" s="724"/>
      <c r="IQI104" s="724"/>
      <c r="IQK104" s="724"/>
      <c r="IQM104" s="724"/>
      <c r="IQO104" s="724"/>
      <c r="IQQ104" s="724"/>
      <c r="IQS104" s="724"/>
      <c r="IQU104" s="724"/>
      <c r="IQW104" s="724"/>
      <c r="IQY104" s="724"/>
      <c r="IRA104" s="724"/>
      <c r="IRC104" s="724"/>
      <c r="IRE104" s="724"/>
      <c r="IRG104" s="724"/>
      <c r="IRI104" s="724"/>
      <c r="IRK104" s="724"/>
      <c r="IRM104" s="724"/>
      <c r="IRO104" s="724"/>
      <c r="IRQ104" s="724"/>
      <c r="IRS104" s="724"/>
      <c r="IRU104" s="724"/>
      <c r="IRW104" s="724"/>
      <c r="IRY104" s="724"/>
      <c r="ISA104" s="724"/>
      <c r="ISC104" s="724"/>
      <c r="ISE104" s="724"/>
      <c r="ISG104" s="724"/>
      <c r="ISI104" s="724"/>
      <c r="ISK104" s="724"/>
      <c r="ISM104" s="724"/>
      <c r="ISO104" s="724"/>
      <c r="ISQ104" s="724"/>
      <c r="ISS104" s="724"/>
      <c r="ISU104" s="724"/>
      <c r="ISW104" s="724"/>
      <c r="ISY104" s="724"/>
      <c r="ITA104" s="724"/>
      <c r="ITC104" s="724"/>
      <c r="ITE104" s="724"/>
      <c r="ITG104" s="724"/>
      <c r="ITI104" s="724"/>
      <c r="ITK104" s="724"/>
      <c r="ITM104" s="724"/>
      <c r="ITO104" s="724"/>
      <c r="ITQ104" s="724"/>
      <c r="ITS104" s="724"/>
      <c r="ITU104" s="724"/>
      <c r="ITW104" s="724"/>
      <c r="ITY104" s="724"/>
      <c r="IUA104" s="724"/>
      <c r="IUC104" s="724"/>
      <c r="IUE104" s="724"/>
      <c r="IUG104" s="724"/>
      <c r="IUI104" s="724"/>
      <c r="IUK104" s="724"/>
      <c r="IUM104" s="724"/>
      <c r="IUO104" s="724"/>
      <c r="IUQ104" s="724"/>
      <c r="IUS104" s="724"/>
      <c r="IUU104" s="724"/>
      <c r="IUW104" s="724"/>
      <c r="IUY104" s="724"/>
      <c r="IVA104" s="724"/>
      <c r="IVC104" s="724"/>
      <c r="IVE104" s="724"/>
      <c r="IVG104" s="724"/>
      <c r="IVI104" s="724"/>
      <c r="IVK104" s="724"/>
      <c r="IVM104" s="724"/>
      <c r="IVO104" s="724"/>
      <c r="IVQ104" s="724"/>
      <c r="IVS104" s="724"/>
      <c r="IVU104" s="724"/>
      <c r="IVW104" s="724"/>
      <c r="IVY104" s="724"/>
      <c r="IWA104" s="724"/>
      <c r="IWC104" s="724"/>
      <c r="IWE104" s="724"/>
      <c r="IWG104" s="724"/>
      <c r="IWI104" s="724"/>
      <c r="IWK104" s="724"/>
      <c r="IWM104" s="724"/>
      <c r="IWO104" s="724"/>
      <c r="IWQ104" s="724"/>
      <c r="IWS104" s="724"/>
      <c r="IWU104" s="724"/>
      <c r="IWW104" s="724"/>
      <c r="IWY104" s="724"/>
      <c r="IXA104" s="724"/>
      <c r="IXC104" s="724"/>
      <c r="IXE104" s="724"/>
      <c r="IXG104" s="724"/>
      <c r="IXI104" s="724"/>
      <c r="IXK104" s="724"/>
      <c r="IXM104" s="724"/>
      <c r="IXO104" s="724"/>
      <c r="IXQ104" s="724"/>
      <c r="IXS104" s="724"/>
      <c r="IXU104" s="724"/>
      <c r="IXW104" s="724"/>
      <c r="IXY104" s="724"/>
      <c r="IYA104" s="724"/>
      <c r="IYC104" s="724"/>
      <c r="IYE104" s="724"/>
      <c r="IYG104" s="724"/>
      <c r="IYI104" s="724"/>
      <c r="IYK104" s="724"/>
      <c r="IYM104" s="724"/>
      <c r="IYO104" s="724"/>
      <c r="IYQ104" s="724"/>
      <c r="IYS104" s="724"/>
      <c r="IYU104" s="724"/>
      <c r="IYW104" s="724"/>
      <c r="IYY104" s="724"/>
      <c r="IZA104" s="724"/>
      <c r="IZC104" s="724"/>
      <c r="IZE104" s="724"/>
      <c r="IZG104" s="724"/>
      <c r="IZI104" s="724"/>
      <c r="IZK104" s="724"/>
      <c r="IZM104" s="724"/>
      <c r="IZO104" s="724"/>
      <c r="IZQ104" s="724"/>
      <c r="IZS104" s="724"/>
      <c r="IZU104" s="724"/>
      <c r="IZW104" s="724"/>
      <c r="IZY104" s="724"/>
      <c r="JAA104" s="724"/>
      <c r="JAC104" s="724"/>
      <c r="JAE104" s="724"/>
      <c r="JAG104" s="724"/>
      <c r="JAI104" s="724"/>
      <c r="JAK104" s="724"/>
      <c r="JAM104" s="724"/>
      <c r="JAO104" s="724"/>
      <c r="JAQ104" s="724"/>
      <c r="JAS104" s="724"/>
      <c r="JAU104" s="724"/>
      <c r="JAW104" s="724"/>
      <c r="JAY104" s="724"/>
      <c r="JBA104" s="724"/>
      <c r="JBC104" s="724"/>
      <c r="JBE104" s="724"/>
      <c r="JBG104" s="724"/>
      <c r="JBI104" s="724"/>
      <c r="JBK104" s="724"/>
      <c r="JBM104" s="724"/>
      <c r="JBO104" s="724"/>
      <c r="JBQ104" s="724"/>
      <c r="JBS104" s="724"/>
      <c r="JBU104" s="724"/>
      <c r="JBW104" s="724"/>
      <c r="JBY104" s="724"/>
      <c r="JCA104" s="724"/>
      <c r="JCC104" s="724"/>
      <c r="JCE104" s="724"/>
      <c r="JCG104" s="724"/>
      <c r="JCI104" s="724"/>
      <c r="JCK104" s="724"/>
      <c r="JCM104" s="724"/>
      <c r="JCO104" s="724"/>
      <c r="JCQ104" s="724"/>
      <c r="JCS104" s="724"/>
      <c r="JCU104" s="724"/>
      <c r="JCW104" s="724"/>
      <c r="JCY104" s="724"/>
      <c r="JDA104" s="724"/>
      <c r="JDC104" s="724"/>
      <c r="JDE104" s="724"/>
      <c r="JDG104" s="724"/>
      <c r="JDI104" s="724"/>
      <c r="JDK104" s="724"/>
      <c r="JDM104" s="724"/>
      <c r="JDO104" s="724"/>
      <c r="JDQ104" s="724"/>
      <c r="JDS104" s="724"/>
      <c r="JDU104" s="724"/>
      <c r="JDW104" s="724"/>
      <c r="JDY104" s="724"/>
      <c r="JEA104" s="724"/>
      <c r="JEC104" s="724"/>
      <c r="JEE104" s="724"/>
      <c r="JEG104" s="724"/>
      <c r="JEI104" s="724"/>
      <c r="JEK104" s="724"/>
      <c r="JEM104" s="724"/>
      <c r="JEO104" s="724"/>
      <c r="JEQ104" s="724"/>
      <c r="JES104" s="724"/>
      <c r="JEU104" s="724"/>
      <c r="JEW104" s="724"/>
      <c r="JEY104" s="724"/>
      <c r="JFA104" s="724"/>
      <c r="JFC104" s="724"/>
      <c r="JFE104" s="724"/>
      <c r="JFG104" s="724"/>
      <c r="JFI104" s="724"/>
      <c r="JFK104" s="724"/>
      <c r="JFM104" s="724"/>
      <c r="JFO104" s="724"/>
      <c r="JFQ104" s="724"/>
      <c r="JFS104" s="724"/>
      <c r="JFU104" s="724"/>
      <c r="JFW104" s="724"/>
      <c r="JFY104" s="724"/>
      <c r="JGA104" s="724"/>
      <c r="JGC104" s="724"/>
      <c r="JGE104" s="724"/>
      <c r="JGG104" s="724"/>
      <c r="JGI104" s="724"/>
      <c r="JGK104" s="724"/>
      <c r="JGM104" s="724"/>
      <c r="JGO104" s="724"/>
      <c r="JGQ104" s="724"/>
      <c r="JGS104" s="724"/>
      <c r="JGU104" s="724"/>
      <c r="JGW104" s="724"/>
      <c r="JGY104" s="724"/>
      <c r="JHA104" s="724"/>
      <c r="JHC104" s="724"/>
      <c r="JHE104" s="724"/>
      <c r="JHG104" s="724"/>
      <c r="JHI104" s="724"/>
      <c r="JHK104" s="724"/>
      <c r="JHM104" s="724"/>
      <c r="JHO104" s="724"/>
      <c r="JHQ104" s="724"/>
      <c r="JHS104" s="724"/>
      <c r="JHU104" s="724"/>
      <c r="JHW104" s="724"/>
      <c r="JHY104" s="724"/>
      <c r="JIA104" s="724"/>
      <c r="JIC104" s="724"/>
      <c r="JIE104" s="724"/>
      <c r="JIG104" s="724"/>
      <c r="JII104" s="724"/>
      <c r="JIK104" s="724"/>
      <c r="JIM104" s="724"/>
      <c r="JIO104" s="724"/>
      <c r="JIQ104" s="724"/>
      <c r="JIS104" s="724"/>
      <c r="JIU104" s="724"/>
      <c r="JIW104" s="724"/>
      <c r="JIY104" s="724"/>
      <c r="JJA104" s="724"/>
      <c r="JJC104" s="724"/>
      <c r="JJE104" s="724"/>
      <c r="JJG104" s="724"/>
      <c r="JJI104" s="724"/>
      <c r="JJK104" s="724"/>
      <c r="JJM104" s="724"/>
      <c r="JJO104" s="724"/>
      <c r="JJQ104" s="724"/>
      <c r="JJS104" s="724"/>
      <c r="JJU104" s="724"/>
      <c r="JJW104" s="724"/>
      <c r="JJY104" s="724"/>
      <c r="JKA104" s="724"/>
      <c r="JKC104" s="724"/>
      <c r="JKE104" s="724"/>
      <c r="JKG104" s="724"/>
      <c r="JKI104" s="724"/>
      <c r="JKK104" s="724"/>
      <c r="JKM104" s="724"/>
      <c r="JKO104" s="724"/>
      <c r="JKQ104" s="724"/>
      <c r="JKS104" s="724"/>
      <c r="JKU104" s="724"/>
      <c r="JKW104" s="724"/>
      <c r="JKY104" s="724"/>
      <c r="JLA104" s="724"/>
      <c r="JLC104" s="724"/>
      <c r="JLE104" s="724"/>
      <c r="JLG104" s="724"/>
      <c r="JLI104" s="724"/>
      <c r="JLK104" s="724"/>
      <c r="JLM104" s="724"/>
      <c r="JLO104" s="724"/>
      <c r="JLQ104" s="724"/>
      <c r="JLS104" s="724"/>
      <c r="JLU104" s="724"/>
      <c r="JLW104" s="724"/>
      <c r="JLY104" s="724"/>
      <c r="JMA104" s="724"/>
      <c r="JMC104" s="724"/>
      <c r="JME104" s="724"/>
      <c r="JMG104" s="724"/>
      <c r="JMI104" s="724"/>
      <c r="JMK104" s="724"/>
      <c r="JMM104" s="724"/>
      <c r="JMO104" s="724"/>
      <c r="JMQ104" s="724"/>
      <c r="JMS104" s="724"/>
      <c r="JMU104" s="724"/>
      <c r="JMW104" s="724"/>
      <c r="JMY104" s="724"/>
      <c r="JNA104" s="724"/>
      <c r="JNC104" s="724"/>
      <c r="JNE104" s="724"/>
      <c r="JNG104" s="724"/>
      <c r="JNI104" s="724"/>
      <c r="JNK104" s="724"/>
      <c r="JNM104" s="724"/>
      <c r="JNO104" s="724"/>
      <c r="JNQ104" s="724"/>
      <c r="JNS104" s="724"/>
      <c r="JNU104" s="724"/>
      <c r="JNW104" s="724"/>
      <c r="JNY104" s="724"/>
      <c r="JOA104" s="724"/>
      <c r="JOC104" s="724"/>
      <c r="JOE104" s="724"/>
      <c r="JOG104" s="724"/>
      <c r="JOI104" s="724"/>
      <c r="JOK104" s="724"/>
      <c r="JOM104" s="724"/>
      <c r="JOO104" s="724"/>
      <c r="JOQ104" s="724"/>
      <c r="JOS104" s="724"/>
      <c r="JOU104" s="724"/>
      <c r="JOW104" s="724"/>
      <c r="JOY104" s="724"/>
      <c r="JPA104" s="724"/>
      <c r="JPC104" s="724"/>
      <c r="JPE104" s="724"/>
      <c r="JPG104" s="724"/>
      <c r="JPI104" s="724"/>
      <c r="JPK104" s="724"/>
      <c r="JPM104" s="724"/>
      <c r="JPO104" s="724"/>
      <c r="JPQ104" s="724"/>
      <c r="JPS104" s="724"/>
      <c r="JPU104" s="724"/>
      <c r="JPW104" s="724"/>
      <c r="JPY104" s="724"/>
      <c r="JQA104" s="724"/>
      <c r="JQC104" s="724"/>
      <c r="JQE104" s="724"/>
      <c r="JQG104" s="724"/>
      <c r="JQI104" s="724"/>
      <c r="JQK104" s="724"/>
      <c r="JQM104" s="724"/>
      <c r="JQO104" s="724"/>
      <c r="JQQ104" s="724"/>
      <c r="JQS104" s="724"/>
      <c r="JQU104" s="724"/>
      <c r="JQW104" s="724"/>
      <c r="JQY104" s="724"/>
      <c r="JRA104" s="724"/>
      <c r="JRC104" s="724"/>
      <c r="JRE104" s="724"/>
      <c r="JRG104" s="724"/>
      <c r="JRI104" s="724"/>
      <c r="JRK104" s="724"/>
      <c r="JRM104" s="724"/>
      <c r="JRO104" s="724"/>
      <c r="JRQ104" s="724"/>
      <c r="JRS104" s="724"/>
      <c r="JRU104" s="724"/>
      <c r="JRW104" s="724"/>
      <c r="JRY104" s="724"/>
      <c r="JSA104" s="724"/>
      <c r="JSC104" s="724"/>
      <c r="JSE104" s="724"/>
      <c r="JSG104" s="724"/>
      <c r="JSI104" s="724"/>
      <c r="JSK104" s="724"/>
      <c r="JSM104" s="724"/>
      <c r="JSO104" s="724"/>
      <c r="JSQ104" s="724"/>
      <c r="JSS104" s="724"/>
      <c r="JSU104" s="724"/>
      <c r="JSW104" s="724"/>
      <c r="JSY104" s="724"/>
      <c r="JTA104" s="724"/>
      <c r="JTC104" s="724"/>
      <c r="JTE104" s="724"/>
      <c r="JTG104" s="724"/>
      <c r="JTI104" s="724"/>
      <c r="JTK104" s="724"/>
      <c r="JTM104" s="724"/>
      <c r="JTO104" s="724"/>
      <c r="JTQ104" s="724"/>
      <c r="JTS104" s="724"/>
      <c r="JTU104" s="724"/>
      <c r="JTW104" s="724"/>
      <c r="JTY104" s="724"/>
      <c r="JUA104" s="724"/>
      <c r="JUC104" s="724"/>
      <c r="JUE104" s="724"/>
      <c r="JUG104" s="724"/>
      <c r="JUI104" s="724"/>
      <c r="JUK104" s="724"/>
      <c r="JUM104" s="724"/>
      <c r="JUO104" s="724"/>
      <c r="JUQ104" s="724"/>
      <c r="JUS104" s="724"/>
      <c r="JUU104" s="724"/>
      <c r="JUW104" s="724"/>
      <c r="JUY104" s="724"/>
      <c r="JVA104" s="724"/>
      <c r="JVC104" s="724"/>
      <c r="JVE104" s="724"/>
      <c r="JVG104" s="724"/>
      <c r="JVI104" s="724"/>
      <c r="JVK104" s="724"/>
      <c r="JVM104" s="724"/>
      <c r="JVO104" s="724"/>
      <c r="JVQ104" s="724"/>
      <c r="JVS104" s="724"/>
      <c r="JVU104" s="724"/>
      <c r="JVW104" s="724"/>
      <c r="JVY104" s="724"/>
      <c r="JWA104" s="724"/>
      <c r="JWC104" s="724"/>
      <c r="JWE104" s="724"/>
      <c r="JWG104" s="724"/>
      <c r="JWI104" s="724"/>
      <c r="JWK104" s="724"/>
      <c r="JWM104" s="724"/>
      <c r="JWO104" s="724"/>
      <c r="JWQ104" s="724"/>
      <c r="JWS104" s="724"/>
      <c r="JWU104" s="724"/>
      <c r="JWW104" s="724"/>
      <c r="JWY104" s="724"/>
      <c r="JXA104" s="724"/>
      <c r="JXC104" s="724"/>
      <c r="JXE104" s="724"/>
      <c r="JXG104" s="724"/>
      <c r="JXI104" s="724"/>
      <c r="JXK104" s="724"/>
      <c r="JXM104" s="724"/>
      <c r="JXO104" s="724"/>
      <c r="JXQ104" s="724"/>
      <c r="JXS104" s="724"/>
      <c r="JXU104" s="724"/>
      <c r="JXW104" s="724"/>
      <c r="JXY104" s="724"/>
      <c r="JYA104" s="724"/>
      <c r="JYC104" s="724"/>
      <c r="JYE104" s="724"/>
      <c r="JYG104" s="724"/>
      <c r="JYI104" s="724"/>
      <c r="JYK104" s="724"/>
      <c r="JYM104" s="724"/>
      <c r="JYO104" s="724"/>
      <c r="JYQ104" s="724"/>
      <c r="JYS104" s="724"/>
      <c r="JYU104" s="724"/>
      <c r="JYW104" s="724"/>
      <c r="JYY104" s="724"/>
      <c r="JZA104" s="724"/>
      <c r="JZC104" s="724"/>
      <c r="JZE104" s="724"/>
      <c r="JZG104" s="724"/>
      <c r="JZI104" s="724"/>
      <c r="JZK104" s="724"/>
      <c r="JZM104" s="724"/>
      <c r="JZO104" s="724"/>
      <c r="JZQ104" s="724"/>
      <c r="JZS104" s="724"/>
      <c r="JZU104" s="724"/>
      <c r="JZW104" s="724"/>
      <c r="JZY104" s="724"/>
      <c r="KAA104" s="724"/>
      <c r="KAC104" s="724"/>
      <c r="KAE104" s="724"/>
      <c r="KAG104" s="724"/>
      <c r="KAI104" s="724"/>
      <c r="KAK104" s="724"/>
      <c r="KAM104" s="724"/>
      <c r="KAO104" s="724"/>
      <c r="KAQ104" s="724"/>
      <c r="KAS104" s="724"/>
      <c r="KAU104" s="724"/>
      <c r="KAW104" s="724"/>
      <c r="KAY104" s="724"/>
      <c r="KBA104" s="724"/>
      <c r="KBC104" s="724"/>
      <c r="KBE104" s="724"/>
      <c r="KBG104" s="724"/>
      <c r="KBI104" s="724"/>
      <c r="KBK104" s="724"/>
      <c r="KBM104" s="724"/>
      <c r="KBO104" s="724"/>
      <c r="KBQ104" s="724"/>
      <c r="KBS104" s="724"/>
      <c r="KBU104" s="724"/>
      <c r="KBW104" s="724"/>
      <c r="KBY104" s="724"/>
      <c r="KCA104" s="724"/>
      <c r="KCC104" s="724"/>
      <c r="KCE104" s="724"/>
      <c r="KCG104" s="724"/>
      <c r="KCI104" s="724"/>
      <c r="KCK104" s="724"/>
      <c r="KCM104" s="724"/>
      <c r="KCO104" s="724"/>
      <c r="KCQ104" s="724"/>
      <c r="KCS104" s="724"/>
      <c r="KCU104" s="724"/>
      <c r="KCW104" s="724"/>
      <c r="KCY104" s="724"/>
      <c r="KDA104" s="724"/>
      <c r="KDC104" s="724"/>
      <c r="KDE104" s="724"/>
      <c r="KDG104" s="724"/>
      <c r="KDI104" s="724"/>
      <c r="KDK104" s="724"/>
      <c r="KDM104" s="724"/>
      <c r="KDO104" s="724"/>
      <c r="KDQ104" s="724"/>
      <c r="KDS104" s="724"/>
      <c r="KDU104" s="724"/>
      <c r="KDW104" s="724"/>
      <c r="KDY104" s="724"/>
      <c r="KEA104" s="724"/>
      <c r="KEC104" s="724"/>
      <c r="KEE104" s="724"/>
      <c r="KEG104" s="724"/>
      <c r="KEI104" s="724"/>
      <c r="KEK104" s="724"/>
      <c r="KEM104" s="724"/>
      <c r="KEO104" s="724"/>
      <c r="KEQ104" s="724"/>
      <c r="KES104" s="724"/>
      <c r="KEU104" s="724"/>
      <c r="KEW104" s="724"/>
      <c r="KEY104" s="724"/>
      <c r="KFA104" s="724"/>
      <c r="KFC104" s="724"/>
      <c r="KFE104" s="724"/>
      <c r="KFG104" s="724"/>
      <c r="KFI104" s="724"/>
      <c r="KFK104" s="724"/>
      <c r="KFM104" s="724"/>
      <c r="KFO104" s="724"/>
      <c r="KFQ104" s="724"/>
      <c r="KFS104" s="724"/>
      <c r="KFU104" s="724"/>
      <c r="KFW104" s="724"/>
      <c r="KFY104" s="724"/>
      <c r="KGA104" s="724"/>
      <c r="KGC104" s="724"/>
      <c r="KGE104" s="724"/>
      <c r="KGG104" s="724"/>
      <c r="KGI104" s="724"/>
      <c r="KGK104" s="724"/>
      <c r="KGM104" s="724"/>
      <c r="KGO104" s="724"/>
      <c r="KGQ104" s="724"/>
      <c r="KGS104" s="724"/>
      <c r="KGU104" s="724"/>
      <c r="KGW104" s="724"/>
      <c r="KGY104" s="724"/>
      <c r="KHA104" s="724"/>
      <c r="KHC104" s="724"/>
      <c r="KHE104" s="724"/>
      <c r="KHG104" s="724"/>
      <c r="KHI104" s="724"/>
      <c r="KHK104" s="724"/>
      <c r="KHM104" s="724"/>
      <c r="KHO104" s="724"/>
      <c r="KHQ104" s="724"/>
      <c r="KHS104" s="724"/>
      <c r="KHU104" s="724"/>
      <c r="KHW104" s="724"/>
      <c r="KHY104" s="724"/>
      <c r="KIA104" s="724"/>
      <c r="KIC104" s="724"/>
      <c r="KIE104" s="724"/>
      <c r="KIG104" s="724"/>
      <c r="KII104" s="724"/>
      <c r="KIK104" s="724"/>
      <c r="KIM104" s="724"/>
      <c r="KIO104" s="724"/>
      <c r="KIQ104" s="724"/>
      <c r="KIS104" s="724"/>
      <c r="KIU104" s="724"/>
      <c r="KIW104" s="724"/>
      <c r="KIY104" s="724"/>
      <c r="KJA104" s="724"/>
      <c r="KJC104" s="724"/>
      <c r="KJE104" s="724"/>
      <c r="KJG104" s="724"/>
      <c r="KJI104" s="724"/>
      <c r="KJK104" s="724"/>
      <c r="KJM104" s="724"/>
      <c r="KJO104" s="724"/>
      <c r="KJQ104" s="724"/>
      <c r="KJS104" s="724"/>
      <c r="KJU104" s="724"/>
      <c r="KJW104" s="724"/>
      <c r="KJY104" s="724"/>
      <c r="KKA104" s="724"/>
      <c r="KKC104" s="724"/>
      <c r="KKE104" s="724"/>
      <c r="KKG104" s="724"/>
      <c r="KKI104" s="724"/>
      <c r="KKK104" s="724"/>
      <c r="KKM104" s="724"/>
      <c r="KKO104" s="724"/>
      <c r="KKQ104" s="724"/>
      <c r="KKS104" s="724"/>
      <c r="KKU104" s="724"/>
      <c r="KKW104" s="724"/>
      <c r="KKY104" s="724"/>
      <c r="KLA104" s="724"/>
      <c r="KLC104" s="724"/>
      <c r="KLE104" s="724"/>
      <c r="KLG104" s="724"/>
      <c r="KLI104" s="724"/>
      <c r="KLK104" s="724"/>
      <c r="KLM104" s="724"/>
      <c r="KLO104" s="724"/>
      <c r="KLQ104" s="724"/>
      <c r="KLS104" s="724"/>
      <c r="KLU104" s="724"/>
      <c r="KLW104" s="724"/>
      <c r="KLY104" s="724"/>
      <c r="KMA104" s="724"/>
      <c r="KMC104" s="724"/>
      <c r="KME104" s="724"/>
      <c r="KMG104" s="724"/>
      <c r="KMI104" s="724"/>
      <c r="KMK104" s="724"/>
      <c r="KMM104" s="724"/>
      <c r="KMO104" s="724"/>
      <c r="KMQ104" s="724"/>
      <c r="KMS104" s="724"/>
      <c r="KMU104" s="724"/>
      <c r="KMW104" s="724"/>
      <c r="KMY104" s="724"/>
      <c r="KNA104" s="724"/>
      <c r="KNC104" s="724"/>
      <c r="KNE104" s="724"/>
      <c r="KNG104" s="724"/>
      <c r="KNI104" s="724"/>
      <c r="KNK104" s="724"/>
      <c r="KNM104" s="724"/>
      <c r="KNO104" s="724"/>
      <c r="KNQ104" s="724"/>
      <c r="KNS104" s="724"/>
      <c r="KNU104" s="724"/>
      <c r="KNW104" s="724"/>
      <c r="KNY104" s="724"/>
      <c r="KOA104" s="724"/>
      <c r="KOC104" s="724"/>
      <c r="KOE104" s="724"/>
      <c r="KOG104" s="724"/>
      <c r="KOI104" s="724"/>
      <c r="KOK104" s="724"/>
      <c r="KOM104" s="724"/>
      <c r="KOO104" s="724"/>
      <c r="KOQ104" s="724"/>
      <c r="KOS104" s="724"/>
      <c r="KOU104" s="724"/>
      <c r="KOW104" s="724"/>
      <c r="KOY104" s="724"/>
      <c r="KPA104" s="724"/>
      <c r="KPC104" s="724"/>
      <c r="KPE104" s="724"/>
      <c r="KPG104" s="724"/>
      <c r="KPI104" s="724"/>
      <c r="KPK104" s="724"/>
      <c r="KPM104" s="724"/>
      <c r="KPO104" s="724"/>
      <c r="KPQ104" s="724"/>
      <c r="KPS104" s="724"/>
      <c r="KPU104" s="724"/>
      <c r="KPW104" s="724"/>
      <c r="KPY104" s="724"/>
      <c r="KQA104" s="724"/>
      <c r="KQC104" s="724"/>
      <c r="KQE104" s="724"/>
      <c r="KQG104" s="724"/>
      <c r="KQI104" s="724"/>
      <c r="KQK104" s="724"/>
      <c r="KQM104" s="724"/>
      <c r="KQO104" s="724"/>
      <c r="KQQ104" s="724"/>
      <c r="KQS104" s="724"/>
      <c r="KQU104" s="724"/>
      <c r="KQW104" s="724"/>
      <c r="KQY104" s="724"/>
      <c r="KRA104" s="724"/>
      <c r="KRC104" s="724"/>
      <c r="KRE104" s="724"/>
      <c r="KRG104" s="724"/>
      <c r="KRI104" s="724"/>
      <c r="KRK104" s="724"/>
      <c r="KRM104" s="724"/>
      <c r="KRO104" s="724"/>
      <c r="KRQ104" s="724"/>
      <c r="KRS104" s="724"/>
      <c r="KRU104" s="724"/>
      <c r="KRW104" s="724"/>
      <c r="KRY104" s="724"/>
      <c r="KSA104" s="724"/>
      <c r="KSC104" s="724"/>
      <c r="KSE104" s="724"/>
      <c r="KSG104" s="724"/>
      <c r="KSI104" s="724"/>
      <c r="KSK104" s="724"/>
      <c r="KSM104" s="724"/>
      <c r="KSO104" s="724"/>
      <c r="KSQ104" s="724"/>
      <c r="KSS104" s="724"/>
      <c r="KSU104" s="724"/>
      <c r="KSW104" s="724"/>
      <c r="KSY104" s="724"/>
      <c r="KTA104" s="724"/>
      <c r="KTC104" s="724"/>
      <c r="KTE104" s="724"/>
      <c r="KTG104" s="724"/>
      <c r="KTI104" s="724"/>
      <c r="KTK104" s="724"/>
      <c r="KTM104" s="724"/>
      <c r="KTO104" s="724"/>
      <c r="KTQ104" s="724"/>
      <c r="KTS104" s="724"/>
      <c r="KTU104" s="724"/>
      <c r="KTW104" s="724"/>
      <c r="KTY104" s="724"/>
      <c r="KUA104" s="724"/>
      <c r="KUC104" s="724"/>
      <c r="KUE104" s="724"/>
      <c r="KUG104" s="724"/>
      <c r="KUI104" s="724"/>
      <c r="KUK104" s="724"/>
      <c r="KUM104" s="724"/>
      <c r="KUO104" s="724"/>
      <c r="KUQ104" s="724"/>
      <c r="KUS104" s="724"/>
      <c r="KUU104" s="724"/>
      <c r="KUW104" s="724"/>
      <c r="KUY104" s="724"/>
      <c r="KVA104" s="724"/>
      <c r="KVC104" s="724"/>
      <c r="KVE104" s="724"/>
      <c r="KVG104" s="724"/>
      <c r="KVI104" s="724"/>
      <c r="KVK104" s="724"/>
      <c r="KVM104" s="724"/>
      <c r="KVO104" s="724"/>
      <c r="KVQ104" s="724"/>
      <c r="KVS104" s="724"/>
      <c r="KVU104" s="724"/>
      <c r="KVW104" s="724"/>
      <c r="KVY104" s="724"/>
      <c r="KWA104" s="724"/>
      <c r="KWC104" s="724"/>
      <c r="KWE104" s="724"/>
      <c r="KWG104" s="724"/>
      <c r="KWI104" s="724"/>
      <c r="KWK104" s="724"/>
      <c r="KWM104" s="724"/>
      <c r="KWO104" s="724"/>
      <c r="KWQ104" s="724"/>
      <c r="KWS104" s="724"/>
      <c r="KWU104" s="724"/>
      <c r="KWW104" s="724"/>
      <c r="KWY104" s="724"/>
      <c r="KXA104" s="724"/>
      <c r="KXC104" s="724"/>
      <c r="KXE104" s="724"/>
      <c r="KXG104" s="724"/>
      <c r="KXI104" s="724"/>
      <c r="KXK104" s="724"/>
      <c r="KXM104" s="724"/>
      <c r="KXO104" s="724"/>
      <c r="KXQ104" s="724"/>
      <c r="KXS104" s="724"/>
      <c r="KXU104" s="724"/>
      <c r="KXW104" s="724"/>
      <c r="KXY104" s="724"/>
      <c r="KYA104" s="724"/>
      <c r="KYC104" s="724"/>
      <c r="KYE104" s="724"/>
      <c r="KYG104" s="724"/>
      <c r="KYI104" s="724"/>
      <c r="KYK104" s="724"/>
      <c r="KYM104" s="724"/>
      <c r="KYO104" s="724"/>
      <c r="KYQ104" s="724"/>
      <c r="KYS104" s="724"/>
      <c r="KYU104" s="724"/>
      <c r="KYW104" s="724"/>
      <c r="KYY104" s="724"/>
      <c r="KZA104" s="724"/>
      <c r="KZC104" s="724"/>
      <c r="KZE104" s="724"/>
      <c r="KZG104" s="724"/>
      <c r="KZI104" s="724"/>
      <c r="KZK104" s="724"/>
      <c r="KZM104" s="724"/>
      <c r="KZO104" s="724"/>
      <c r="KZQ104" s="724"/>
      <c r="KZS104" s="724"/>
      <c r="KZU104" s="724"/>
      <c r="KZW104" s="724"/>
      <c r="KZY104" s="724"/>
      <c r="LAA104" s="724"/>
      <c r="LAC104" s="724"/>
      <c r="LAE104" s="724"/>
      <c r="LAG104" s="724"/>
      <c r="LAI104" s="724"/>
      <c r="LAK104" s="724"/>
      <c r="LAM104" s="724"/>
      <c r="LAO104" s="724"/>
      <c r="LAQ104" s="724"/>
      <c r="LAS104" s="724"/>
      <c r="LAU104" s="724"/>
      <c r="LAW104" s="724"/>
      <c r="LAY104" s="724"/>
      <c r="LBA104" s="724"/>
      <c r="LBC104" s="724"/>
      <c r="LBE104" s="724"/>
      <c r="LBG104" s="724"/>
      <c r="LBI104" s="724"/>
      <c r="LBK104" s="724"/>
      <c r="LBM104" s="724"/>
      <c r="LBO104" s="724"/>
      <c r="LBQ104" s="724"/>
      <c r="LBS104" s="724"/>
      <c r="LBU104" s="724"/>
      <c r="LBW104" s="724"/>
      <c r="LBY104" s="724"/>
      <c r="LCA104" s="724"/>
      <c r="LCC104" s="724"/>
      <c r="LCE104" s="724"/>
      <c r="LCG104" s="724"/>
      <c r="LCI104" s="724"/>
      <c r="LCK104" s="724"/>
      <c r="LCM104" s="724"/>
      <c r="LCO104" s="724"/>
      <c r="LCQ104" s="724"/>
      <c r="LCS104" s="724"/>
      <c r="LCU104" s="724"/>
      <c r="LCW104" s="724"/>
      <c r="LCY104" s="724"/>
      <c r="LDA104" s="724"/>
      <c r="LDC104" s="724"/>
      <c r="LDE104" s="724"/>
      <c r="LDG104" s="724"/>
      <c r="LDI104" s="724"/>
      <c r="LDK104" s="724"/>
      <c r="LDM104" s="724"/>
      <c r="LDO104" s="724"/>
      <c r="LDQ104" s="724"/>
      <c r="LDS104" s="724"/>
      <c r="LDU104" s="724"/>
      <c r="LDW104" s="724"/>
      <c r="LDY104" s="724"/>
      <c r="LEA104" s="724"/>
      <c r="LEC104" s="724"/>
      <c r="LEE104" s="724"/>
      <c r="LEG104" s="724"/>
      <c r="LEI104" s="724"/>
      <c r="LEK104" s="724"/>
      <c r="LEM104" s="724"/>
      <c r="LEO104" s="724"/>
      <c r="LEQ104" s="724"/>
      <c r="LES104" s="724"/>
      <c r="LEU104" s="724"/>
      <c r="LEW104" s="724"/>
      <c r="LEY104" s="724"/>
      <c r="LFA104" s="724"/>
      <c r="LFC104" s="724"/>
      <c r="LFE104" s="724"/>
      <c r="LFG104" s="724"/>
      <c r="LFI104" s="724"/>
      <c r="LFK104" s="724"/>
      <c r="LFM104" s="724"/>
      <c r="LFO104" s="724"/>
      <c r="LFQ104" s="724"/>
      <c r="LFS104" s="724"/>
      <c r="LFU104" s="724"/>
      <c r="LFW104" s="724"/>
      <c r="LFY104" s="724"/>
      <c r="LGA104" s="724"/>
      <c r="LGC104" s="724"/>
      <c r="LGE104" s="724"/>
      <c r="LGG104" s="724"/>
      <c r="LGI104" s="724"/>
      <c r="LGK104" s="724"/>
      <c r="LGM104" s="724"/>
      <c r="LGO104" s="724"/>
      <c r="LGQ104" s="724"/>
      <c r="LGS104" s="724"/>
      <c r="LGU104" s="724"/>
      <c r="LGW104" s="724"/>
      <c r="LGY104" s="724"/>
      <c r="LHA104" s="724"/>
      <c r="LHC104" s="724"/>
      <c r="LHE104" s="724"/>
      <c r="LHG104" s="724"/>
      <c r="LHI104" s="724"/>
      <c r="LHK104" s="724"/>
      <c r="LHM104" s="724"/>
      <c r="LHO104" s="724"/>
      <c r="LHQ104" s="724"/>
      <c r="LHS104" s="724"/>
      <c r="LHU104" s="724"/>
      <c r="LHW104" s="724"/>
      <c r="LHY104" s="724"/>
      <c r="LIA104" s="724"/>
      <c r="LIC104" s="724"/>
      <c r="LIE104" s="724"/>
      <c r="LIG104" s="724"/>
      <c r="LII104" s="724"/>
      <c r="LIK104" s="724"/>
      <c r="LIM104" s="724"/>
      <c r="LIO104" s="724"/>
      <c r="LIQ104" s="724"/>
      <c r="LIS104" s="724"/>
      <c r="LIU104" s="724"/>
      <c r="LIW104" s="724"/>
      <c r="LIY104" s="724"/>
      <c r="LJA104" s="724"/>
      <c r="LJC104" s="724"/>
      <c r="LJE104" s="724"/>
      <c r="LJG104" s="724"/>
      <c r="LJI104" s="724"/>
      <c r="LJK104" s="724"/>
      <c r="LJM104" s="724"/>
      <c r="LJO104" s="724"/>
      <c r="LJQ104" s="724"/>
      <c r="LJS104" s="724"/>
      <c r="LJU104" s="724"/>
      <c r="LJW104" s="724"/>
      <c r="LJY104" s="724"/>
      <c r="LKA104" s="724"/>
      <c r="LKC104" s="724"/>
      <c r="LKE104" s="724"/>
      <c r="LKG104" s="724"/>
      <c r="LKI104" s="724"/>
      <c r="LKK104" s="724"/>
      <c r="LKM104" s="724"/>
      <c r="LKO104" s="724"/>
      <c r="LKQ104" s="724"/>
      <c r="LKS104" s="724"/>
      <c r="LKU104" s="724"/>
      <c r="LKW104" s="724"/>
      <c r="LKY104" s="724"/>
      <c r="LLA104" s="724"/>
      <c r="LLC104" s="724"/>
      <c r="LLE104" s="724"/>
      <c r="LLG104" s="724"/>
      <c r="LLI104" s="724"/>
      <c r="LLK104" s="724"/>
      <c r="LLM104" s="724"/>
      <c r="LLO104" s="724"/>
      <c r="LLQ104" s="724"/>
      <c r="LLS104" s="724"/>
      <c r="LLU104" s="724"/>
      <c r="LLW104" s="724"/>
      <c r="LLY104" s="724"/>
      <c r="LMA104" s="724"/>
      <c r="LMC104" s="724"/>
      <c r="LME104" s="724"/>
      <c r="LMG104" s="724"/>
      <c r="LMI104" s="724"/>
      <c r="LMK104" s="724"/>
      <c r="LMM104" s="724"/>
      <c r="LMO104" s="724"/>
      <c r="LMQ104" s="724"/>
      <c r="LMS104" s="724"/>
      <c r="LMU104" s="724"/>
      <c r="LMW104" s="724"/>
      <c r="LMY104" s="724"/>
      <c r="LNA104" s="724"/>
      <c r="LNC104" s="724"/>
      <c r="LNE104" s="724"/>
      <c r="LNG104" s="724"/>
      <c r="LNI104" s="724"/>
      <c r="LNK104" s="724"/>
      <c r="LNM104" s="724"/>
      <c r="LNO104" s="724"/>
      <c r="LNQ104" s="724"/>
      <c r="LNS104" s="724"/>
      <c r="LNU104" s="724"/>
      <c r="LNW104" s="724"/>
      <c r="LNY104" s="724"/>
      <c r="LOA104" s="724"/>
      <c r="LOC104" s="724"/>
      <c r="LOE104" s="724"/>
      <c r="LOG104" s="724"/>
      <c r="LOI104" s="724"/>
      <c r="LOK104" s="724"/>
      <c r="LOM104" s="724"/>
      <c r="LOO104" s="724"/>
      <c r="LOQ104" s="724"/>
      <c r="LOS104" s="724"/>
      <c r="LOU104" s="724"/>
      <c r="LOW104" s="724"/>
      <c r="LOY104" s="724"/>
      <c r="LPA104" s="724"/>
      <c r="LPC104" s="724"/>
      <c r="LPE104" s="724"/>
      <c r="LPG104" s="724"/>
      <c r="LPI104" s="724"/>
      <c r="LPK104" s="724"/>
      <c r="LPM104" s="724"/>
      <c r="LPO104" s="724"/>
      <c r="LPQ104" s="724"/>
      <c r="LPS104" s="724"/>
      <c r="LPU104" s="724"/>
      <c r="LPW104" s="724"/>
      <c r="LPY104" s="724"/>
      <c r="LQA104" s="724"/>
      <c r="LQC104" s="724"/>
      <c r="LQE104" s="724"/>
      <c r="LQG104" s="724"/>
      <c r="LQI104" s="724"/>
      <c r="LQK104" s="724"/>
      <c r="LQM104" s="724"/>
      <c r="LQO104" s="724"/>
      <c r="LQQ104" s="724"/>
      <c r="LQS104" s="724"/>
      <c r="LQU104" s="724"/>
      <c r="LQW104" s="724"/>
      <c r="LQY104" s="724"/>
      <c r="LRA104" s="724"/>
      <c r="LRC104" s="724"/>
      <c r="LRE104" s="724"/>
      <c r="LRG104" s="724"/>
      <c r="LRI104" s="724"/>
      <c r="LRK104" s="724"/>
      <c r="LRM104" s="724"/>
      <c r="LRO104" s="724"/>
      <c r="LRQ104" s="724"/>
      <c r="LRS104" s="724"/>
      <c r="LRU104" s="724"/>
      <c r="LRW104" s="724"/>
      <c r="LRY104" s="724"/>
      <c r="LSA104" s="724"/>
      <c r="LSC104" s="724"/>
      <c r="LSE104" s="724"/>
      <c r="LSG104" s="724"/>
      <c r="LSI104" s="724"/>
      <c r="LSK104" s="724"/>
      <c r="LSM104" s="724"/>
      <c r="LSO104" s="724"/>
      <c r="LSQ104" s="724"/>
      <c r="LSS104" s="724"/>
      <c r="LSU104" s="724"/>
      <c r="LSW104" s="724"/>
      <c r="LSY104" s="724"/>
      <c r="LTA104" s="724"/>
      <c r="LTC104" s="724"/>
      <c r="LTE104" s="724"/>
      <c r="LTG104" s="724"/>
      <c r="LTI104" s="724"/>
      <c r="LTK104" s="724"/>
      <c r="LTM104" s="724"/>
      <c r="LTO104" s="724"/>
      <c r="LTQ104" s="724"/>
      <c r="LTS104" s="724"/>
      <c r="LTU104" s="724"/>
      <c r="LTW104" s="724"/>
      <c r="LTY104" s="724"/>
      <c r="LUA104" s="724"/>
      <c r="LUC104" s="724"/>
      <c r="LUE104" s="724"/>
      <c r="LUG104" s="724"/>
      <c r="LUI104" s="724"/>
      <c r="LUK104" s="724"/>
      <c r="LUM104" s="724"/>
      <c r="LUO104" s="724"/>
      <c r="LUQ104" s="724"/>
      <c r="LUS104" s="724"/>
      <c r="LUU104" s="724"/>
      <c r="LUW104" s="724"/>
      <c r="LUY104" s="724"/>
      <c r="LVA104" s="724"/>
      <c r="LVC104" s="724"/>
      <c r="LVE104" s="724"/>
      <c r="LVG104" s="724"/>
      <c r="LVI104" s="724"/>
      <c r="LVK104" s="724"/>
      <c r="LVM104" s="724"/>
      <c r="LVO104" s="724"/>
      <c r="LVQ104" s="724"/>
      <c r="LVS104" s="724"/>
      <c r="LVU104" s="724"/>
      <c r="LVW104" s="724"/>
      <c r="LVY104" s="724"/>
      <c r="LWA104" s="724"/>
      <c r="LWC104" s="724"/>
      <c r="LWE104" s="724"/>
      <c r="LWG104" s="724"/>
      <c r="LWI104" s="724"/>
      <c r="LWK104" s="724"/>
      <c r="LWM104" s="724"/>
      <c r="LWO104" s="724"/>
      <c r="LWQ104" s="724"/>
      <c r="LWS104" s="724"/>
      <c r="LWU104" s="724"/>
      <c r="LWW104" s="724"/>
      <c r="LWY104" s="724"/>
      <c r="LXA104" s="724"/>
      <c r="LXC104" s="724"/>
      <c r="LXE104" s="724"/>
      <c r="LXG104" s="724"/>
      <c r="LXI104" s="724"/>
      <c r="LXK104" s="724"/>
      <c r="LXM104" s="724"/>
      <c r="LXO104" s="724"/>
      <c r="LXQ104" s="724"/>
      <c r="LXS104" s="724"/>
      <c r="LXU104" s="724"/>
      <c r="LXW104" s="724"/>
      <c r="LXY104" s="724"/>
      <c r="LYA104" s="724"/>
      <c r="LYC104" s="724"/>
      <c r="LYE104" s="724"/>
      <c r="LYG104" s="724"/>
      <c r="LYI104" s="724"/>
      <c r="LYK104" s="724"/>
      <c r="LYM104" s="724"/>
      <c r="LYO104" s="724"/>
      <c r="LYQ104" s="724"/>
      <c r="LYS104" s="724"/>
      <c r="LYU104" s="724"/>
      <c r="LYW104" s="724"/>
      <c r="LYY104" s="724"/>
      <c r="LZA104" s="724"/>
      <c r="LZC104" s="724"/>
      <c r="LZE104" s="724"/>
      <c r="LZG104" s="724"/>
      <c r="LZI104" s="724"/>
      <c r="LZK104" s="724"/>
      <c r="LZM104" s="724"/>
      <c r="LZO104" s="724"/>
      <c r="LZQ104" s="724"/>
      <c r="LZS104" s="724"/>
      <c r="LZU104" s="724"/>
      <c r="LZW104" s="724"/>
      <c r="LZY104" s="724"/>
      <c r="MAA104" s="724"/>
      <c r="MAC104" s="724"/>
      <c r="MAE104" s="724"/>
      <c r="MAG104" s="724"/>
      <c r="MAI104" s="724"/>
      <c r="MAK104" s="724"/>
      <c r="MAM104" s="724"/>
      <c r="MAO104" s="724"/>
      <c r="MAQ104" s="724"/>
      <c r="MAS104" s="724"/>
      <c r="MAU104" s="724"/>
      <c r="MAW104" s="724"/>
      <c r="MAY104" s="724"/>
      <c r="MBA104" s="724"/>
      <c r="MBC104" s="724"/>
      <c r="MBE104" s="724"/>
      <c r="MBG104" s="724"/>
      <c r="MBI104" s="724"/>
      <c r="MBK104" s="724"/>
      <c r="MBM104" s="724"/>
      <c r="MBO104" s="724"/>
      <c r="MBQ104" s="724"/>
      <c r="MBS104" s="724"/>
      <c r="MBU104" s="724"/>
      <c r="MBW104" s="724"/>
      <c r="MBY104" s="724"/>
      <c r="MCA104" s="724"/>
      <c r="MCC104" s="724"/>
      <c r="MCE104" s="724"/>
      <c r="MCG104" s="724"/>
      <c r="MCI104" s="724"/>
      <c r="MCK104" s="724"/>
      <c r="MCM104" s="724"/>
      <c r="MCO104" s="724"/>
      <c r="MCQ104" s="724"/>
      <c r="MCS104" s="724"/>
      <c r="MCU104" s="724"/>
      <c r="MCW104" s="724"/>
      <c r="MCY104" s="724"/>
      <c r="MDA104" s="724"/>
      <c r="MDC104" s="724"/>
      <c r="MDE104" s="724"/>
      <c r="MDG104" s="724"/>
      <c r="MDI104" s="724"/>
      <c r="MDK104" s="724"/>
      <c r="MDM104" s="724"/>
      <c r="MDO104" s="724"/>
      <c r="MDQ104" s="724"/>
      <c r="MDS104" s="724"/>
      <c r="MDU104" s="724"/>
      <c r="MDW104" s="724"/>
      <c r="MDY104" s="724"/>
      <c r="MEA104" s="724"/>
      <c r="MEC104" s="724"/>
      <c r="MEE104" s="724"/>
      <c r="MEG104" s="724"/>
      <c r="MEI104" s="724"/>
      <c r="MEK104" s="724"/>
      <c r="MEM104" s="724"/>
      <c r="MEO104" s="724"/>
      <c r="MEQ104" s="724"/>
      <c r="MES104" s="724"/>
      <c r="MEU104" s="724"/>
      <c r="MEW104" s="724"/>
      <c r="MEY104" s="724"/>
      <c r="MFA104" s="724"/>
      <c r="MFC104" s="724"/>
      <c r="MFE104" s="724"/>
      <c r="MFG104" s="724"/>
      <c r="MFI104" s="724"/>
      <c r="MFK104" s="724"/>
      <c r="MFM104" s="724"/>
      <c r="MFO104" s="724"/>
      <c r="MFQ104" s="724"/>
      <c r="MFS104" s="724"/>
      <c r="MFU104" s="724"/>
      <c r="MFW104" s="724"/>
      <c r="MFY104" s="724"/>
      <c r="MGA104" s="724"/>
      <c r="MGC104" s="724"/>
      <c r="MGE104" s="724"/>
      <c r="MGG104" s="724"/>
      <c r="MGI104" s="724"/>
      <c r="MGK104" s="724"/>
      <c r="MGM104" s="724"/>
      <c r="MGO104" s="724"/>
      <c r="MGQ104" s="724"/>
      <c r="MGS104" s="724"/>
      <c r="MGU104" s="724"/>
      <c r="MGW104" s="724"/>
      <c r="MGY104" s="724"/>
      <c r="MHA104" s="724"/>
      <c r="MHC104" s="724"/>
      <c r="MHE104" s="724"/>
      <c r="MHG104" s="724"/>
      <c r="MHI104" s="724"/>
      <c r="MHK104" s="724"/>
      <c r="MHM104" s="724"/>
      <c r="MHO104" s="724"/>
      <c r="MHQ104" s="724"/>
      <c r="MHS104" s="724"/>
      <c r="MHU104" s="724"/>
      <c r="MHW104" s="724"/>
      <c r="MHY104" s="724"/>
      <c r="MIA104" s="724"/>
      <c r="MIC104" s="724"/>
      <c r="MIE104" s="724"/>
      <c r="MIG104" s="724"/>
      <c r="MII104" s="724"/>
      <c r="MIK104" s="724"/>
      <c r="MIM104" s="724"/>
      <c r="MIO104" s="724"/>
      <c r="MIQ104" s="724"/>
      <c r="MIS104" s="724"/>
      <c r="MIU104" s="724"/>
      <c r="MIW104" s="724"/>
      <c r="MIY104" s="724"/>
      <c r="MJA104" s="724"/>
      <c r="MJC104" s="724"/>
      <c r="MJE104" s="724"/>
      <c r="MJG104" s="724"/>
      <c r="MJI104" s="724"/>
      <c r="MJK104" s="724"/>
      <c r="MJM104" s="724"/>
      <c r="MJO104" s="724"/>
      <c r="MJQ104" s="724"/>
      <c r="MJS104" s="724"/>
      <c r="MJU104" s="724"/>
      <c r="MJW104" s="724"/>
      <c r="MJY104" s="724"/>
      <c r="MKA104" s="724"/>
      <c r="MKC104" s="724"/>
      <c r="MKE104" s="724"/>
      <c r="MKG104" s="724"/>
      <c r="MKI104" s="724"/>
      <c r="MKK104" s="724"/>
      <c r="MKM104" s="724"/>
      <c r="MKO104" s="724"/>
      <c r="MKQ104" s="724"/>
      <c r="MKS104" s="724"/>
      <c r="MKU104" s="724"/>
      <c r="MKW104" s="724"/>
      <c r="MKY104" s="724"/>
      <c r="MLA104" s="724"/>
      <c r="MLC104" s="724"/>
      <c r="MLE104" s="724"/>
      <c r="MLG104" s="724"/>
      <c r="MLI104" s="724"/>
      <c r="MLK104" s="724"/>
      <c r="MLM104" s="724"/>
      <c r="MLO104" s="724"/>
      <c r="MLQ104" s="724"/>
      <c r="MLS104" s="724"/>
      <c r="MLU104" s="724"/>
      <c r="MLW104" s="724"/>
      <c r="MLY104" s="724"/>
      <c r="MMA104" s="724"/>
      <c r="MMC104" s="724"/>
      <c r="MME104" s="724"/>
      <c r="MMG104" s="724"/>
      <c r="MMI104" s="724"/>
      <c r="MMK104" s="724"/>
      <c r="MMM104" s="724"/>
      <c r="MMO104" s="724"/>
      <c r="MMQ104" s="724"/>
      <c r="MMS104" s="724"/>
      <c r="MMU104" s="724"/>
      <c r="MMW104" s="724"/>
      <c r="MMY104" s="724"/>
      <c r="MNA104" s="724"/>
      <c r="MNC104" s="724"/>
      <c r="MNE104" s="724"/>
      <c r="MNG104" s="724"/>
      <c r="MNI104" s="724"/>
      <c r="MNK104" s="724"/>
      <c r="MNM104" s="724"/>
      <c r="MNO104" s="724"/>
      <c r="MNQ104" s="724"/>
      <c r="MNS104" s="724"/>
      <c r="MNU104" s="724"/>
      <c r="MNW104" s="724"/>
      <c r="MNY104" s="724"/>
      <c r="MOA104" s="724"/>
      <c r="MOC104" s="724"/>
      <c r="MOE104" s="724"/>
      <c r="MOG104" s="724"/>
      <c r="MOI104" s="724"/>
      <c r="MOK104" s="724"/>
      <c r="MOM104" s="724"/>
      <c r="MOO104" s="724"/>
      <c r="MOQ104" s="724"/>
      <c r="MOS104" s="724"/>
      <c r="MOU104" s="724"/>
      <c r="MOW104" s="724"/>
      <c r="MOY104" s="724"/>
      <c r="MPA104" s="724"/>
      <c r="MPC104" s="724"/>
      <c r="MPE104" s="724"/>
      <c r="MPG104" s="724"/>
      <c r="MPI104" s="724"/>
      <c r="MPK104" s="724"/>
      <c r="MPM104" s="724"/>
      <c r="MPO104" s="724"/>
      <c r="MPQ104" s="724"/>
      <c r="MPS104" s="724"/>
      <c r="MPU104" s="724"/>
      <c r="MPW104" s="724"/>
      <c r="MPY104" s="724"/>
      <c r="MQA104" s="724"/>
      <c r="MQC104" s="724"/>
      <c r="MQE104" s="724"/>
      <c r="MQG104" s="724"/>
      <c r="MQI104" s="724"/>
      <c r="MQK104" s="724"/>
      <c r="MQM104" s="724"/>
      <c r="MQO104" s="724"/>
      <c r="MQQ104" s="724"/>
      <c r="MQS104" s="724"/>
      <c r="MQU104" s="724"/>
      <c r="MQW104" s="724"/>
      <c r="MQY104" s="724"/>
      <c r="MRA104" s="724"/>
      <c r="MRC104" s="724"/>
      <c r="MRE104" s="724"/>
      <c r="MRG104" s="724"/>
      <c r="MRI104" s="724"/>
      <c r="MRK104" s="724"/>
      <c r="MRM104" s="724"/>
      <c r="MRO104" s="724"/>
      <c r="MRQ104" s="724"/>
      <c r="MRS104" s="724"/>
      <c r="MRU104" s="724"/>
      <c r="MRW104" s="724"/>
      <c r="MRY104" s="724"/>
      <c r="MSA104" s="724"/>
      <c r="MSC104" s="724"/>
      <c r="MSE104" s="724"/>
      <c r="MSG104" s="724"/>
      <c r="MSI104" s="724"/>
      <c r="MSK104" s="724"/>
      <c r="MSM104" s="724"/>
      <c r="MSO104" s="724"/>
      <c r="MSQ104" s="724"/>
      <c r="MSS104" s="724"/>
      <c r="MSU104" s="724"/>
      <c r="MSW104" s="724"/>
      <c r="MSY104" s="724"/>
      <c r="MTA104" s="724"/>
      <c r="MTC104" s="724"/>
      <c r="MTE104" s="724"/>
      <c r="MTG104" s="724"/>
      <c r="MTI104" s="724"/>
      <c r="MTK104" s="724"/>
      <c r="MTM104" s="724"/>
      <c r="MTO104" s="724"/>
      <c r="MTQ104" s="724"/>
      <c r="MTS104" s="724"/>
      <c r="MTU104" s="724"/>
      <c r="MTW104" s="724"/>
      <c r="MTY104" s="724"/>
      <c r="MUA104" s="724"/>
      <c r="MUC104" s="724"/>
      <c r="MUE104" s="724"/>
      <c r="MUG104" s="724"/>
      <c r="MUI104" s="724"/>
      <c r="MUK104" s="724"/>
      <c r="MUM104" s="724"/>
      <c r="MUO104" s="724"/>
      <c r="MUQ104" s="724"/>
      <c r="MUS104" s="724"/>
      <c r="MUU104" s="724"/>
      <c r="MUW104" s="724"/>
      <c r="MUY104" s="724"/>
      <c r="MVA104" s="724"/>
      <c r="MVC104" s="724"/>
      <c r="MVE104" s="724"/>
      <c r="MVG104" s="724"/>
      <c r="MVI104" s="724"/>
      <c r="MVK104" s="724"/>
      <c r="MVM104" s="724"/>
      <c r="MVO104" s="724"/>
      <c r="MVQ104" s="724"/>
      <c r="MVS104" s="724"/>
      <c r="MVU104" s="724"/>
      <c r="MVW104" s="724"/>
      <c r="MVY104" s="724"/>
      <c r="MWA104" s="724"/>
      <c r="MWC104" s="724"/>
      <c r="MWE104" s="724"/>
      <c r="MWG104" s="724"/>
      <c r="MWI104" s="724"/>
      <c r="MWK104" s="724"/>
      <c r="MWM104" s="724"/>
      <c r="MWO104" s="724"/>
      <c r="MWQ104" s="724"/>
      <c r="MWS104" s="724"/>
      <c r="MWU104" s="724"/>
      <c r="MWW104" s="724"/>
      <c r="MWY104" s="724"/>
      <c r="MXA104" s="724"/>
      <c r="MXC104" s="724"/>
      <c r="MXE104" s="724"/>
      <c r="MXG104" s="724"/>
      <c r="MXI104" s="724"/>
      <c r="MXK104" s="724"/>
      <c r="MXM104" s="724"/>
      <c r="MXO104" s="724"/>
      <c r="MXQ104" s="724"/>
      <c r="MXS104" s="724"/>
      <c r="MXU104" s="724"/>
      <c r="MXW104" s="724"/>
      <c r="MXY104" s="724"/>
      <c r="MYA104" s="724"/>
      <c r="MYC104" s="724"/>
      <c r="MYE104" s="724"/>
      <c r="MYG104" s="724"/>
      <c r="MYI104" s="724"/>
      <c r="MYK104" s="724"/>
      <c r="MYM104" s="724"/>
      <c r="MYO104" s="724"/>
      <c r="MYQ104" s="724"/>
      <c r="MYS104" s="724"/>
      <c r="MYU104" s="724"/>
      <c r="MYW104" s="724"/>
      <c r="MYY104" s="724"/>
      <c r="MZA104" s="724"/>
      <c r="MZC104" s="724"/>
      <c r="MZE104" s="724"/>
      <c r="MZG104" s="724"/>
      <c r="MZI104" s="724"/>
      <c r="MZK104" s="724"/>
      <c r="MZM104" s="724"/>
      <c r="MZO104" s="724"/>
      <c r="MZQ104" s="724"/>
      <c r="MZS104" s="724"/>
      <c r="MZU104" s="724"/>
      <c r="MZW104" s="724"/>
      <c r="MZY104" s="724"/>
      <c r="NAA104" s="724"/>
      <c r="NAC104" s="724"/>
      <c r="NAE104" s="724"/>
      <c r="NAG104" s="724"/>
      <c r="NAI104" s="724"/>
      <c r="NAK104" s="724"/>
      <c r="NAM104" s="724"/>
      <c r="NAO104" s="724"/>
      <c r="NAQ104" s="724"/>
      <c r="NAS104" s="724"/>
      <c r="NAU104" s="724"/>
      <c r="NAW104" s="724"/>
      <c r="NAY104" s="724"/>
      <c r="NBA104" s="724"/>
      <c r="NBC104" s="724"/>
      <c r="NBE104" s="724"/>
      <c r="NBG104" s="724"/>
      <c r="NBI104" s="724"/>
      <c r="NBK104" s="724"/>
      <c r="NBM104" s="724"/>
      <c r="NBO104" s="724"/>
      <c r="NBQ104" s="724"/>
      <c r="NBS104" s="724"/>
      <c r="NBU104" s="724"/>
      <c r="NBW104" s="724"/>
      <c r="NBY104" s="724"/>
      <c r="NCA104" s="724"/>
      <c r="NCC104" s="724"/>
      <c r="NCE104" s="724"/>
      <c r="NCG104" s="724"/>
      <c r="NCI104" s="724"/>
      <c r="NCK104" s="724"/>
      <c r="NCM104" s="724"/>
      <c r="NCO104" s="724"/>
      <c r="NCQ104" s="724"/>
      <c r="NCS104" s="724"/>
      <c r="NCU104" s="724"/>
      <c r="NCW104" s="724"/>
      <c r="NCY104" s="724"/>
      <c r="NDA104" s="724"/>
      <c r="NDC104" s="724"/>
      <c r="NDE104" s="724"/>
      <c r="NDG104" s="724"/>
      <c r="NDI104" s="724"/>
      <c r="NDK104" s="724"/>
      <c r="NDM104" s="724"/>
      <c r="NDO104" s="724"/>
      <c r="NDQ104" s="724"/>
      <c r="NDS104" s="724"/>
      <c r="NDU104" s="724"/>
      <c r="NDW104" s="724"/>
      <c r="NDY104" s="724"/>
      <c r="NEA104" s="724"/>
      <c r="NEC104" s="724"/>
      <c r="NEE104" s="724"/>
      <c r="NEG104" s="724"/>
      <c r="NEI104" s="724"/>
      <c r="NEK104" s="724"/>
      <c r="NEM104" s="724"/>
      <c r="NEO104" s="724"/>
      <c r="NEQ104" s="724"/>
      <c r="NES104" s="724"/>
      <c r="NEU104" s="724"/>
      <c r="NEW104" s="724"/>
      <c r="NEY104" s="724"/>
      <c r="NFA104" s="724"/>
      <c r="NFC104" s="724"/>
      <c r="NFE104" s="724"/>
      <c r="NFG104" s="724"/>
      <c r="NFI104" s="724"/>
      <c r="NFK104" s="724"/>
      <c r="NFM104" s="724"/>
      <c r="NFO104" s="724"/>
      <c r="NFQ104" s="724"/>
      <c r="NFS104" s="724"/>
      <c r="NFU104" s="724"/>
      <c r="NFW104" s="724"/>
      <c r="NFY104" s="724"/>
      <c r="NGA104" s="724"/>
      <c r="NGC104" s="724"/>
      <c r="NGE104" s="724"/>
      <c r="NGG104" s="724"/>
      <c r="NGI104" s="724"/>
      <c r="NGK104" s="724"/>
      <c r="NGM104" s="724"/>
      <c r="NGO104" s="724"/>
      <c r="NGQ104" s="724"/>
      <c r="NGS104" s="724"/>
      <c r="NGU104" s="724"/>
      <c r="NGW104" s="724"/>
      <c r="NGY104" s="724"/>
      <c r="NHA104" s="724"/>
      <c r="NHC104" s="724"/>
      <c r="NHE104" s="724"/>
      <c r="NHG104" s="724"/>
      <c r="NHI104" s="724"/>
      <c r="NHK104" s="724"/>
      <c r="NHM104" s="724"/>
      <c r="NHO104" s="724"/>
      <c r="NHQ104" s="724"/>
      <c r="NHS104" s="724"/>
      <c r="NHU104" s="724"/>
      <c r="NHW104" s="724"/>
      <c r="NHY104" s="724"/>
      <c r="NIA104" s="724"/>
      <c r="NIC104" s="724"/>
      <c r="NIE104" s="724"/>
      <c r="NIG104" s="724"/>
      <c r="NII104" s="724"/>
      <c r="NIK104" s="724"/>
      <c r="NIM104" s="724"/>
      <c r="NIO104" s="724"/>
      <c r="NIQ104" s="724"/>
      <c r="NIS104" s="724"/>
      <c r="NIU104" s="724"/>
      <c r="NIW104" s="724"/>
      <c r="NIY104" s="724"/>
      <c r="NJA104" s="724"/>
      <c r="NJC104" s="724"/>
      <c r="NJE104" s="724"/>
      <c r="NJG104" s="724"/>
      <c r="NJI104" s="724"/>
      <c r="NJK104" s="724"/>
      <c r="NJM104" s="724"/>
      <c r="NJO104" s="724"/>
      <c r="NJQ104" s="724"/>
      <c r="NJS104" s="724"/>
      <c r="NJU104" s="724"/>
      <c r="NJW104" s="724"/>
      <c r="NJY104" s="724"/>
      <c r="NKA104" s="724"/>
      <c r="NKC104" s="724"/>
      <c r="NKE104" s="724"/>
      <c r="NKG104" s="724"/>
      <c r="NKI104" s="724"/>
      <c r="NKK104" s="724"/>
      <c r="NKM104" s="724"/>
      <c r="NKO104" s="724"/>
      <c r="NKQ104" s="724"/>
      <c r="NKS104" s="724"/>
      <c r="NKU104" s="724"/>
      <c r="NKW104" s="724"/>
      <c r="NKY104" s="724"/>
      <c r="NLA104" s="724"/>
      <c r="NLC104" s="724"/>
      <c r="NLE104" s="724"/>
      <c r="NLG104" s="724"/>
      <c r="NLI104" s="724"/>
      <c r="NLK104" s="724"/>
      <c r="NLM104" s="724"/>
      <c r="NLO104" s="724"/>
      <c r="NLQ104" s="724"/>
      <c r="NLS104" s="724"/>
      <c r="NLU104" s="724"/>
      <c r="NLW104" s="724"/>
      <c r="NLY104" s="724"/>
      <c r="NMA104" s="724"/>
      <c r="NMC104" s="724"/>
      <c r="NME104" s="724"/>
      <c r="NMG104" s="724"/>
      <c r="NMI104" s="724"/>
      <c r="NMK104" s="724"/>
      <c r="NMM104" s="724"/>
      <c r="NMO104" s="724"/>
      <c r="NMQ104" s="724"/>
      <c r="NMS104" s="724"/>
      <c r="NMU104" s="724"/>
      <c r="NMW104" s="724"/>
      <c r="NMY104" s="724"/>
      <c r="NNA104" s="724"/>
      <c r="NNC104" s="724"/>
      <c r="NNE104" s="724"/>
      <c r="NNG104" s="724"/>
      <c r="NNI104" s="724"/>
      <c r="NNK104" s="724"/>
      <c r="NNM104" s="724"/>
      <c r="NNO104" s="724"/>
      <c r="NNQ104" s="724"/>
      <c r="NNS104" s="724"/>
      <c r="NNU104" s="724"/>
      <c r="NNW104" s="724"/>
      <c r="NNY104" s="724"/>
      <c r="NOA104" s="724"/>
      <c r="NOC104" s="724"/>
      <c r="NOE104" s="724"/>
      <c r="NOG104" s="724"/>
      <c r="NOI104" s="724"/>
      <c r="NOK104" s="724"/>
      <c r="NOM104" s="724"/>
      <c r="NOO104" s="724"/>
      <c r="NOQ104" s="724"/>
      <c r="NOS104" s="724"/>
      <c r="NOU104" s="724"/>
      <c r="NOW104" s="724"/>
      <c r="NOY104" s="724"/>
      <c r="NPA104" s="724"/>
      <c r="NPC104" s="724"/>
      <c r="NPE104" s="724"/>
      <c r="NPG104" s="724"/>
      <c r="NPI104" s="724"/>
      <c r="NPK104" s="724"/>
      <c r="NPM104" s="724"/>
      <c r="NPO104" s="724"/>
      <c r="NPQ104" s="724"/>
      <c r="NPS104" s="724"/>
      <c r="NPU104" s="724"/>
      <c r="NPW104" s="724"/>
      <c r="NPY104" s="724"/>
      <c r="NQA104" s="724"/>
      <c r="NQC104" s="724"/>
      <c r="NQE104" s="724"/>
      <c r="NQG104" s="724"/>
      <c r="NQI104" s="724"/>
      <c r="NQK104" s="724"/>
      <c r="NQM104" s="724"/>
      <c r="NQO104" s="724"/>
      <c r="NQQ104" s="724"/>
      <c r="NQS104" s="724"/>
      <c r="NQU104" s="724"/>
      <c r="NQW104" s="724"/>
      <c r="NQY104" s="724"/>
      <c r="NRA104" s="724"/>
      <c r="NRC104" s="724"/>
      <c r="NRE104" s="724"/>
      <c r="NRG104" s="724"/>
      <c r="NRI104" s="724"/>
      <c r="NRK104" s="724"/>
      <c r="NRM104" s="724"/>
      <c r="NRO104" s="724"/>
      <c r="NRQ104" s="724"/>
      <c r="NRS104" s="724"/>
      <c r="NRU104" s="724"/>
      <c r="NRW104" s="724"/>
      <c r="NRY104" s="724"/>
      <c r="NSA104" s="724"/>
      <c r="NSC104" s="724"/>
      <c r="NSE104" s="724"/>
      <c r="NSG104" s="724"/>
      <c r="NSI104" s="724"/>
      <c r="NSK104" s="724"/>
      <c r="NSM104" s="724"/>
      <c r="NSO104" s="724"/>
      <c r="NSQ104" s="724"/>
      <c r="NSS104" s="724"/>
      <c r="NSU104" s="724"/>
      <c r="NSW104" s="724"/>
      <c r="NSY104" s="724"/>
      <c r="NTA104" s="724"/>
      <c r="NTC104" s="724"/>
      <c r="NTE104" s="724"/>
      <c r="NTG104" s="724"/>
      <c r="NTI104" s="724"/>
      <c r="NTK104" s="724"/>
      <c r="NTM104" s="724"/>
      <c r="NTO104" s="724"/>
      <c r="NTQ104" s="724"/>
      <c r="NTS104" s="724"/>
      <c r="NTU104" s="724"/>
      <c r="NTW104" s="724"/>
      <c r="NTY104" s="724"/>
      <c r="NUA104" s="724"/>
      <c r="NUC104" s="724"/>
      <c r="NUE104" s="724"/>
      <c r="NUG104" s="724"/>
      <c r="NUI104" s="724"/>
      <c r="NUK104" s="724"/>
      <c r="NUM104" s="724"/>
      <c r="NUO104" s="724"/>
      <c r="NUQ104" s="724"/>
      <c r="NUS104" s="724"/>
      <c r="NUU104" s="724"/>
      <c r="NUW104" s="724"/>
      <c r="NUY104" s="724"/>
      <c r="NVA104" s="724"/>
      <c r="NVC104" s="724"/>
      <c r="NVE104" s="724"/>
      <c r="NVG104" s="724"/>
      <c r="NVI104" s="724"/>
      <c r="NVK104" s="724"/>
      <c r="NVM104" s="724"/>
      <c r="NVO104" s="724"/>
      <c r="NVQ104" s="724"/>
      <c r="NVS104" s="724"/>
      <c r="NVU104" s="724"/>
      <c r="NVW104" s="724"/>
      <c r="NVY104" s="724"/>
      <c r="NWA104" s="724"/>
      <c r="NWC104" s="724"/>
      <c r="NWE104" s="724"/>
      <c r="NWG104" s="724"/>
      <c r="NWI104" s="724"/>
      <c r="NWK104" s="724"/>
      <c r="NWM104" s="724"/>
      <c r="NWO104" s="724"/>
      <c r="NWQ104" s="724"/>
      <c r="NWS104" s="724"/>
      <c r="NWU104" s="724"/>
      <c r="NWW104" s="724"/>
      <c r="NWY104" s="724"/>
      <c r="NXA104" s="724"/>
      <c r="NXC104" s="724"/>
      <c r="NXE104" s="724"/>
      <c r="NXG104" s="724"/>
      <c r="NXI104" s="724"/>
      <c r="NXK104" s="724"/>
      <c r="NXM104" s="724"/>
      <c r="NXO104" s="724"/>
      <c r="NXQ104" s="724"/>
      <c r="NXS104" s="724"/>
      <c r="NXU104" s="724"/>
      <c r="NXW104" s="724"/>
      <c r="NXY104" s="724"/>
      <c r="NYA104" s="724"/>
      <c r="NYC104" s="724"/>
      <c r="NYE104" s="724"/>
      <c r="NYG104" s="724"/>
      <c r="NYI104" s="724"/>
      <c r="NYK104" s="724"/>
      <c r="NYM104" s="724"/>
      <c r="NYO104" s="724"/>
      <c r="NYQ104" s="724"/>
      <c r="NYS104" s="724"/>
      <c r="NYU104" s="724"/>
      <c r="NYW104" s="724"/>
      <c r="NYY104" s="724"/>
      <c r="NZA104" s="724"/>
      <c r="NZC104" s="724"/>
      <c r="NZE104" s="724"/>
      <c r="NZG104" s="724"/>
      <c r="NZI104" s="724"/>
      <c r="NZK104" s="724"/>
      <c r="NZM104" s="724"/>
      <c r="NZO104" s="724"/>
      <c r="NZQ104" s="724"/>
      <c r="NZS104" s="724"/>
      <c r="NZU104" s="724"/>
      <c r="NZW104" s="724"/>
      <c r="NZY104" s="724"/>
      <c r="OAA104" s="724"/>
      <c r="OAC104" s="724"/>
      <c r="OAE104" s="724"/>
      <c r="OAG104" s="724"/>
      <c r="OAI104" s="724"/>
      <c r="OAK104" s="724"/>
      <c r="OAM104" s="724"/>
      <c r="OAO104" s="724"/>
      <c r="OAQ104" s="724"/>
      <c r="OAS104" s="724"/>
      <c r="OAU104" s="724"/>
      <c r="OAW104" s="724"/>
      <c r="OAY104" s="724"/>
      <c r="OBA104" s="724"/>
      <c r="OBC104" s="724"/>
      <c r="OBE104" s="724"/>
      <c r="OBG104" s="724"/>
      <c r="OBI104" s="724"/>
      <c r="OBK104" s="724"/>
      <c r="OBM104" s="724"/>
      <c r="OBO104" s="724"/>
      <c r="OBQ104" s="724"/>
      <c r="OBS104" s="724"/>
      <c r="OBU104" s="724"/>
      <c r="OBW104" s="724"/>
      <c r="OBY104" s="724"/>
      <c r="OCA104" s="724"/>
      <c r="OCC104" s="724"/>
      <c r="OCE104" s="724"/>
      <c r="OCG104" s="724"/>
      <c r="OCI104" s="724"/>
      <c r="OCK104" s="724"/>
      <c r="OCM104" s="724"/>
      <c r="OCO104" s="724"/>
      <c r="OCQ104" s="724"/>
      <c r="OCS104" s="724"/>
      <c r="OCU104" s="724"/>
      <c r="OCW104" s="724"/>
      <c r="OCY104" s="724"/>
      <c r="ODA104" s="724"/>
      <c r="ODC104" s="724"/>
      <c r="ODE104" s="724"/>
      <c r="ODG104" s="724"/>
      <c r="ODI104" s="724"/>
      <c r="ODK104" s="724"/>
      <c r="ODM104" s="724"/>
      <c r="ODO104" s="724"/>
      <c r="ODQ104" s="724"/>
      <c r="ODS104" s="724"/>
      <c r="ODU104" s="724"/>
      <c r="ODW104" s="724"/>
      <c r="ODY104" s="724"/>
      <c r="OEA104" s="724"/>
      <c r="OEC104" s="724"/>
      <c r="OEE104" s="724"/>
      <c r="OEG104" s="724"/>
      <c r="OEI104" s="724"/>
      <c r="OEK104" s="724"/>
      <c r="OEM104" s="724"/>
      <c r="OEO104" s="724"/>
      <c r="OEQ104" s="724"/>
      <c r="OES104" s="724"/>
      <c r="OEU104" s="724"/>
      <c r="OEW104" s="724"/>
      <c r="OEY104" s="724"/>
      <c r="OFA104" s="724"/>
      <c r="OFC104" s="724"/>
      <c r="OFE104" s="724"/>
      <c r="OFG104" s="724"/>
      <c r="OFI104" s="724"/>
      <c r="OFK104" s="724"/>
      <c r="OFM104" s="724"/>
      <c r="OFO104" s="724"/>
      <c r="OFQ104" s="724"/>
      <c r="OFS104" s="724"/>
      <c r="OFU104" s="724"/>
      <c r="OFW104" s="724"/>
      <c r="OFY104" s="724"/>
      <c r="OGA104" s="724"/>
      <c r="OGC104" s="724"/>
      <c r="OGE104" s="724"/>
      <c r="OGG104" s="724"/>
      <c r="OGI104" s="724"/>
      <c r="OGK104" s="724"/>
      <c r="OGM104" s="724"/>
      <c r="OGO104" s="724"/>
      <c r="OGQ104" s="724"/>
      <c r="OGS104" s="724"/>
      <c r="OGU104" s="724"/>
      <c r="OGW104" s="724"/>
      <c r="OGY104" s="724"/>
      <c r="OHA104" s="724"/>
      <c r="OHC104" s="724"/>
      <c r="OHE104" s="724"/>
      <c r="OHG104" s="724"/>
      <c r="OHI104" s="724"/>
      <c r="OHK104" s="724"/>
      <c r="OHM104" s="724"/>
      <c r="OHO104" s="724"/>
      <c r="OHQ104" s="724"/>
      <c r="OHS104" s="724"/>
      <c r="OHU104" s="724"/>
      <c r="OHW104" s="724"/>
      <c r="OHY104" s="724"/>
      <c r="OIA104" s="724"/>
      <c r="OIC104" s="724"/>
      <c r="OIE104" s="724"/>
      <c r="OIG104" s="724"/>
      <c r="OII104" s="724"/>
      <c r="OIK104" s="724"/>
      <c r="OIM104" s="724"/>
      <c r="OIO104" s="724"/>
      <c r="OIQ104" s="724"/>
      <c r="OIS104" s="724"/>
      <c r="OIU104" s="724"/>
      <c r="OIW104" s="724"/>
      <c r="OIY104" s="724"/>
      <c r="OJA104" s="724"/>
      <c r="OJC104" s="724"/>
      <c r="OJE104" s="724"/>
      <c r="OJG104" s="724"/>
      <c r="OJI104" s="724"/>
      <c r="OJK104" s="724"/>
      <c r="OJM104" s="724"/>
      <c r="OJO104" s="724"/>
      <c r="OJQ104" s="724"/>
      <c r="OJS104" s="724"/>
      <c r="OJU104" s="724"/>
      <c r="OJW104" s="724"/>
      <c r="OJY104" s="724"/>
      <c r="OKA104" s="724"/>
      <c r="OKC104" s="724"/>
      <c r="OKE104" s="724"/>
      <c r="OKG104" s="724"/>
      <c r="OKI104" s="724"/>
      <c r="OKK104" s="724"/>
      <c r="OKM104" s="724"/>
      <c r="OKO104" s="724"/>
      <c r="OKQ104" s="724"/>
      <c r="OKS104" s="724"/>
      <c r="OKU104" s="724"/>
      <c r="OKW104" s="724"/>
      <c r="OKY104" s="724"/>
      <c r="OLA104" s="724"/>
      <c r="OLC104" s="724"/>
      <c r="OLE104" s="724"/>
      <c r="OLG104" s="724"/>
      <c r="OLI104" s="724"/>
      <c r="OLK104" s="724"/>
      <c r="OLM104" s="724"/>
      <c r="OLO104" s="724"/>
      <c r="OLQ104" s="724"/>
      <c r="OLS104" s="724"/>
      <c r="OLU104" s="724"/>
      <c r="OLW104" s="724"/>
      <c r="OLY104" s="724"/>
      <c r="OMA104" s="724"/>
      <c r="OMC104" s="724"/>
      <c r="OME104" s="724"/>
      <c r="OMG104" s="724"/>
      <c r="OMI104" s="724"/>
      <c r="OMK104" s="724"/>
      <c r="OMM104" s="724"/>
      <c r="OMO104" s="724"/>
      <c r="OMQ104" s="724"/>
      <c r="OMS104" s="724"/>
      <c r="OMU104" s="724"/>
      <c r="OMW104" s="724"/>
      <c r="OMY104" s="724"/>
      <c r="ONA104" s="724"/>
      <c r="ONC104" s="724"/>
      <c r="ONE104" s="724"/>
      <c r="ONG104" s="724"/>
      <c r="ONI104" s="724"/>
      <c r="ONK104" s="724"/>
      <c r="ONM104" s="724"/>
      <c r="ONO104" s="724"/>
      <c r="ONQ104" s="724"/>
      <c r="ONS104" s="724"/>
      <c r="ONU104" s="724"/>
      <c r="ONW104" s="724"/>
      <c r="ONY104" s="724"/>
      <c r="OOA104" s="724"/>
      <c r="OOC104" s="724"/>
      <c r="OOE104" s="724"/>
      <c r="OOG104" s="724"/>
      <c r="OOI104" s="724"/>
      <c r="OOK104" s="724"/>
      <c r="OOM104" s="724"/>
      <c r="OOO104" s="724"/>
      <c r="OOQ104" s="724"/>
      <c r="OOS104" s="724"/>
      <c r="OOU104" s="724"/>
      <c r="OOW104" s="724"/>
      <c r="OOY104" s="724"/>
      <c r="OPA104" s="724"/>
      <c r="OPC104" s="724"/>
      <c r="OPE104" s="724"/>
      <c r="OPG104" s="724"/>
      <c r="OPI104" s="724"/>
      <c r="OPK104" s="724"/>
      <c r="OPM104" s="724"/>
      <c r="OPO104" s="724"/>
      <c r="OPQ104" s="724"/>
      <c r="OPS104" s="724"/>
      <c r="OPU104" s="724"/>
      <c r="OPW104" s="724"/>
      <c r="OPY104" s="724"/>
      <c r="OQA104" s="724"/>
      <c r="OQC104" s="724"/>
      <c r="OQE104" s="724"/>
      <c r="OQG104" s="724"/>
      <c r="OQI104" s="724"/>
      <c r="OQK104" s="724"/>
      <c r="OQM104" s="724"/>
      <c r="OQO104" s="724"/>
      <c r="OQQ104" s="724"/>
      <c r="OQS104" s="724"/>
      <c r="OQU104" s="724"/>
      <c r="OQW104" s="724"/>
      <c r="OQY104" s="724"/>
      <c r="ORA104" s="724"/>
      <c r="ORC104" s="724"/>
      <c r="ORE104" s="724"/>
      <c r="ORG104" s="724"/>
      <c r="ORI104" s="724"/>
      <c r="ORK104" s="724"/>
      <c r="ORM104" s="724"/>
      <c r="ORO104" s="724"/>
      <c r="ORQ104" s="724"/>
      <c r="ORS104" s="724"/>
      <c r="ORU104" s="724"/>
      <c r="ORW104" s="724"/>
      <c r="ORY104" s="724"/>
      <c r="OSA104" s="724"/>
      <c r="OSC104" s="724"/>
      <c r="OSE104" s="724"/>
      <c r="OSG104" s="724"/>
      <c r="OSI104" s="724"/>
      <c r="OSK104" s="724"/>
      <c r="OSM104" s="724"/>
      <c r="OSO104" s="724"/>
      <c r="OSQ104" s="724"/>
      <c r="OSS104" s="724"/>
      <c r="OSU104" s="724"/>
      <c r="OSW104" s="724"/>
      <c r="OSY104" s="724"/>
      <c r="OTA104" s="724"/>
      <c r="OTC104" s="724"/>
      <c r="OTE104" s="724"/>
      <c r="OTG104" s="724"/>
      <c r="OTI104" s="724"/>
      <c r="OTK104" s="724"/>
      <c r="OTM104" s="724"/>
      <c r="OTO104" s="724"/>
      <c r="OTQ104" s="724"/>
      <c r="OTS104" s="724"/>
      <c r="OTU104" s="724"/>
      <c r="OTW104" s="724"/>
      <c r="OTY104" s="724"/>
      <c r="OUA104" s="724"/>
      <c r="OUC104" s="724"/>
      <c r="OUE104" s="724"/>
      <c r="OUG104" s="724"/>
      <c r="OUI104" s="724"/>
      <c r="OUK104" s="724"/>
      <c r="OUM104" s="724"/>
      <c r="OUO104" s="724"/>
      <c r="OUQ104" s="724"/>
      <c r="OUS104" s="724"/>
      <c r="OUU104" s="724"/>
      <c r="OUW104" s="724"/>
      <c r="OUY104" s="724"/>
      <c r="OVA104" s="724"/>
      <c r="OVC104" s="724"/>
      <c r="OVE104" s="724"/>
      <c r="OVG104" s="724"/>
      <c r="OVI104" s="724"/>
      <c r="OVK104" s="724"/>
      <c r="OVM104" s="724"/>
      <c r="OVO104" s="724"/>
      <c r="OVQ104" s="724"/>
      <c r="OVS104" s="724"/>
      <c r="OVU104" s="724"/>
      <c r="OVW104" s="724"/>
      <c r="OVY104" s="724"/>
      <c r="OWA104" s="724"/>
      <c r="OWC104" s="724"/>
      <c r="OWE104" s="724"/>
      <c r="OWG104" s="724"/>
      <c r="OWI104" s="724"/>
      <c r="OWK104" s="724"/>
      <c r="OWM104" s="724"/>
      <c r="OWO104" s="724"/>
      <c r="OWQ104" s="724"/>
      <c r="OWS104" s="724"/>
      <c r="OWU104" s="724"/>
      <c r="OWW104" s="724"/>
      <c r="OWY104" s="724"/>
      <c r="OXA104" s="724"/>
      <c r="OXC104" s="724"/>
      <c r="OXE104" s="724"/>
      <c r="OXG104" s="724"/>
      <c r="OXI104" s="724"/>
      <c r="OXK104" s="724"/>
      <c r="OXM104" s="724"/>
      <c r="OXO104" s="724"/>
      <c r="OXQ104" s="724"/>
      <c r="OXS104" s="724"/>
      <c r="OXU104" s="724"/>
      <c r="OXW104" s="724"/>
      <c r="OXY104" s="724"/>
      <c r="OYA104" s="724"/>
      <c r="OYC104" s="724"/>
      <c r="OYE104" s="724"/>
      <c r="OYG104" s="724"/>
      <c r="OYI104" s="724"/>
      <c r="OYK104" s="724"/>
      <c r="OYM104" s="724"/>
      <c r="OYO104" s="724"/>
      <c r="OYQ104" s="724"/>
      <c r="OYS104" s="724"/>
      <c r="OYU104" s="724"/>
      <c r="OYW104" s="724"/>
      <c r="OYY104" s="724"/>
      <c r="OZA104" s="724"/>
      <c r="OZC104" s="724"/>
      <c r="OZE104" s="724"/>
      <c r="OZG104" s="724"/>
      <c r="OZI104" s="724"/>
      <c r="OZK104" s="724"/>
      <c r="OZM104" s="724"/>
      <c r="OZO104" s="724"/>
      <c r="OZQ104" s="724"/>
      <c r="OZS104" s="724"/>
      <c r="OZU104" s="724"/>
      <c r="OZW104" s="724"/>
      <c r="OZY104" s="724"/>
      <c r="PAA104" s="724"/>
      <c r="PAC104" s="724"/>
      <c r="PAE104" s="724"/>
      <c r="PAG104" s="724"/>
      <c r="PAI104" s="724"/>
      <c r="PAK104" s="724"/>
      <c r="PAM104" s="724"/>
      <c r="PAO104" s="724"/>
      <c r="PAQ104" s="724"/>
      <c r="PAS104" s="724"/>
      <c r="PAU104" s="724"/>
      <c r="PAW104" s="724"/>
      <c r="PAY104" s="724"/>
      <c r="PBA104" s="724"/>
      <c r="PBC104" s="724"/>
      <c r="PBE104" s="724"/>
      <c r="PBG104" s="724"/>
      <c r="PBI104" s="724"/>
      <c r="PBK104" s="724"/>
      <c r="PBM104" s="724"/>
      <c r="PBO104" s="724"/>
      <c r="PBQ104" s="724"/>
      <c r="PBS104" s="724"/>
      <c r="PBU104" s="724"/>
      <c r="PBW104" s="724"/>
      <c r="PBY104" s="724"/>
      <c r="PCA104" s="724"/>
      <c r="PCC104" s="724"/>
      <c r="PCE104" s="724"/>
      <c r="PCG104" s="724"/>
      <c r="PCI104" s="724"/>
      <c r="PCK104" s="724"/>
      <c r="PCM104" s="724"/>
      <c r="PCO104" s="724"/>
      <c r="PCQ104" s="724"/>
      <c r="PCS104" s="724"/>
      <c r="PCU104" s="724"/>
      <c r="PCW104" s="724"/>
      <c r="PCY104" s="724"/>
      <c r="PDA104" s="724"/>
      <c r="PDC104" s="724"/>
      <c r="PDE104" s="724"/>
      <c r="PDG104" s="724"/>
      <c r="PDI104" s="724"/>
      <c r="PDK104" s="724"/>
      <c r="PDM104" s="724"/>
      <c r="PDO104" s="724"/>
      <c r="PDQ104" s="724"/>
      <c r="PDS104" s="724"/>
      <c r="PDU104" s="724"/>
      <c r="PDW104" s="724"/>
      <c r="PDY104" s="724"/>
      <c r="PEA104" s="724"/>
      <c r="PEC104" s="724"/>
      <c r="PEE104" s="724"/>
      <c r="PEG104" s="724"/>
      <c r="PEI104" s="724"/>
      <c r="PEK104" s="724"/>
      <c r="PEM104" s="724"/>
      <c r="PEO104" s="724"/>
      <c r="PEQ104" s="724"/>
      <c r="PES104" s="724"/>
      <c r="PEU104" s="724"/>
      <c r="PEW104" s="724"/>
      <c r="PEY104" s="724"/>
      <c r="PFA104" s="724"/>
      <c r="PFC104" s="724"/>
      <c r="PFE104" s="724"/>
      <c r="PFG104" s="724"/>
      <c r="PFI104" s="724"/>
      <c r="PFK104" s="724"/>
      <c r="PFM104" s="724"/>
      <c r="PFO104" s="724"/>
      <c r="PFQ104" s="724"/>
      <c r="PFS104" s="724"/>
      <c r="PFU104" s="724"/>
      <c r="PFW104" s="724"/>
      <c r="PFY104" s="724"/>
      <c r="PGA104" s="724"/>
      <c r="PGC104" s="724"/>
      <c r="PGE104" s="724"/>
      <c r="PGG104" s="724"/>
      <c r="PGI104" s="724"/>
      <c r="PGK104" s="724"/>
      <c r="PGM104" s="724"/>
      <c r="PGO104" s="724"/>
      <c r="PGQ104" s="724"/>
      <c r="PGS104" s="724"/>
      <c r="PGU104" s="724"/>
      <c r="PGW104" s="724"/>
      <c r="PGY104" s="724"/>
      <c r="PHA104" s="724"/>
      <c r="PHC104" s="724"/>
      <c r="PHE104" s="724"/>
      <c r="PHG104" s="724"/>
      <c r="PHI104" s="724"/>
      <c r="PHK104" s="724"/>
      <c r="PHM104" s="724"/>
      <c r="PHO104" s="724"/>
      <c r="PHQ104" s="724"/>
      <c r="PHS104" s="724"/>
      <c r="PHU104" s="724"/>
      <c r="PHW104" s="724"/>
      <c r="PHY104" s="724"/>
      <c r="PIA104" s="724"/>
      <c r="PIC104" s="724"/>
      <c r="PIE104" s="724"/>
      <c r="PIG104" s="724"/>
      <c r="PII104" s="724"/>
      <c r="PIK104" s="724"/>
      <c r="PIM104" s="724"/>
      <c r="PIO104" s="724"/>
      <c r="PIQ104" s="724"/>
      <c r="PIS104" s="724"/>
      <c r="PIU104" s="724"/>
      <c r="PIW104" s="724"/>
      <c r="PIY104" s="724"/>
      <c r="PJA104" s="724"/>
      <c r="PJC104" s="724"/>
      <c r="PJE104" s="724"/>
      <c r="PJG104" s="724"/>
      <c r="PJI104" s="724"/>
      <c r="PJK104" s="724"/>
      <c r="PJM104" s="724"/>
      <c r="PJO104" s="724"/>
      <c r="PJQ104" s="724"/>
      <c r="PJS104" s="724"/>
      <c r="PJU104" s="724"/>
      <c r="PJW104" s="724"/>
      <c r="PJY104" s="724"/>
      <c r="PKA104" s="724"/>
      <c r="PKC104" s="724"/>
      <c r="PKE104" s="724"/>
      <c r="PKG104" s="724"/>
      <c r="PKI104" s="724"/>
      <c r="PKK104" s="724"/>
      <c r="PKM104" s="724"/>
      <c r="PKO104" s="724"/>
      <c r="PKQ104" s="724"/>
      <c r="PKS104" s="724"/>
      <c r="PKU104" s="724"/>
      <c r="PKW104" s="724"/>
      <c r="PKY104" s="724"/>
      <c r="PLA104" s="724"/>
      <c r="PLC104" s="724"/>
      <c r="PLE104" s="724"/>
      <c r="PLG104" s="724"/>
      <c r="PLI104" s="724"/>
      <c r="PLK104" s="724"/>
      <c r="PLM104" s="724"/>
      <c r="PLO104" s="724"/>
      <c r="PLQ104" s="724"/>
      <c r="PLS104" s="724"/>
      <c r="PLU104" s="724"/>
      <c r="PLW104" s="724"/>
      <c r="PLY104" s="724"/>
      <c r="PMA104" s="724"/>
      <c r="PMC104" s="724"/>
      <c r="PME104" s="724"/>
      <c r="PMG104" s="724"/>
      <c r="PMI104" s="724"/>
      <c r="PMK104" s="724"/>
      <c r="PMM104" s="724"/>
      <c r="PMO104" s="724"/>
      <c r="PMQ104" s="724"/>
      <c r="PMS104" s="724"/>
      <c r="PMU104" s="724"/>
      <c r="PMW104" s="724"/>
      <c r="PMY104" s="724"/>
      <c r="PNA104" s="724"/>
      <c r="PNC104" s="724"/>
      <c r="PNE104" s="724"/>
      <c r="PNG104" s="724"/>
      <c r="PNI104" s="724"/>
      <c r="PNK104" s="724"/>
      <c r="PNM104" s="724"/>
      <c r="PNO104" s="724"/>
      <c r="PNQ104" s="724"/>
      <c r="PNS104" s="724"/>
      <c r="PNU104" s="724"/>
      <c r="PNW104" s="724"/>
      <c r="PNY104" s="724"/>
      <c r="POA104" s="724"/>
      <c r="POC104" s="724"/>
      <c r="POE104" s="724"/>
      <c r="POG104" s="724"/>
      <c r="POI104" s="724"/>
      <c r="POK104" s="724"/>
      <c r="POM104" s="724"/>
      <c r="POO104" s="724"/>
      <c r="POQ104" s="724"/>
      <c r="POS104" s="724"/>
      <c r="POU104" s="724"/>
      <c r="POW104" s="724"/>
      <c r="POY104" s="724"/>
      <c r="PPA104" s="724"/>
      <c r="PPC104" s="724"/>
      <c r="PPE104" s="724"/>
      <c r="PPG104" s="724"/>
      <c r="PPI104" s="724"/>
      <c r="PPK104" s="724"/>
      <c r="PPM104" s="724"/>
      <c r="PPO104" s="724"/>
      <c r="PPQ104" s="724"/>
      <c r="PPS104" s="724"/>
      <c r="PPU104" s="724"/>
      <c r="PPW104" s="724"/>
      <c r="PPY104" s="724"/>
      <c r="PQA104" s="724"/>
      <c r="PQC104" s="724"/>
      <c r="PQE104" s="724"/>
      <c r="PQG104" s="724"/>
      <c r="PQI104" s="724"/>
      <c r="PQK104" s="724"/>
      <c r="PQM104" s="724"/>
      <c r="PQO104" s="724"/>
      <c r="PQQ104" s="724"/>
      <c r="PQS104" s="724"/>
      <c r="PQU104" s="724"/>
      <c r="PQW104" s="724"/>
      <c r="PQY104" s="724"/>
      <c r="PRA104" s="724"/>
      <c r="PRC104" s="724"/>
      <c r="PRE104" s="724"/>
      <c r="PRG104" s="724"/>
      <c r="PRI104" s="724"/>
      <c r="PRK104" s="724"/>
      <c r="PRM104" s="724"/>
      <c r="PRO104" s="724"/>
      <c r="PRQ104" s="724"/>
      <c r="PRS104" s="724"/>
      <c r="PRU104" s="724"/>
      <c r="PRW104" s="724"/>
      <c r="PRY104" s="724"/>
      <c r="PSA104" s="724"/>
      <c r="PSC104" s="724"/>
      <c r="PSE104" s="724"/>
      <c r="PSG104" s="724"/>
      <c r="PSI104" s="724"/>
      <c r="PSK104" s="724"/>
      <c r="PSM104" s="724"/>
      <c r="PSO104" s="724"/>
      <c r="PSQ104" s="724"/>
      <c r="PSS104" s="724"/>
      <c r="PSU104" s="724"/>
      <c r="PSW104" s="724"/>
      <c r="PSY104" s="724"/>
      <c r="PTA104" s="724"/>
      <c r="PTC104" s="724"/>
      <c r="PTE104" s="724"/>
      <c r="PTG104" s="724"/>
      <c r="PTI104" s="724"/>
      <c r="PTK104" s="724"/>
      <c r="PTM104" s="724"/>
      <c r="PTO104" s="724"/>
      <c r="PTQ104" s="724"/>
      <c r="PTS104" s="724"/>
      <c r="PTU104" s="724"/>
      <c r="PTW104" s="724"/>
      <c r="PTY104" s="724"/>
      <c r="PUA104" s="724"/>
      <c r="PUC104" s="724"/>
      <c r="PUE104" s="724"/>
      <c r="PUG104" s="724"/>
      <c r="PUI104" s="724"/>
      <c r="PUK104" s="724"/>
      <c r="PUM104" s="724"/>
      <c r="PUO104" s="724"/>
      <c r="PUQ104" s="724"/>
      <c r="PUS104" s="724"/>
      <c r="PUU104" s="724"/>
      <c r="PUW104" s="724"/>
      <c r="PUY104" s="724"/>
      <c r="PVA104" s="724"/>
      <c r="PVC104" s="724"/>
      <c r="PVE104" s="724"/>
      <c r="PVG104" s="724"/>
      <c r="PVI104" s="724"/>
      <c r="PVK104" s="724"/>
      <c r="PVM104" s="724"/>
      <c r="PVO104" s="724"/>
      <c r="PVQ104" s="724"/>
      <c r="PVS104" s="724"/>
      <c r="PVU104" s="724"/>
      <c r="PVW104" s="724"/>
      <c r="PVY104" s="724"/>
      <c r="PWA104" s="724"/>
      <c r="PWC104" s="724"/>
      <c r="PWE104" s="724"/>
      <c r="PWG104" s="724"/>
      <c r="PWI104" s="724"/>
      <c r="PWK104" s="724"/>
      <c r="PWM104" s="724"/>
      <c r="PWO104" s="724"/>
      <c r="PWQ104" s="724"/>
      <c r="PWS104" s="724"/>
      <c r="PWU104" s="724"/>
      <c r="PWW104" s="724"/>
      <c r="PWY104" s="724"/>
      <c r="PXA104" s="724"/>
      <c r="PXC104" s="724"/>
      <c r="PXE104" s="724"/>
      <c r="PXG104" s="724"/>
      <c r="PXI104" s="724"/>
      <c r="PXK104" s="724"/>
      <c r="PXM104" s="724"/>
      <c r="PXO104" s="724"/>
      <c r="PXQ104" s="724"/>
      <c r="PXS104" s="724"/>
      <c r="PXU104" s="724"/>
      <c r="PXW104" s="724"/>
      <c r="PXY104" s="724"/>
      <c r="PYA104" s="724"/>
      <c r="PYC104" s="724"/>
      <c r="PYE104" s="724"/>
      <c r="PYG104" s="724"/>
      <c r="PYI104" s="724"/>
      <c r="PYK104" s="724"/>
      <c r="PYM104" s="724"/>
      <c r="PYO104" s="724"/>
      <c r="PYQ104" s="724"/>
      <c r="PYS104" s="724"/>
      <c r="PYU104" s="724"/>
      <c r="PYW104" s="724"/>
      <c r="PYY104" s="724"/>
      <c r="PZA104" s="724"/>
      <c r="PZC104" s="724"/>
      <c r="PZE104" s="724"/>
      <c r="PZG104" s="724"/>
      <c r="PZI104" s="724"/>
      <c r="PZK104" s="724"/>
      <c r="PZM104" s="724"/>
      <c r="PZO104" s="724"/>
      <c r="PZQ104" s="724"/>
      <c r="PZS104" s="724"/>
      <c r="PZU104" s="724"/>
      <c r="PZW104" s="724"/>
      <c r="PZY104" s="724"/>
      <c r="QAA104" s="724"/>
      <c r="QAC104" s="724"/>
      <c r="QAE104" s="724"/>
      <c r="QAG104" s="724"/>
      <c r="QAI104" s="724"/>
      <c r="QAK104" s="724"/>
      <c r="QAM104" s="724"/>
      <c r="QAO104" s="724"/>
      <c r="QAQ104" s="724"/>
      <c r="QAS104" s="724"/>
      <c r="QAU104" s="724"/>
      <c r="QAW104" s="724"/>
      <c r="QAY104" s="724"/>
      <c r="QBA104" s="724"/>
      <c r="QBC104" s="724"/>
      <c r="QBE104" s="724"/>
      <c r="QBG104" s="724"/>
      <c r="QBI104" s="724"/>
      <c r="QBK104" s="724"/>
      <c r="QBM104" s="724"/>
      <c r="QBO104" s="724"/>
      <c r="QBQ104" s="724"/>
      <c r="QBS104" s="724"/>
      <c r="QBU104" s="724"/>
      <c r="QBW104" s="724"/>
      <c r="QBY104" s="724"/>
      <c r="QCA104" s="724"/>
      <c r="QCC104" s="724"/>
      <c r="QCE104" s="724"/>
      <c r="QCG104" s="724"/>
      <c r="QCI104" s="724"/>
      <c r="QCK104" s="724"/>
      <c r="QCM104" s="724"/>
      <c r="QCO104" s="724"/>
      <c r="QCQ104" s="724"/>
      <c r="QCS104" s="724"/>
      <c r="QCU104" s="724"/>
      <c r="QCW104" s="724"/>
      <c r="QCY104" s="724"/>
      <c r="QDA104" s="724"/>
      <c r="QDC104" s="724"/>
      <c r="QDE104" s="724"/>
      <c r="QDG104" s="724"/>
      <c r="QDI104" s="724"/>
      <c r="QDK104" s="724"/>
      <c r="QDM104" s="724"/>
      <c r="QDO104" s="724"/>
      <c r="QDQ104" s="724"/>
      <c r="QDS104" s="724"/>
      <c r="QDU104" s="724"/>
      <c r="QDW104" s="724"/>
      <c r="QDY104" s="724"/>
      <c r="QEA104" s="724"/>
      <c r="QEC104" s="724"/>
      <c r="QEE104" s="724"/>
      <c r="QEG104" s="724"/>
      <c r="QEI104" s="724"/>
      <c r="QEK104" s="724"/>
      <c r="QEM104" s="724"/>
      <c r="QEO104" s="724"/>
      <c r="QEQ104" s="724"/>
      <c r="QES104" s="724"/>
      <c r="QEU104" s="724"/>
      <c r="QEW104" s="724"/>
      <c r="QEY104" s="724"/>
      <c r="QFA104" s="724"/>
      <c r="QFC104" s="724"/>
      <c r="QFE104" s="724"/>
      <c r="QFG104" s="724"/>
      <c r="QFI104" s="724"/>
      <c r="QFK104" s="724"/>
      <c r="QFM104" s="724"/>
      <c r="QFO104" s="724"/>
      <c r="QFQ104" s="724"/>
      <c r="QFS104" s="724"/>
      <c r="QFU104" s="724"/>
      <c r="QFW104" s="724"/>
      <c r="QFY104" s="724"/>
      <c r="QGA104" s="724"/>
      <c r="QGC104" s="724"/>
      <c r="QGE104" s="724"/>
      <c r="QGG104" s="724"/>
      <c r="QGI104" s="724"/>
      <c r="QGK104" s="724"/>
      <c r="QGM104" s="724"/>
      <c r="QGO104" s="724"/>
      <c r="QGQ104" s="724"/>
      <c r="QGS104" s="724"/>
      <c r="QGU104" s="724"/>
      <c r="QGW104" s="724"/>
      <c r="QGY104" s="724"/>
      <c r="QHA104" s="724"/>
      <c r="QHC104" s="724"/>
      <c r="QHE104" s="724"/>
      <c r="QHG104" s="724"/>
      <c r="QHI104" s="724"/>
      <c r="QHK104" s="724"/>
      <c r="QHM104" s="724"/>
      <c r="QHO104" s="724"/>
      <c r="QHQ104" s="724"/>
      <c r="QHS104" s="724"/>
      <c r="QHU104" s="724"/>
      <c r="QHW104" s="724"/>
      <c r="QHY104" s="724"/>
      <c r="QIA104" s="724"/>
      <c r="QIC104" s="724"/>
      <c r="QIE104" s="724"/>
      <c r="QIG104" s="724"/>
      <c r="QII104" s="724"/>
      <c r="QIK104" s="724"/>
      <c r="QIM104" s="724"/>
      <c r="QIO104" s="724"/>
      <c r="QIQ104" s="724"/>
      <c r="QIS104" s="724"/>
      <c r="QIU104" s="724"/>
      <c r="QIW104" s="724"/>
      <c r="QIY104" s="724"/>
      <c r="QJA104" s="724"/>
      <c r="QJC104" s="724"/>
      <c r="QJE104" s="724"/>
      <c r="QJG104" s="724"/>
      <c r="QJI104" s="724"/>
      <c r="QJK104" s="724"/>
      <c r="QJM104" s="724"/>
      <c r="QJO104" s="724"/>
      <c r="QJQ104" s="724"/>
      <c r="QJS104" s="724"/>
      <c r="QJU104" s="724"/>
      <c r="QJW104" s="724"/>
      <c r="QJY104" s="724"/>
      <c r="QKA104" s="724"/>
      <c r="QKC104" s="724"/>
      <c r="QKE104" s="724"/>
      <c r="QKG104" s="724"/>
      <c r="QKI104" s="724"/>
      <c r="QKK104" s="724"/>
      <c r="QKM104" s="724"/>
      <c r="QKO104" s="724"/>
      <c r="QKQ104" s="724"/>
      <c r="QKS104" s="724"/>
      <c r="QKU104" s="724"/>
      <c r="QKW104" s="724"/>
      <c r="QKY104" s="724"/>
      <c r="QLA104" s="724"/>
      <c r="QLC104" s="724"/>
      <c r="QLE104" s="724"/>
      <c r="QLG104" s="724"/>
      <c r="QLI104" s="724"/>
      <c r="QLK104" s="724"/>
      <c r="QLM104" s="724"/>
      <c r="QLO104" s="724"/>
      <c r="QLQ104" s="724"/>
      <c r="QLS104" s="724"/>
      <c r="QLU104" s="724"/>
      <c r="QLW104" s="724"/>
      <c r="QLY104" s="724"/>
      <c r="QMA104" s="724"/>
      <c r="QMC104" s="724"/>
      <c r="QME104" s="724"/>
      <c r="QMG104" s="724"/>
      <c r="QMI104" s="724"/>
      <c r="QMK104" s="724"/>
      <c r="QMM104" s="724"/>
      <c r="QMO104" s="724"/>
      <c r="QMQ104" s="724"/>
      <c r="QMS104" s="724"/>
      <c r="QMU104" s="724"/>
      <c r="QMW104" s="724"/>
      <c r="QMY104" s="724"/>
      <c r="QNA104" s="724"/>
      <c r="QNC104" s="724"/>
      <c r="QNE104" s="724"/>
      <c r="QNG104" s="724"/>
      <c r="QNI104" s="724"/>
      <c r="QNK104" s="724"/>
      <c r="QNM104" s="724"/>
      <c r="QNO104" s="724"/>
      <c r="QNQ104" s="724"/>
      <c r="QNS104" s="724"/>
      <c r="QNU104" s="724"/>
      <c r="QNW104" s="724"/>
      <c r="QNY104" s="724"/>
      <c r="QOA104" s="724"/>
      <c r="QOC104" s="724"/>
      <c r="QOE104" s="724"/>
      <c r="QOG104" s="724"/>
      <c r="QOI104" s="724"/>
      <c r="QOK104" s="724"/>
      <c r="QOM104" s="724"/>
      <c r="QOO104" s="724"/>
      <c r="QOQ104" s="724"/>
      <c r="QOS104" s="724"/>
      <c r="QOU104" s="724"/>
      <c r="QOW104" s="724"/>
      <c r="QOY104" s="724"/>
      <c r="QPA104" s="724"/>
      <c r="QPC104" s="724"/>
      <c r="QPE104" s="724"/>
      <c r="QPG104" s="724"/>
      <c r="QPI104" s="724"/>
      <c r="QPK104" s="724"/>
      <c r="QPM104" s="724"/>
      <c r="QPO104" s="724"/>
      <c r="QPQ104" s="724"/>
      <c r="QPS104" s="724"/>
      <c r="QPU104" s="724"/>
      <c r="QPW104" s="724"/>
      <c r="QPY104" s="724"/>
      <c r="QQA104" s="724"/>
      <c r="QQC104" s="724"/>
      <c r="QQE104" s="724"/>
      <c r="QQG104" s="724"/>
      <c r="QQI104" s="724"/>
      <c r="QQK104" s="724"/>
      <c r="QQM104" s="724"/>
      <c r="QQO104" s="724"/>
      <c r="QQQ104" s="724"/>
      <c r="QQS104" s="724"/>
      <c r="QQU104" s="724"/>
      <c r="QQW104" s="724"/>
      <c r="QQY104" s="724"/>
      <c r="QRA104" s="724"/>
      <c r="QRC104" s="724"/>
      <c r="QRE104" s="724"/>
      <c r="QRG104" s="724"/>
      <c r="QRI104" s="724"/>
      <c r="QRK104" s="724"/>
      <c r="QRM104" s="724"/>
      <c r="QRO104" s="724"/>
      <c r="QRQ104" s="724"/>
      <c r="QRS104" s="724"/>
      <c r="QRU104" s="724"/>
      <c r="QRW104" s="724"/>
      <c r="QRY104" s="724"/>
      <c r="QSA104" s="724"/>
      <c r="QSC104" s="724"/>
      <c r="QSE104" s="724"/>
      <c r="QSG104" s="724"/>
      <c r="QSI104" s="724"/>
      <c r="QSK104" s="724"/>
      <c r="QSM104" s="724"/>
      <c r="QSO104" s="724"/>
      <c r="QSQ104" s="724"/>
      <c r="QSS104" s="724"/>
      <c r="QSU104" s="724"/>
      <c r="QSW104" s="724"/>
      <c r="QSY104" s="724"/>
      <c r="QTA104" s="724"/>
      <c r="QTC104" s="724"/>
      <c r="QTE104" s="724"/>
      <c r="QTG104" s="724"/>
      <c r="QTI104" s="724"/>
      <c r="QTK104" s="724"/>
      <c r="QTM104" s="724"/>
      <c r="QTO104" s="724"/>
      <c r="QTQ104" s="724"/>
      <c r="QTS104" s="724"/>
      <c r="QTU104" s="724"/>
      <c r="QTW104" s="724"/>
      <c r="QTY104" s="724"/>
      <c r="QUA104" s="724"/>
      <c r="QUC104" s="724"/>
      <c r="QUE104" s="724"/>
      <c r="QUG104" s="724"/>
      <c r="QUI104" s="724"/>
      <c r="QUK104" s="724"/>
      <c r="QUM104" s="724"/>
      <c r="QUO104" s="724"/>
      <c r="QUQ104" s="724"/>
      <c r="QUS104" s="724"/>
      <c r="QUU104" s="724"/>
      <c r="QUW104" s="724"/>
      <c r="QUY104" s="724"/>
      <c r="QVA104" s="724"/>
      <c r="QVC104" s="724"/>
      <c r="QVE104" s="724"/>
      <c r="QVG104" s="724"/>
      <c r="QVI104" s="724"/>
      <c r="QVK104" s="724"/>
      <c r="QVM104" s="724"/>
      <c r="QVO104" s="724"/>
      <c r="QVQ104" s="724"/>
      <c r="QVS104" s="724"/>
      <c r="QVU104" s="724"/>
      <c r="QVW104" s="724"/>
      <c r="QVY104" s="724"/>
      <c r="QWA104" s="724"/>
      <c r="QWC104" s="724"/>
      <c r="QWE104" s="724"/>
      <c r="QWG104" s="724"/>
      <c r="QWI104" s="724"/>
      <c r="QWK104" s="724"/>
      <c r="QWM104" s="724"/>
      <c r="QWO104" s="724"/>
      <c r="QWQ104" s="724"/>
      <c r="QWS104" s="724"/>
      <c r="QWU104" s="724"/>
      <c r="QWW104" s="724"/>
      <c r="QWY104" s="724"/>
      <c r="QXA104" s="724"/>
      <c r="QXC104" s="724"/>
      <c r="QXE104" s="724"/>
      <c r="QXG104" s="724"/>
      <c r="QXI104" s="724"/>
      <c r="QXK104" s="724"/>
      <c r="QXM104" s="724"/>
      <c r="QXO104" s="724"/>
      <c r="QXQ104" s="724"/>
      <c r="QXS104" s="724"/>
      <c r="QXU104" s="724"/>
      <c r="QXW104" s="724"/>
      <c r="QXY104" s="724"/>
      <c r="QYA104" s="724"/>
      <c r="QYC104" s="724"/>
      <c r="QYE104" s="724"/>
      <c r="QYG104" s="724"/>
      <c r="QYI104" s="724"/>
      <c r="QYK104" s="724"/>
      <c r="QYM104" s="724"/>
      <c r="QYO104" s="724"/>
      <c r="QYQ104" s="724"/>
      <c r="QYS104" s="724"/>
      <c r="QYU104" s="724"/>
      <c r="QYW104" s="724"/>
      <c r="QYY104" s="724"/>
      <c r="QZA104" s="724"/>
      <c r="QZC104" s="724"/>
      <c r="QZE104" s="724"/>
      <c r="QZG104" s="724"/>
      <c r="QZI104" s="724"/>
      <c r="QZK104" s="724"/>
      <c r="QZM104" s="724"/>
      <c r="QZO104" s="724"/>
      <c r="QZQ104" s="724"/>
      <c r="QZS104" s="724"/>
      <c r="QZU104" s="724"/>
      <c r="QZW104" s="724"/>
      <c r="QZY104" s="724"/>
      <c r="RAA104" s="724"/>
      <c r="RAC104" s="724"/>
      <c r="RAE104" s="724"/>
      <c r="RAG104" s="724"/>
      <c r="RAI104" s="724"/>
      <c r="RAK104" s="724"/>
      <c r="RAM104" s="724"/>
      <c r="RAO104" s="724"/>
      <c r="RAQ104" s="724"/>
      <c r="RAS104" s="724"/>
      <c r="RAU104" s="724"/>
      <c r="RAW104" s="724"/>
      <c r="RAY104" s="724"/>
      <c r="RBA104" s="724"/>
      <c r="RBC104" s="724"/>
      <c r="RBE104" s="724"/>
      <c r="RBG104" s="724"/>
      <c r="RBI104" s="724"/>
      <c r="RBK104" s="724"/>
      <c r="RBM104" s="724"/>
      <c r="RBO104" s="724"/>
      <c r="RBQ104" s="724"/>
      <c r="RBS104" s="724"/>
      <c r="RBU104" s="724"/>
      <c r="RBW104" s="724"/>
      <c r="RBY104" s="724"/>
      <c r="RCA104" s="724"/>
      <c r="RCC104" s="724"/>
      <c r="RCE104" s="724"/>
      <c r="RCG104" s="724"/>
      <c r="RCI104" s="724"/>
      <c r="RCK104" s="724"/>
      <c r="RCM104" s="724"/>
      <c r="RCO104" s="724"/>
      <c r="RCQ104" s="724"/>
      <c r="RCS104" s="724"/>
      <c r="RCU104" s="724"/>
      <c r="RCW104" s="724"/>
      <c r="RCY104" s="724"/>
      <c r="RDA104" s="724"/>
      <c r="RDC104" s="724"/>
      <c r="RDE104" s="724"/>
      <c r="RDG104" s="724"/>
      <c r="RDI104" s="724"/>
      <c r="RDK104" s="724"/>
      <c r="RDM104" s="724"/>
      <c r="RDO104" s="724"/>
      <c r="RDQ104" s="724"/>
      <c r="RDS104" s="724"/>
      <c r="RDU104" s="724"/>
      <c r="RDW104" s="724"/>
      <c r="RDY104" s="724"/>
      <c r="REA104" s="724"/>
      <c r="REC104" s="724"/>
      <c r="REE104" s="724"/>
      <c r="REG104" s="724"/>
      <c r="REI104" s="724"/>
      <c r="REK104" s="724"/>
      <c r="REM104" s="724"/>
      <c r="REO104" s="724"/>
      <c r="REQ104" s="724"/>
      <c r="RES104" s="724"/>
      <c r="REU104" s="724"/>
      <c r="REW104" s="724"/>
      <c r="REY104" s="724"/>
      <c r="RFA104" s="724"/>
      <c r="RFC104" s="724"/>
      <c r="RFE104" s="724"/>
      <c r="RFG104" s="724"/>
      <c r="RFI104" s="724"/>
      <c r="RFK104" s="724"/>
      <c r="RFM104" s="724"/>
      <c r="RFO104" s="724"/>
      <c r="RFQ104" s="724"/>
      <c r="RFS104" s="724"/>
      <c r="RFU104" s="724"/>
      <c r="RFW104" s="724"/>
      <c r="RFY104" s="724"/>
      <c r="RGA104" s="724"/>
      <c r="RGC104" s="724"/>
      <c r="RGE104" s="724"/>
      <c r="RGG104" s="724"/>
      <c r="RGI104" s="724"/>
      <c r="RGK104" s="724"/>
      <c r="RGM104" s="724"/>
      <c r="RGO104" s="724"/>
      <c r="RGQ104" s="724"/>
      <c r="RGS104" s="724"/>
      <c r="RGU104" s="724"/>
      <c r="RGW104" s="724"/>
      <c r="RGY104" s="724"/>
      <c r="RHA104" s="724"/>
      <c r="RHC104" s="724"/>
      <c r="RHE104" s="724"/>
      <c r="RHG104" s="724"/>
      <c r="RHI104" s="724"/>
      <c r="RHK104" s="724"/>
      <c r="RHM104" s="724"/>
      <c r="RHO104" s="724"/>
      <c r="RHQ104" s="724"/>
      <c r="RHS104" s="724"/>
      <c r="RHU104" s="724"/>
      <c r="RHW104" s="724"/>
      <c r="RHY104" s="724"/>
      <c r="RIA104" s="724"/>
      <c r="RIC104" s="724"/>
      <c r="RIE104" s="724"/>
      <c r="RIG104" s="724"/>
      <c r="RII104" s="724"/>
      <c r="RIK104" s="724"/>
      <c r="RIM104" s="724"/>
      <c r="RIO104" s="724"/>
      <c r="RIQ104" s="724"/>
      <c r="RIS104" s="724"/>
      <c r="RIU104" s="724"/>
      <c r="RIW104" s="724"/>
      <c r="RIY104" s="724"/>
      <c r="RJA104" s="724"/>
      <c r="RJC104" s="724"/>
      <c r="RJE104" s="724"/>
      <c r="RJG104" s="724"/>
      <c r="RJI104" s="724"/>
      <c r="RJK104" s="724"/>
      <c r="RJM104" s="724"/>
      <c r="RJO104" s="724"/>
      <c r="RJQ104" s="724"/>
      <c r="RJS104" s="724"/>
      <c r="RJU104" s="724"/>
      <c r="RJW104" s="724"/>
      <c r="RJY104" s="724"/>
      <c r="RKA104" s="724"/>
      <c r="RKC104" s="724"/>
      <c r="RKE104" s="724"/>
      <c r="RKG104" s="724"/>
      <c r="RKI104" s="724"/>
      <c r="RKK104" s="724"/>
      <c r="RKM104" s="724"/>
      <c r="RKO104" s="724"/>
      <c r="RKQ104" s="724"/>
      <c r="RKS104" s="724"/>
      <c r="RKU104" s="724"/>
      <c r="RKW104" s="724"/>
      <c r="RKY104" s="724"/>
      <c r="RLA104" s="724"/>
      <c r="RLC104" s="724"/>
      <c r="RLE104" s="724"/>
      <c r="RLG104" s="724"/>
      <c r="RLI104" s="724"/>
      <c r="RLK104" s="724"/>
      <c r="RLM104" s="724"/>
      <c r="RLO104" s="724"/>
      <c r="RLQ104" s="724"/>
      <c r="RLS104" s="724"/>
      <c r="RLU104" s="724"/>
      <c r="RLW104" s="724"/>
      <c r="RLY104" s="724"/>
      <c r="RMA104" s="724"/>
      <c r="RMC104" s="724"/>
      <c r="RME104" s="724"/>
      <c r="RMG104" s="724"/>
      <c r="RMI104" s="724"/>
      <c r="RMK104" s="724"/>
      <c r="RMM104" s="724"/>
      <c r="RMO104" s="724"/>
      <c r="RMQ104" s="724"/>
      <c r="RMS104" s="724"/>
      <c r="RMU104" s="724"/>
      <c r="RMW104" s="724"/>
      <c r="RMY104" s="724"/>
      <c r="RNA104" s="724"/>
      <c r="RNC104" s="724"/>
      <c r="RNE104" s="724"/>
      <c r="RNG104" s="724"/>
      <c r="RNI104" s="724"/>
      <c r="RNK104" s="724"/>
      <c r="RNM104" s="724"/>
      <c r="RNO104" s="724"/>
      <c r="RNQ104" s="724"/>
      <c r="RNS104" s="724"/>
      <c r="RNU104" s="724"/>
      <c r="RNW104" s="724"/>
      <c r="RNY104" s="724"/>
      <c r="ROA104" s="724"/>
      <c r="ROC104" s="724"/>
      <c r="ROE104" s="724"/>
      <c r="ROG104" s="724"/>
      <c r="ROI104" s="724"/>
      <c r="ROK104" s="724"/>
      <c r="ROM104" s="724"/>
      <c r="ROO104" s="724"/>
      <c r="ROQ104" s="724"/>
      <c r="ROS104" s="724"/>
      <c r="ROU104" s="724"/>
      <c r="ROW104" s="724"/>
      <c r="ROY104" s="724"/>
      <c r="RPA104" s="724"/>
      <c r="RPC104" s="724"/>
      <c r="RPE104" s="724"/>
      <c r="RPG104" s="724"/>
      <c r="RPI104" s="724"/>
      <c r="RPK104" s="724"/>
      <c r="RPM104" s="724"/>
      <c r="RPO104" s="724"/>
      <c r="RPQ104" s="724"/>
      <c r="RPS104" s="724"/>
      <c r="RPU104" s="724"/>
      <c r="RPW104" s="724"/>
      <c r="RPY104" s="724"/>
      <c r="RQA104" s="724"/>
      <c r="RQC104" s="724"/>
      <c r="RQE104" s="724"/>
      <c r="RQG104" s="724"/>
      <c r="RQI104" s="724"/>
      <c r="RQK104" s="724"/>
      <c r="RQM104" s="724"/>
      <c r="RQO104" s="724"/>
      <c r="RQQ104" s="724"/>
      <c r="RQS104" s="724"/>
      <c r="RQU104" s="724"/>
      <c r="RQW104" s="724"/>
      <c r="RQY104" s="724"/>
      <c r="RRA104" s="724"/>
      <c r="RRC104" s="724"/>
      <c r="RRE104" s="724"/>
      <c r="RRG104" s="724"/>
      <c r="RRI104" s="724"/>
      <c r="RRK104" s="724"/>
      <c r="RRM104" s="724"/>
      <c r="RRO104" s="724"/>
      <c r="RRQ104" s="724"/>
      <c r="RRS104" s="724"/>
      <c r="RRU104" s="724"/>
      <c r="RRW104" s="724"/>
      <c r="RRY104" s="724"/>
      <c r="RSA104" s="724"/>
      <c r="RSC104" s="724"/>
      <c r="RSE104" s="724"/>
      <c r="RSG104" s="724"/>
      <c r="RSI104" s="724"/>
      <c r="RSK104" s="724"/>
      <c r="RSM104" s="724"/>
      <c r="RSO104" s="724"/>
      <c r="RSQ104" s="724"/>
      <c r="RSS104" s="724"/>
      <c r="RSU104" s="724"/>
      <c r="RSW104" s="724"/>
      <c r="RSY104" s="724"/>
      <c r="RTA104" s="724"/>
      <c r="RTC104" s="724"/>
      <c r="RTE104" s="724"/>
      <c r="RTG104" s="724"/>
      <c r="RTI104" s="724"/>
      <c r="RTK104" s="724"/>
      <c r="RTM104" s="724"/>
      <c r="RTO104" s="724"/>
      <c r="RTQ104" s="724"/>
      <c r="RTS104" s="724"/>
      <c r="RTU104" s="724"/>
      <c r="RTW104" s="724"/>
      <c r="RTY104" s="724"/>
      <c r="RUA104" s="724"/>
      <c r="RUC104" s="724"/>
      <c r="RUE104" s="724"/>
      <c r="RUG104" s="724"/>
      <c r="RUI104" s="724"/>
      <c r="RUK104" s="724"/>
      <c r="RUM104" s="724"/>
      <c r="RUO104" s="724"/>
      <c r="RUQ104" s="724"/>
      <c r="RUS104" s="724"/>
      <c r="RUU104" s="724"/>
      <c r="RUW104" s="724"/>
      <c r="RUY104" s="724"/>
      <c r="RVA104" s="724"/>
      <c r="RVC104" s="724"/>
      <c r="RVE104" s="724"/>
      <c r="RVG104" s="724"/>
      <c r="RVI104" s="724"/>
      <c r="RVK104" s="724"/>
      <c r="RVM104" s="724"/>
      <c r="RVO104" s="724"/>
      <c r="RVQ104" s="724"/>
      <c r="RVS104" s="724"/>
      <c r="RVU104" s="724"/>
      <c r="RVW104" s="724"/>
      <c r="RVY104" s="724"/>
      <c r="RWA104" s="724"/>
      <c r="RWC104" s="724"/>
      <c r="RWE104" s="724"/>
      <c r="RWG104" s="724"/>
      <c r="RWI104" s="724"/>
      <c r="RWK104" s="724"/>
      <c r="RWM104" s="724"/>
      <c r="RWO104" s="724"/>
      <c r="RWQ104" s="724"/>
      <c r="RWS104" s="724"/>
      <c r="RWU104" s="724"/>
      <c r="RWW104" s="724"/>
      <c r="RWY104" s="724"/>
      <c r="RXA104" s="724"/>
      <c r="RXC104" s="724"/>
      <c r="RXE104" s="724"/>
      <c r="RXG104" s="724"/>
      <c r="RXI104" s="724"/>
      <c r="RXK104" s="724"/>
      <c r="RXM104" s="724"/>
      <c r="RXO104" s="724"/>
      <c r="RXQ104" s="724"/>
      <c r="RXS104" s="724"/>
      <c r="RXU104" s="724"/>
      <c r="RXW104" s="724"/>
      <c r="RXY104" s="724"/>
      <c r="RYA104" s="724"/>
      <c r="RYC104" s="724"/>
      <c r="RYE104" s="724"/>
      <c r="RYG104" s="724"/>
      <c r="RYI104" s="724"/>
      <c r="RYK104" s="724"/>
      <c r="RYM104" s="724"/>
      <c r="RYO104" s="724"/>
      <c r="RYQ104" s="724"/>
      <c r="RYS104" s="724"/>
      <c r="RYU104" s="724"/>
      <c r="RYW104" s="724"/>
      <c r="RYY104" s="724"/>
      <c r="RZA104" s="724"/>
      <c r="RZC104" s="724"/>
      <c r="RZE104" s="724"/>
      <c r="RZG104" s="724"/>
      <c r="RZI104" s="724"/>
      <c r="RZK104" s="724"/>
      <c r="RZM104" s="724"/>
      <c r="RZO104" s="724"/>
      <c r="RZQ104" s="724"/>
      <c r="RZS104" s="724"/>
      <c r="RZU104" s="724"/>
      <c r="RZW104" s="724"/>
      <c r="RZY104" s="724"/>
      <c r="SAA104" s="724"/>
      <c r="SAC104" s="724"/>
      <c r="SAE104" s="724"/>
      <c r="SAG104" s="724"/>
      <c r="SAI104" s="724"/>
      <c r="SAK104" s="724"/>
      <c r="SAM104" s="724"/>
      <c r="SAO104" s="724"/>
      <c r="SAQ104" s="724"/>
      <c r="SAS104" s="724"/>
      <c r="SAU104" s="724"/>
      <c r="SAW104" s="724"/>
      <c r="SAY104" s="724"/>
      <c r="SBA104" s="724"/>
      <c r="SBC104" s="724"/>
      <c r="SBE104" s="724"/>
      <c r="SBG104" s="724"/>
      <c r="SBI104" s="724"/>
      <c r="SBK104" s="724"/>
      <c r="SBM104" s="724"/>
      <c r="SBO104" s="724"/>
      <c r="SBQ104" s="724"/>
      <c r="SBS104" s="724"/>
      <c r="SBU104" s="724"/>
      <c r="SBW104" s="724"/>
      <c r="SBY104" s="724"/>
      <c r="SCA104" s="724"/>
      <c r="SCC104" s="724"/>
      <c r="SCE104" s="724"/>
      <c r="SCG104" s="724"/>
      <c r="SCI104" s="724"/>
      <c r="SCK104" s="724"/>
      <c r="SCM104" s="724"/>
      <c r="SCO104" s="724"/>
      <c r="SCQ104" s="724"/>
      <c r="SCS104" s="724"/>
      <c r="SCU104" s="724"/>
      <c r="SCW104" s="724"/>
      <c r="SCY104" s="724"/>
      <c r="SDA104" s="724"/>
      <c r="SDC104" s="724"/>
      <c r="SDE104" s="724"/>
      <c r="SDG104" s="724"/>
      <c r="SDI104" s="724"/>
      <c r="SDK104" s="724"/>
      <c r="SDM104" s="724"/>
      <c r="SDO104" s="724"/>
      <c r="SDQ104" s="724"/>
      <c r="SDS104" s="724"/>
      <c r="SDU104" s="724"/>
      <c r="SDW104" s="724"/>
      <c r="SDY104" s="724"/>
      <c r="SEA104" s="724"/>
      <c r="SEC104" s="724"/>
      <c r="SEE104" s="724"/>
      <c r="SEG104" s="724"/>
      <c r="SEI104" s="724"/>
      <c r="SEK104" s="724"/>
      <c r="SEM104" s="724"/>
      <c r="SEO104" s="724"/>
      <c r="SEQ104" s="724"/>
      <c r="SES104" s="724"/>
      <c r="SEU104" s="724"/>
      <c r="SEW104" s="724"/>
      <c r="SEY104" s="724"/>
      <c r="SFA104" s="724"/>
      <c r="SFC104" s="724"/>
      <c r="SFE104" s="724"/>
      <c r="SFG104" s="724"/>
      <c r="SFI104" s="724"/>
      <c r="SFK104" s="724"/>
      <c r="SFM104" s="724"/>
      <c r="SFO104" s="724"/>
      <c r="SFQ104" s="724"/>
      <c r="SFS104" s="724"/>
      <c r="SFU104" s="724"/>
      <c r="SFW104" s="724"/>
      <c r="SFY104" s="724"/>
      <c r="SGA104" s="724"/>
      <c r="SGC104" s="724"/>
      <c r="SGE104" s="724"/>
      <c r="SGG104" s="724"/>
      <c r="SGI104" s="724"/>
      <c r="SGK104" s="724"/>
      <c r="SGM104" s="724"/>
      <c r="SGO104" s="724"/>
      <c r="SGQ104" s="724"/>
      <c r="SGS104" s="724"/>
      <c r="SGU104" s="724"/>
      <c r="SGW104" s="724"/>
      <c r="SGY104" s="724"/>
      <c r="SHA104" s="724"/>
      <c r="SHC104" s="724"/>
      <c r="SHE104" s="724"/>
      <c r="SHG104" s="724"/>
      <c r="SHI104" s="724"/>
      <c r="SHK104" s="724"/>
      <c r="SHM104" s="724"/>
      <c r="SHO104" s="724"/>
      <c r="SHQ104" s="724"/>
      <c r="SHS104" s="724"/>
      <c r="SHU104" s="724"/>
      <c r="SHW104" s="724"/>
      <c r="SHY104" s="724"/>
      <c r="SIA104" s="724"/>
      <c r="SIC104" s="724"/>
      <c r="SIE104" s="724"/>
      <c r="SIG104" s="724"/>
      <c r="SII104" s="724"/>
      <c r="SIK104" s="724"/>
      <c r="SIM104" s="724"/>
      <c r="SIO104" s="724"/>
      <c r="SIQ104" s="724"/>
      <c r="SIS104" s="724"/>
      <c r="SIU104" s="724"/>
      <c r="SIW104" s="724"/>
      <c r="SIY104" s="724"/>
      <c r="SJA104" s="724"/>
      <c r="SJC104" s="724"/>
      <c r="SJE104" s="724"/>
      <c r="SJG104" s="724"/>
      <c r="SJI104" s="724"/>
      <c r="SJK104" s="724"/>
      <c r="SJM104" s="724"/>
      <c r="SJO104" s="724"/>
      <c r="SJQ104" s="724"/>
      <c r="SJS104" s="724"/>
      <c r="SJU104" s="724"/>
      <c r="SJW104" s="724"/>
      <c r="SJY104" s="724"/>
      <c r="SKA104" s="724"/>
      <c r="SKC104" s="724"/>
      <c r="SKE104" s="724"/>
      <c r="SKG104" s="724"/>
      <c r="SKI104" s="724"/>
      <c r="SKK104" s="724"/>
      <c r="SKM104" s="724"/>
      <c r="SKO104" s="724"/>
      <c r="SKQ104" s="724"/>
      <c r="SKS104" s="724"/>
      <c r="SKU104" s="724"/>
      <c r="SKW104" s="724"/>
      <c r="SKY104" s="724"/>
      <c r="SLA104" s="724"/>
      <c r="SLC104" s="724"/>
      <c r="SLE104" s="724"/>
      <c r="SLG104" s="724"/>
      <c r="SLI104" s="724"/>
      <c r="SLK104" s="724"/>
      <c r="SLM104" s="724"/>
      <c r="SLO104" s="724"/>
      <c r="SLQ104" s="724"/>
      <c r="SLS104" s="724"/>
      <c r="SLU104" s="724"/>
      <c r="SLW104" s="724"/>
      <c r="SLY104" s="724"/>
      <c r="SMA104" s="724"/>
      <c r="SMC104" s="724"/>
      <c r="SME104" s="724"/>
      <c r="SMG104" s="724"/>
      <c r="SMI104" s="724"/>
      <c r="SMK104" s="724"/>
      <c r="SMM104" s="724"/>
      <c r="SMO104" s="724"/>
      <c r="SMQ104" s="724"/>
      <c r="SMS104" s="724"/>
      <c r="SMU104" s="724"/>
      <c r="SMW104" s="724"/>
      <c r="SMY104" s="724"/>
      <c r="SNA104" s="724"/>
      <c r="SNC104" s="724"/>
      <c r="SNE104" s="724"/>
      <c r="SNG104" s="724"/>
      <c r="SNI104" s="724"/>
      <c r="SNK104" s="724"/>
      <c r="SNM104" s="724"/>
      <c r="SNO104" s="724"/>
      <c r="SNQ104" s="724"/>
      <c r="SNS104" s="724"/>
      <c r="SNU104" s="724"/>
      <c r="SNW104" s="724"/>
      <c r="SNY104" s="724"/>
      <c r="SOA104" s="724"/>
      <c r="SOC104" s="724"/>
      <c r="SOE104" s="724"/>
      <c r="SOG104" s="724"/>
      <c r="SOI104" s="724"/>
      <c r="SOK104" s="724"/>
      <c r="SOM104" s="724"/>
      <c r="SOO104" s="724"/>
      <c r="SOQ104" s="724"/>
      <c r="SOS104" s="724"/>
      <c r="SOU104" s="724"/>
      <c r="SOW104" s="724"/>
      <c r="SOY104" s="724"/>
      <c r="SPA104" s="724"/>
      <c r="SPC104" s="724"/>
      <c r="SPE104" s="724"/>
      <c r="SPG104" s="724"/>
      <c r="SPI104" s="724"/>
      <c r="SPK104" s="724"/>
      <c r="SPM104" s="724"/>
      <c r="SPO104" s="724"/>
      <c r="SPQ104" s="724"/>
      <c r="SPS104" s="724"/>
      <c r="SPU104" s="724"/>
      <c r="SPW104" s="724"/>
      <c r="SPY104" s="724"/>
      <c r="SQA104" s="724"/>
      <c r="SQC104" s="724"/>
      <c r="SQE104" s="724"/>
      <c r="SQG104" s="724"/>
      <c r="SQI104" s="724"/>
      <c r="SQK104" s="724"/>
      <c r="SQM104" s="724"/>
      <c r="SQO104" s="724"/>
      <c r="SQQ104" s="724"/>
      <c r="SQS104" s="724"/>
      <c r="SQU104" s="724"/>
      <c r="SQW104" s="724"/>
      <c r="SQY104" s="724"/>
      <c r="SRA104" s="724"/>
      <c r="SRC104" s="724"/>
      <c r="SRE104" s="724"/>
      <c r="SRG104" s="724"/>
      <c r="SRI104" s="724"/>
      <c r="SRK104" s="724"/>
      <c r="SRM104" s="724"/>
      <c r="SRO104" s="724"/>
      <c r="SRQ104" s="724"/>
      <c r="SRS104" s="724"/>
      <c r="SRU104" s="724"/>
      <c r="SRW104" s="724"/>
      <c r="SRY104" s="724"/>
      <c r="SSA104" s="724"/>
      <c r="SSC104" s="724"/>
      <c r="SSE104" s="724"/>
      <c r="SSG104" s="724"/>
      <c r="SSI104" s="724"/>
      <c r="SSK104" s="724"/>
      <c r="SSM104" s="724"/>
      <c r="SSO104" s="724"/>
      <c r="SSQ104" s="724"/>
      <c r="SSS104" s="724"/>
      <c r="SSU104" s="724"/>
      <c r="SSW104" s="724"/>
      <c r="SSY104" s="724"/>
      <c r="STA104" s="724"/>
      <c r="STC104" s="724"/>
      <c r="STE104" s="724"/>
      <c r="STG104" s="724"/>
      <c r="STI104" s="724"/>
      <c r="STK104" s="724"/>
      <c r="STM104" s="724"/>
      <c r="STO104" s="724"/>
      <c r="STQ104" s="724"/>
      <c r="STS104" s="724"/>
      <c r="STU104" s="724"/>
      <c r="STW104" s="724"/>
      <c r="STY104" s="724"/>
      <c r="SUA104" s="724"/>
      <c r="SUC104" s="724"/>
      <c r="SUE104" s="724"/>
      <c r="SUG104" s="724"/>
      <c r="SUI104" s="724"/>
      <c r="SUK104" s="724"/>
      <c r="SUM104" s="724"/>
      <c r="SUO104" s="724"/>
      <c r="SUQ104" s="724"/>
      <c r="SUS104" s="724"/>
      <c r="SUU104" s="724"/>
      <c r="SUW104" s="724"/>
      <c r="SUY104" s="724"/>
      <c r="SVA104" s="724"/>
      <c r="SVC104" s="724"/>
      <c r="SVE104" s="724"/>
      <c r="SVG104" s="724"/>
      <c r="SVI104" s="724"/>
      <c r="SVK104" s="724"/>
      <c r="SVM104" s="724"/>
      <c r="SVO104" s="724"/>
      <c r="SVQ104" s="724"/>
      <c r="SVS104" s="724"/>
      <c r="SVU104" s="724"/>
      <c r="SVW104" s="724"/>
      <c r="SVY104" s="724"/>
      <c r="SWA104" s="724"/>
      <c r="SWC104" s="724"/>
      <c r="SWE104" s="724"/>
      <c r="SWG104" s="724"/>
      <c r="SWI104" s="724"/>
      <c r="SWK104" s="724"/>
      <c r="SWM104" s="724"/>
      <c r="SWO104" s="724"/>
      <c r="SWQ104" s="724"/>
      <c r="SWS104" s="724"/>
      <c r="SWU104" s="724"/>
      <c r="SWW104" s="724"/>
      <c r="SWY104" s="724"/>
      <c r="SXA104" s="724"/>
      <c r="SXC104" s="724"/>
      <c r="SXE104" s="724"/>
      <c r="SXG104" s="724"/>
      <c r="SXI104" s="724"/>
      <c r="SXK104" s="724"/>
      <c r="SXM104" s="724"/>
      <c r="SXO104" s="724"/>
      <c r="SXQ104" s="724"/>
      <c r="SXS104" s="724"/>
      <c r="SXU104" s="724"/>
      <c r="SXW104" s="724"/>
      <c r="SXY104" s="724"/>
      <c r="SYA104" s="724"/>
      <c r="SYC104" s="724"/>
      <c r="SYE104" s="724"/>
      <c r="SYG104" s="724"/>
      <c r="SYI104" s="724"/>
      <c r="SYK104" s="724"/>
      <c r="SYM104" s="724"/>
      <c r="SYO104" s="724"/>
      <c r="SYQ104" s="724"/>
      <c r="SYS104" s="724"/>
      <c r="SYU104" s="724"/>
      <c r="SYW104" s="724"/>
      <c r="SYY104" s="724"/>
      <c r="SZA104" s="724"/>
      <c r="SZC104" s="724"/>
      <c r="SZE104" s="724"/>
      <c r="SZG104" s="724"/>
      <c r="SZI104" s="724"/>
      <c r="SZK104" s="724"/>
      <c r="SZM104" s="724"/>
      <c r="SZO104" s="724"/>
      <c r="SZQ104" s="724"/>
      <c r="SZS104" s="724"/>
      <c r="SZU104" s="724"/>
      <c r="SZW104" s="724"/>
      <c r="SZY104" s="724"/>
      <c r="TAA104" s="724"/>
      <c r="TAC104" s="724"/>
      <c r="TAE104" s="724"/>
      <c r="TAG104" s="724"/>
      <c r="TAI104" s="724"/>
      <c r="TAK104" s="724"/>
      <c r="TAM104" s="724"/>
      <c r="TAO104" s="724"/>
      <c r="TAQ104" s="724"/>
      <c r="TAS104" s="724"/>
      <c r="TAU104" s="724"/>
      <c r="TAW104" s="724"/>
      <c r="TAY104" s="724"/>
      <c r="TBA104" s="724"/>
      <c r="TBC104" s="724"/>
      <c r="TBE104" s="724"/>
      <c r="TBG104" s="724"/>
      <c r="TBI104" s="724"/>
      <c r="TBK104" s="724"/>
      <c r="TBM104" s="724"/>
      <c r="TBO104" s="724"/>
      <c r="TBQ104" s="724"/>
      <c r="TBS104" s="724"/>
      <c r="TBU104" s="724"/>
      <c r="TBW104" s="724"/>
      <c r="TBY104" s="724"/>
      <c r="TCA104" s="724"/>
      <c r="TCC104" s="724"/>
      <c r="TCE104" s="724"/>
      <c r="TCG104" s="724"/>
      <c r="TCI104" s="724"/>
      <c r="TCK104" s="724"/>
      <c r="TCM104" s="724"/>
      <c r="TCO104" s="724"/>
      <c r="TCQ104" s="724"/>
      <c r="TCS104" s="724"/>
      <c r="TCU104" s="724"/>
      <c r="TCW104" s="724"/>
      <c r="TCY104" s="724"/>
      <c r="TDA104" s="724"/>
      <c r="TDC104" s="724"/>
      <c r="TDE104" s="724"/>
      <c r="TDG104" s="724"/>
      <c r="TDI104" s="724"/>
      <c r="TDK104" s="724"/>
      <c r="TDM104" s="724"/>
      <c r="TDO104" s="724"/>
      <c r="TDQ104" s="724"/>
      <c r="TDS104" s="724"/>
      <c r="TDU104" s="724"/>
      <c r="TDW104" s="724"/>
      <c r="TDY104" s="724"/>
      <c r="TEA104" s="724"/>
      <c r="TEC104" s="724"/>
      <c r="TEE104" s="724"/>
      <c r="TEG104" s="724"/>
      <c r="TEI104" s="724"/>
      <c r="TEK104" s="724"/>
      <c r="TEM104" s="724"/>
      <c r="TEO104" s="724"/>
      <c r="TEQ104" s="724"/>
      <c r="TES104" s="724"/>
      <c r="TEU104" s="724"/>
      <c r="TEW104" s="724"/>
      <c r="TEY104" s="724"/>
      <c r="TFA104" s="724"/>
      <c r="TFC104" s="724"/>
      <c r="TFE104" s="724"/>
      <c r="TFG104" s="724"/>
      <c r="TFI104" s="724"/>
      <c r="TFK104" s="724"/>
      <c r="TFM104" s="724"/>
      <c r="TFO104" s="724"/>
      <c r="TFQ104" s="724"/>
      <c r="TFS104" s="724"/>
      <c r="TFU104" s="724"/>
      <c r="TFW104" s="724"/>
      <c r="TFY104" s="724"/>
      <c r="TGA104" s="724"/>
      <c r="TGC104" s="724"/>
      <c r="TGE104" s="724"/>
      <c r="TGG104" s="724"/>
      <c r="TGI104" s="724"/>
      <c r="TGK104" s="724"/>
      <c r="TGM104" s="724"/>
      <c r="TGO104" s="724"/>
      <c r="TGQ104" s="724"/>
      <c r="TGS104" s="724"/>
      <c r="TGU104" s="724"/>
      <c r="TGW104" s="724"/>
      <c r="TGY104" s="724"/>
      <c r="THA104" s="724"/>
      <c r="THC104" s="724"/>
      <c r="THE104" s="724"/>
      <c r="THG104" s="724"/>
      <c r="THI104" s="724"/>
      <c r="THK104" s="724"/>
      <c r="THM104" s="724"/>
      <c r="THO104" s="724"/>
      <c r="THQ104" s="724"/>
      <c r="THS104" s="724"/>
      <c r="THU104" s="724"/>
      <c r="THW104" s="724"/>
      <c r="THY104" s="724"/>
      <c r="TIA104" s="724"/>
      <c r="TIC104" s="724"/>
      <c r="TIE104" s="724"/>
      <c r="TIG104" s="724"/>
      <c r="TII104" s="724"/>
      <c r="TIK104" s="724"/>
      <c r="TIM104" s="724"/>
      <c r="TIO104" s="724"/>
      <c r="TIQ104" s="724"/>
      <c r="TIS104" s="724"/>
      <c r="TIU104" s="724"/>
      <c r="TIW104" s="724"/>
      <c r="TIY104" s="724"/>
      <c r="TJA104" s="724"/>
      <c r="TJC104" s="724"/>
      <c r="TJE104" s="724"/>
      <c r="TJG104" s="724"/>
      <c r="TJI104" s="724"/>
      <c r="TJK104" s="724"/>
      <c r="TJM104" s="724"/>
      <c r="TJO104" s="724"/>
      <c r="TJQ104" s="724"/>
      <c r="TJS104" s="724"/>
      <c r="TJU104" s="724"/>
      <c r="TJW104" s="724"/>
      <c r="TJY104" s="724"/>
      <c r="TKA104" s="724"/>
      <c r="TKC104" s="724"/>
      <c r="TKE104" s="724"/>
      <c r="TKG104" s="724"/>
      <c r="TKI104" s="724"/>
      <c r="TKK104" s="724"/>
      <c r="TKM104" s="724"/>
      <c r="TKO104" s="724"/>
      <c r="TKQ104" s="724"/>
      <c r="TKS104" s="724"/>
      <c r="TKU104" s="724"/>
      <c r="TKW104" s="724"/>
      <c r="TKY104" s="724"/>
      <c r="TLA104" s="724"/>
      <c r="TLC104" s="724"/>
      <c r="TLE104" s="724"/>
      <c r="TLG104" s="724"/>
      <c r="TLI104" s="724"/>
      <c r="TLK104" s="724"/>
      <c r="TLM104" s="724"/>
      <c r="TLO104" s="724"/>
      <c r="TLQ104" s="724"/>
      <c r="TLS104" s="724"/>
      <c r="TLU104" s="724"/>
      <c r="TLW104" s="724"/>
      <c r="TLY104" s="724"/>
      <c r="TMA104" s="724"/>
      <c r="TMC104" s="724"/>
      <c r="TME104" s="724"/>
      <c r="TMG104" s="724"/>
      <c r="TMI104" s="724"/>
      <c r="TMK104" s="724"/>
      <c r="TMM104" s="724"/>
      <c r="TMO104" s="724"/>
      <c r="TMQ104" s="724"/>
      <c r="TMS104" s="724"/>
      <c r="TMU104" s="724"/>
      <c r="TMW104" s="724"/>
      <c r="TMY104" s="724"/>
      <c r="TNA104" s="724"/>
      <c r="TNC104" s="724"/>
      <c r="TNE104" s="724"/>
      <c r="TNG104" s="724"/>
      <c r="TNI104" s="724"/>
      <c r="TNK104" s="724"/>
      <c r="TNM104" s="724"/>
      <c r="TNO104" s="724"/>
      <c r="TNQ104" s="724"/>
      <c r="TNS104" s="724"/>
      <c r="TNU104" s="724"/>
      <c r="TNW104" s="724"/>
      <c r="TNY104" s="724"/>
      <c r="TOA104" s="724"/>
      <c r="TOC104" s="724"/>
      <c r="TOE104" s="724"/>
      <c r="TOG104" s="724"/>
      <c r="TOI104" s="724"/>
      <c r="TOK104" s="724"/>
      <c r="TOM104" s="724"/>
      <c r="TOO104" s="724"/>
      <c r="TOQ104" s="724"/>
      <c r="TOS104" s="724"/>
      <c r="TOU104" s="724"/>
      <c r="TOW104" s="724"/>
      <c r="TOY104" s="724"/>
      <c r="TPA104" s="724"/>
      <c r="TPC104" s="724"/>
      <c r="TPE104" s="724"/>
      <c r="TPG104" s="724"/>
      <c r="TPI104" s="724"/>
      <c r="TPK104" s="724"/>
      <c r="TPM104" s="724"/>
      <c r="TPO104" s="724"/>
      <c r="TPQ104" s="724"/>
      <c r="TPS104" s="724"/>
      <c r="TPU104" s="724"/>
      <c r="TPW104" s="724"/>
      <c r="TPY104" s="724"/>
      <c r="TQA104" s="724"/>
      <c r="TQC104" s="724"/>
      <c r="TQE104" s="724"/>
      <c r="TQG104" s="724"/>
      <c r="TQI104" s="724"/>
      <c r="TQK104" s="724"/>
      <c r="TQM104" s="724"/>
      <c r="TQO104" s="724"/>
      <c r="TQQ104" s="724"/>
      <c r="TQS104" s="724"/>
      <c r="TQU104" s="724"/>
      <c r="TQW104" s="724"/>
      <c r="TQY104" s="724"/>
      <c r="TRA104" s="724"/>
      <c r="TRC104" s="724"/>
      <c r="TRE104" s="724"/>
      <c r="TRG104" s="724"/>
      <c r="TRI104" s="724"/>
      <c r="TRK104" s="724"/>
      <c r="TRM104" s="724"/>
      <c r="TRO104" s="724"/>
      <c r="TRQ104" s="724"/>
      <c r="TRS104" s="724"/>
      <c r="TRU104" s="724"/>
      <c r="TRW104" s="724"/>
      <c r="TRY104" s="724"/>
      <c r="TSA104" s="724"/>
      <c r="TSC104" s="724"/>
      <c r="TSE104" s="724"/>
      <c r="TSG104" s="724"/>
      <c r="TSI104" s="724"/>
      <c r="TSK104" s="724"/>
      <c r="TSM104" s="724"/>
      <c r="TSO104" s="724"/>
      <c r="TSQ104" s="724"/>
      <c r="TSS104" s="724"/>
      <c r="TSU104" s="724"/>
      <c r="TSW104" s="724"/>
      <c r="TSY104" s="724"/>
      <c r="TTA104" s="724"/>
      <c r="TTC104" s="724"/>
      <c r="TTE104" s="724"/>
      <c r="TTG104" s="724"/>
      <c r="TTI104" s="724"/>
      <c r="TTK104" s="724"/>
      <c r="TTM104" s="724"/>
      <c r="TTO104" s="724"/>
      <c r="TTQ104" s="724"/>
      <c r="TTS104" s="724"/>
      <c r="TTU104" s="724"/>
      <c r="TTW104" s="724"/>
      <c r="TTY104" s="724"/>
      <c r="TUA104" s="724"/>
      <c r="TUC104" s="724"/>
      <c r="TUE104" s="724"/>
      <c r="TUG104" s="724"/>
      <c r="TUI104" s="724"/>
      <c r="TUK104" s="724"/>
      <c r="TUM104" s="724"/>
      <c r="TUO104" s="724"/>
      <c r="TUQ104" s="724"/>
      <c r="TUS104" s="724"/>
      <c r="TUU104" s="724"/>
      <c r="TUW104" s="724"/>
      <c r="TUY104" s="724"/>
      <c r="TVA104" s="724"/>
      <c r="TVC104" s="724"/>
      <c r="TVE104" s="724"/>
      <c r="TVG104" s="724"/>
      <c r="TVI104" s="724"/>
      <c r="TVK104" s="724"/>
      <c r="TVM104" s="724"/>
      <c r="TVO104" s="724"/>
      <c r="TVQ104" s="724"/>
      <c r="TVS104" s="724"/>
      <c r="TVU104" s="724"/>
      <c r="TVW104" s="724"/>
      <c r="TVY104" s="724"/>
      <c r="TWA104" s="724"/>
      <c r="TWC104" s="724"/>
      <c r="TWE104" s="724"/>
      <c r="TWG104" s="724"/>
      <c r="TWI104" s="724"/>
      <c r="TWK104" s="724"/>
      <c r="TWM104" s="724"/>
      <c r="TWO104" s="724"/>
      <c r="TWQ104" s="724"/>
      <c r="TWS104" s="724"/>
      <c r="TWU104" s="724"/>
      <c r="TWW104" s="724"/>
      <c r="TWY104" s="724"/>
      <c r="TXA104" s="724"/>
      <c r="TXC104" s="724"/>
      <c r="TXE104" s="724"/>
      <c r="TXG104" s="724"/>
      <c r="TXI104" s="724"/>
      <c r="TXK104" s="724"/>
      <c r="TXM104" s="724"/>
      <c r="TXO104" s="724"/>
      <c r="TXQ104" s="724"/>
      <c r="TXS104" s="724"/>
      <c r="TXU104" s="724"/>
      <c r="TXW104" s="724"/>
      <c r="TXY104" s="724"/>
      <c r="TYA104" s="724"/>
      <c r="TYC104" s="724"/>
      <c r="TYE104" s="724"/>
      <c r="TYG104" s="724"/>
      <c r="TYI104" s="724"/>
      <c r="TYK104" s="724"/>
      <c r="TYM104" s="724"/>
      <c r="TYO104" s="724"/>
      <c r="TYQ104" s="724"/>
      <c r="TYS104" s="724"/>
      <c r="TYU104" s="724"/>
      <c r="TYW104" s="724"/>
      <c r="TYY104" s="724"/>
      <c r="TZA104" s="724"/>
      <c r="TZC104" s="724"/>
      <c r="TZE104" s="724"/>
      <c r="TZG104" s="724"/>
      <c r="TZI104" s="724"/>
      <c r="TZK104" s="724"/>
      <c r="TZM104" s="724"/>
      <c r="TZO104" s="724"/>
      <c r="TZQ104" s="724"/>
      <c r="TZS104" s="724"/>
      <c r="TZU104" s="724"/>
      <c r="TZW104" s="724"/>
      <c r="TZY104" s="724"/>
      <c r="UAA104" s="724"/>
      <c r="UAC104" s="724"/>
      <c r="UAE104" s="724"/>
      <c r="UAG104" s="724"/>
      <c r="UAI104" s="724"/>
      <c r="UAK104" s="724"/>
      <c r="UAM104" s="724"/>
      <c r="UAO104" s="724"/>
      <c r="UAQ104" s="724"/>
      <c r="UAS104" s="724"/>
      <c r="UAU104" s="724"/>
      <c r="UAW104" s="724"/>
      <c r="UAY104" s="724"/>
      <c r="UBA104" s="724"/>
      <c r="UBC104" s="724"/>
      <c r="UBE104" s="724"/>
      <c r="UBG104" s="724"/>
      <c r="UBI104" s="724"/>
      <c r="UBK104" s="724"/>
      <c r="UBM104" s="724"/>
      <c r="UBO104" s="724"/>
      <c r="UBQ104" s="724"/>
      <c r="UBS104" s="724"/>
      <c r="UBU104" s="724"/>
      <c r="UBW104" s="724"/>
      <c r="UBY104" s="724"/>
      <c r="UCA104" s="724"/>
      <c r="UCC104" s="724"/>
      <c r="UCE104" s="724"/>
      <c r="UCG104" s="724"/>
      <c r="UCI104" s="724"/>
      <c r="UCK104" s="724"/>
      <c r="UCM104" s="724"/>
      <c r="UCO104" s="724"/>
      <c r="UCQ104" s="724"/>
      <c r="UCS104" s="724"/>
      <c r="UCU104" s="724"/>
      <c r="UCW104" s="724"/>
      <c r="UCY104" s="724"/>
      <c r="UDA104" s="724"/>
      <c r="UDC104" s="724"/>
      <c r="UDE104" s="724"/>
      <c r="UDG104" s="724"/>
      <c r="UDI104" s="724"/>
      <c r="UDK104" s="724"/>
      <c r="UDM104" s="724"/>
      <c r="UDO104" s="724"/>
      <c r="UDQ104" s="724"/>
      <c r="UDS104" s="724"/>
      <c r="UDU104" s="724"/>
      <c r="UDW104" s="724"/>
      <c r="UDY104" s="724"/>
      <c r="UEA104" s="724"/>
      <c r="UEC104" s="724"/>
      <c r="UEE104" s="724"/>
      <c r="UEG104" s="724"/>
      <c r="UEI104" s="724"/>
      <c r="UEK104" s="724"/>
      <c r="UEM104" s="724"/>
      <c r="UEO104" s="724"/>
      <c r="UEQ104" s="724"/>
      <c r="UES104" s="724"/>
      <c r="UEU104" s="724"/>
      <c r="UEW104" s="724"/>
      <c r="UEY104" s="724"/>
      <c r="UFA104" s="724"/>
      <c r="UFC104" s="724"/>
      <c r="UFE104" s="724"/>
      <c r="UFG104" s="724"/>
      <c r="UFI104" s="724"/>
      <c r="UFK104" s="724"/>
      <c r="UFM104" s="724"/>
      <c r="UFO104" s="724"/>
      <c r="UFQ104" s="724"/>
      <c r="UFS104" s="724"/>
      <c r="UFU104" s="724"/>
      <c r="UFW104" s="724"/>
      <c r="UFY104" s="724"/>
      <c r="UGA104" s="724"/>
      <c r="UGC104" s="724"/>
      <c r="UGE104" s="724"/>
      <c r="UGG104" s="724"/>
      <c r="UGI104" s="724"/>
      <c r="UGK104" s="724"/>
      <c r="UGM104" s="724"/>
      <c r="UGO104" s="724"/>
      <c r="UGQ104" s="724"/>
      <c r="UGS104" s="724"/>
      <c r="UGU104" s="724"/>
      <c r="UGW104" s="724"/>
      <c r="UGY104" s="724"/>
      <c r="UHA104" s="724"/>
      <c r="UHC104" s="724"/>
      <c r="UHE104" s="724"/>
      <c r="UHG104" s="724"/>
      <c r="UHI104" s="724"/>
      <c r="UHK104" s="724"/>
      <c r="UHM104" s="724"/>
      <c r="UHO104" s="724"/>
      <c r="UHQ104" s="724"/>
      <c r="UHS104" s="724"/>
      <c r="UHU104" s="724"/>
      <c r="UHW104" s="724"/>
      <c r="UHY104" s="724"/>
      <c r="UIA104" s="724"/>
      <c r="UIC104" s="724"/>
      <c r="UIE104" s="724"/>
      <c r="UIG104" s="724"/>
      <c r="UII104" s="724"/>
      <c r="UIK104" s="724"/>
      <c r="UIM104" s="724"/>
      <c r="UIO104" s="724"/>
      <c r="UIQ104" s="724"/>
      <c r="UIS104" s="724"/>
      <c r="UIU104" s="724"/>
      <c r="UIW104" s="724"/>
      <c r="UIY104" s="724"/>
      <c r="UJA104" s="724"/>
      <c r="UJC104" s="724"/>
      <c r="UJE104" s="724"/>
      <c r="UJG104" s="724"/>
      <c r="UJI104" s="724"/>
      <c r="UJK104" s="724"/>
      <c r="UJM104" s="724"/>
      <c r="UJO104" s="724"/>
      <c r="UJQ104" s="724"/>
      <c r="UJS104" s="724"/>
      <c r="UJU104" s="724"/>
      <c r="UJW104" s="724"/>
      <c r="UJY104" s="724"/>
      <c r="UKA104" s="724"/>
      <c r="UKC104" s="724"/>
      <c r="UKE104" s="724"/>
      <c r="UKG104" s="724"/>
      <c r="UKI104" s="724"/>
      <c r="UKK104" s="724"/>
      <c r="UKM104" s="724"/>
      <c r="UKO104" s="724"/>
      <c r="UKQ104" s="724"/>
      <c r="UKS104" s="724"/>
      <c r="UKU104" s="724"/>
      <c r="UKW104" s="724"/>
      <c r="UKY104" s="724"/>
      <c r="ULA104" s="724"/>
      <c r="ULC104" s="724"/>
      <c r="ULE104" s="724"/>
      <c r="ULG104" s="724"/>
      <c r="ULI104" s="724"/>
      <c r="ULK104" s="724"/>
      <c r="ULM104" s="724"/>
      <c r="ULO104" s="724"/>
      <c r="ULQ104" s="724"/>
      <c r="ULS104" s="724"/>
      <c r="ULU104" s="724"/>
      <c r="ULW104" s="724"/>
      <c r="ULY104" s="724"/>
      <c r="UMA104" s="724"/>
      <c r="UMC104" s="724"/>
      <c r="UME104" s="724"/>
      <c r="UMG104" s="724"/>
      <c r="UMI104" s="724"/>
      <c r="UMK104" s="724"/>
      <c r="UMM104" s="724"/>
      <c r="UMO104" s="724"/>
      <c r="UMQ104" s="724"/>
      <c r="UMS104" s="724"/>
      <c r="UMU104" s="724"/>
      <c r="UMW104" s="724"/>
      <c r="UMY104" s="724"/>
      <c r="UNA104" s="724"/>
      <c r="UNC104" s="724"/>
      <c r="UNE104" s="724"/>
      <c r="UNG104" s="724"/>
      <c r="UNI104" s="724"/>
      <c r="UNK104" s="724"/>
      <c r="UNM104" s="724"/>
      <c r="UNO104" s="724"/>
      <c r="UNQ104" s="724"/>
      <c r="UNS104" s="724"/>
      <c r="UNU104" s="724"/>
      <c r="UNW104" s="724"/>
      <c r="UNY104" s="724"/>
      <c r="UOA104" s="724"/>
      <c r="UOC104" s="724"/>
      <c r="UOE104" s="724"/>
      <c r="UOG104" s="724"/>
      <c r="UOI104" s="724"/>
      <c r="UOK104" s="724"/>
      <c r="UOM104" s="724"/>
      <c r="UOO104" s="724"/>
      <c r="UOQ104" s="724"/>
      <c r="UOS104" s="724"/>
      <c r="UOU104" s="724"/>
      <c r="UOW104" s="724"/>
      <c r="UOY104" s="724"/>
      <c r="UPA104" s="724"/>
      <c r="UPC104" s="724"/>
      <c r="UPE104" s="724"/>
      <c r="UPG104" s="724"/>
      <c r="UPI104" s="724"/>
      <c r="UPK104" s="724"/>
      <c r="UPM104" s="724"/>
      <c r="UPO104" s="724"/>
      <c r="UPQ104" s="724"/>
      <c r="UPS104" s="724"/>
      <c r="UPU104" s="724"/>
      <c r="UPW104" s="724"/>
      <c r="UPY104" s="724"/>
      <c r="UQA104" s="724"/>
      <c r="UQC104" s="724"/>
      <c r="UQE104" s="724"/>
      <c r="UQG104" s="724"/>
      <c r="UQI104" s="724"/>
      <c r="UQK104" s="724"/>
      <c r="UQM104" s="724"/>
      <c r="UQO104" s="724"/>
      <c r="UQQ104" s="724"/>
      <c r="UQS104" s="724"/>
      <c r="UQU104" s="724"/>
      <c r="UQW104" s="724"/>
      <c r="UQY104" s="724"/>
      <c r="URA104" s="724"/>
      <c r="URC104" s="724"/>
      <c r="URE104" s="724"/>
      <c r="URG104" s="724"/>
      <c r="URI104" s="724"/>
      <c r="URK104" s="724"/>
      <c r="URM104" s="724"/>
      <c r="URO104" s="724"/>
      <c r="URQ104" s="724"/>
      <c r="URS104" s="724"/>
      <c r="URU104" s="724"/>
      <c r="URW104" s="724"/>
      <c r="URY104" s="724"/>
      <c r="USA104" s="724"/>
      <c r="USC104" s="724"/>
      <c r="USE104" s="724"/>
      <c r="USG104" s="724"/>
      <c r="USI104" s="724"/>
      <c r="USK104" s="724"/>
      <c r="USM104" s="724"/>
      <c r="USO104" s="724"/>
      <c r="USQ104" s="724"/>
      <c r="USS104" s="724"/>
      <c r="USU104" s="724"/>
      <c r="USW104" s="724"/>
      <c r="USY104" s="724"/>
      <c r="UTA104" s="724"/>
      <c r="UTC104" s="724"/>
      <c r="UTE104" s="724"/>
      <c r="UTG104" s="724"/>
      <c r="UTI104" s="724"/>
      <c r="UTK104" s="724"/>
      <c r="UTM104" s="724"/>
      <c r="UTO104" s="724"/>
      <c r="UTQ104" s="724"/>
      <c r="UTS104" s="724"/>
      <c r="UTU104" s="724"/>
      <c r="UTW104" s="724"/>
      <c r="UTY104" s="724"/>
      <c r="UUA104" s="724"/>
      <c r="UUC104" s="724"/>
      <c r="UUE104" s="724"/>
      <c r="UUG104" s="724"/>
      <c r="UUI104" s="724"/>
      <c r="UUK104" s="724"/>
      <c r="UUM104" s="724"/>
      <c r="UUO104" s="724"/>
      <c r="UUQ104" s="724"/>
      <c r="UUS104" s="724"/>
      <c r="UUU104" s="724"/>
      <c r="UUW104" s="724"/>
      <c r="UUY104" s="724"/>
      <c r="UVA104" s="724"/>
      <c r="UVC104" s="724"/>
      <c r="UVE104" s="724"/>
      <c r="UVG104" s="724"/>
      <c r="UVI104" s="724"/>
      <c r="UVK104" s="724"/>
      <c r="UVM104" s="724"/>
      <c r="UVO104" s="724"/>
      <c r="UVQ104" s="724"/>
      <c r="UVS104" s="724"/>
      <c r="UVU104" s="724"/>
      <c r="UVW104" s="724"/>
      <c r="UVY104" s="724"/>
      <c r="UWA104" s="724"/>
      <c r="UWC104" s="724"/>
      <c r="UWE104" s="724"/>
      <c r="UWG104" s="724"/>
      <c r="UWI104" s="724"/>
      <c r="UWK104" s="724"/>
      <c r="UWM104" s="724"/>
      <c r="UWO104" s="724"/>
      <c r="UWQ104" s="724"/>
      <c r="UWS104" s="724"/>
      <c r="UWU104" s="724"/>
      <c r="UWW104" s="724"/>
      <c r="UWY104" s="724"/>
      <c r="UXA104" s="724"/>
      <c r="UXC104" s="724"/>
      <c r="UXE104" s="724"/>
      <c r="UXG104" s="724"/>
      <c r="UXI104" s="724"/>
      <c r="UXK104" s="724"/>
      <c r="UXM104" s="724"/>
      <c r="UXO104" s="724"/>
      <c r="UXQ104" s="724"/>
      <c r="UXS104" s="724"/>
      <c r="UXU104" s="724"/>
      <c r="UXW104" s="724"/>
      <c r="UXY104" s="724"/>
      <c r="UYA104" s="724"/>
      <c r="UYC104" s="724"/>
      <c r="UYE104" s="724"/>
      <c r="UYG104" s="724"/>
      <c r="UYI104" s="724"/>
      <c r="UYK104" s="724"/>
      <c r="UYM104" s="724"/>
      <c r="UYO104" s="724"/>
      <c r="UYQ104" s="724"/>
      <c r="UYS104" s="724"/>
      <c r="UYU104" s="724"/>
      <c r="UYW104" s="724"/>
      <c r="UYY104" s="724"/>
      <c r="UZA104" s="724"/>
      <c r="UZC104" s="724"/>
      <c r="UZE104" s="724"/>
      <c r="UZG104" s="724"/>
      <c r="UZI104" s="724"/>
      <c r="UZK104" s="724"/>
      <c r="UZM104" s="724"/>
      <c r="UZO104" s="724"/>
      <c r="UZQ104" s="724"/>
      <c r="UZS104" s="724"/>
      <c r="UZU104" s="724"/>
      <c r="UZW104" s="724"/>
      <c r="UZY104" s="724"/>
      <c r="VAA104" s="724"/>
      <c r="VAC104" s="724"/>
      <c r="VAE104" s="724"/>
      <c r="VAG104" s="724"/>
      <c r="VAI104" s="724"/>
      <c r="VAK104" s="724"/>
      <c r="VAM104" s="724"/>
      <c r="VAO104" s="724"/>
      <c r="VAQ104" s="724"/>
      <c r="VAS104" s="724"/>
      <c r="VAU104" s="724"/>
      <c r="VAW104" s="724"/>
      <c r="VAY104" s="724"/>
      <c r="VBA104" s="724"/>
      <c r="VBC104" s="724"/>
      <c r="VBE104" s="724"/>
      <c r="VBG104" s="724"/>
      <c r="VBI104" s="724"/>
      <c r="VBK104" s="724"/>
      <c r="VBM104" s="724"/>
      <c r="VBO104" s="724"/>
      <c r="VBQ104" s="724"/>
      <c r="VBS104" s="724"/>
      <c r="VBU104" s="724"/>
      <c r="VBW104" s="724"/>
      <c r="VBY104" s="724"/>
      <c r="VCA104" s="724"/>
      <c r="VCC104" s="724"/>
      <c r="VCE104" s="724"/>
      <c r="VCG104" s="724"/>
      <c r="VCI104" s="724"/>
      <c r="VCK104" s="724"/>
      <c r="VCM104" s="724"/>
      <c r="VCO104" s="724"/>
      <c r="VCQ104" s="724"/>
      <c r="VCS104" s="724"/>
      <c r="VCU104" s="724"/>
      <c r="VCW104" s="724"/>
      <c r="VCY104" s="724"/>
      <c r="VDA104" s="724"/>
      <c r="VDC104" s="724"/>
      <c r="VDE104" s="724"/>
      <c r="VDG104" s="724"/>
      <c r="VDI104" s="724"/>
      <c r="VDK104" s="724"/>
      <c r="VDM104" s="724"/>
      <c r="VDO104" s="724"/>
      <c r="VDQ104" s="724"/>
      <c r="VDS104" s="724"/>
      <c r="VDU104" s="724"/>
      <c r="VDW104" s="724"/>
      <c r="VDY104" s="724"/>
      <c r="VEA104" s="724"/>
      <c r="VEC104" s="724"/>
      <c r="VEE104" s="724"/>
      <c r="VEG104" s="724"/>
      <c r="VEI104" s="724"/>
      <c r="VEK104" s="724"/>
      <c r="VEM104" s="724"/>
      <c r="VEO104" s="724"/>
      <c r="VEQ104" s="724"/>
      <c r="VES104" s="724"/>
      <c r="VEU104" s="724"/>
      <c r="VEW104" s="724"/>
      <c r="VEY104" s="724"/>
      <c r="VFA104" s="724"/>
      <c r="VFC104" s="724"/>
      <c r="VFE104" s="724"/>
      <c r="VFG104" s="724"/>
      <c r="VFI104" s="724"/>
      <c r="VFK104" s="724"/>
      <c r="VFM104" s="724"/>
      <c r="VFO104" s="724"/>
      <c r="VFQ104" s="724"/>
      <c r="VFS104" s="724"/>
      <c r="VFU104" s="724"/>
      <c r="VFW104" s="724"/>
      <c r="VFY104" s="724"/>
      <c r="VGA104" s="724"/>
      <c r="VGC104" s="724"/>
      <c r="VGE104" s="724"/>
      <c r="VGG104" s="724"/>
      <c r="VGI104" s="724"/>
      <c r="VGK104" s="724"/>
      <c r="VGM104" s="724"/>
      <c r="VGO104" s="724"/>
      <c r="VGQ104" s="724"/>
      <c r="VGS104" s="724"/>
      <c r="VGU104" s="724"/>
      <c r="VGW104" s="724"/>
      <c r="VGY104" s="724"/>
      <c r="VHA104" s="724"/>
      <c r="VHC104" s="724"/>
      <c r="VHE104" s="724"/>
      <c r="VHG104" s="724"/>
      <c r="VHI104" s="724"/>
      <c r="VHK104" s="724"/>
      <c r="VHM104" s="724"/>
      <c r="VHO104" s="724"/>
      <c r="VHQ104" s="724"/>
      <c r="VHS104" s="724"/>
      <c r="VHU104" s="724"/>
      <c r="VHW104" s="724"/>
      <c r="VHY104" s="724"/>
      <c r="VIA104" s="724"/>
      <c r="VIC104" s="724"/>
      <c r="VIE104" s="724"/>
      <c r="VIG104" s="724"/>
      <c r="VII104" s="724"/>
      <c r="VIK104" s="724"/>
      <c r="VIM104" s="724"/>
      <c r="VIO104" s="724"/>
      <c r="VIQ104" s="724"/>
      <c r="VIS104" s="724"/>
      <c r="VIU104" s="724"/>
      <c r="VIW104" s="724"/>
      <c r="VIY104" s="724"/>
      <c r="VJA104" s="724"/>
      <c r="VJC104" s="724"/>
      <c r="VJE104" s="724"/>
      <c r="VJG104" s="724"/>
      <c r="VJI104" s="724"/>
      <c r="VJK104" s="724"/>
      <c r="VJM104" s="724"/>
      <c r="VJO104" s="724"/>
      <c r="VJQ104" s="724"/>
      <c r="VJS104" s="724"/>
      <c r="VJU104" s="724"/>
      <c r="VJW104" s="724"/>
      <c r="VJY104" s="724"/>
      <c r="VKA104" s="724"/>
      <c r="VKC104" s="724"/>
      <c r="VKE104" s="724"/>
      <c r="VKG104" s="724"/>
      <c r="VKI104" s="724"/>
      <c r="VKK104" s="724"/>
      <c r="VKM104" s="724"/>
      <c r="VKO104" s="724"/>
      <c r="VKQ104" s="724"/>
      <c r="VKS104" s="724"/>
      <c r="VKU104" s="724"/>
      <c r="VKW104" s="724"/>
      <c r="VKY104" s="724"/>
      <c r="VLA104" s="724"/>
      <c r="VLC104" s="724"/>
      <c r="VLE104" s="724"/>
      <c r="VLG104" s="724"/>
      <c r="VLI104" s="724"/>
      <c r="VLK104" s="724"/>
      <c r="VLM104" s="724"/>
      <c r="VLO104" s="724"/>
      <c r="VLQ104" s="724"/>
      <c r="VLS104" s="724"/>
      <c r="VLU104" s="724"/>
      <c r="VLW104" s="724"/>
      <c r="VLY104" s="724"/>
      <c r="VMA104" s="724"/>
      <c r="VMC104" s="724"/>
      <c r="VME104" s="724"/>
      <c r="VMG104" s="724"/>
      <c r="VMI104" s="724"/>
      <c r="VMK104" s="724"/>
      <c r="VMM104" s="724"/>
      <c r="VMO104" s="724"/>
      <c r="VMQ104" s="724"/>
      <c r="VMS104" s="724"/>
      <c r="VMU104" s="724"/>
      <c r="VMW104" s="724"/>
      <c r="VMY104" s="724"/>
      <c r="VNA104" s="724"/>
      <c r="VNC104" s="724"/>
      <c r="VNE104" s="724"/>
      <c r="VNG104" s="724"/>
      <c r="VNI104" s="724"/>
      <c r="VNK104" s="724"/>
      <c r="VNM104" s="724"/>
      <c r="VNO104" s="724"/>
      <c r="VNQ104" s="724"/>
      <c r="VNS104" s="724"/>
      <c r="VNU104" s="724"/>
      <c r="VNW104" s="724"/>
      <c r="VNY104" s="724"/>
      <c r="VOA104" s="724"/>
      <c r="VOC104" s="724"/>
      <c r="VOE104" s="724"/>
      <c r="VOG104" s="724"/>
      <c r="VOI104" s="724"/>
      <c r="VOK104" s="724"/>
      <c r="VOM104" s="724"/>
      <c r="VOO104" s="724"/>
      <c r="VOQ104" s="724"/>
      <c r="VOS104" s="724"/>
      <c r="VOU104" s="724"/>
      <c r="VOW104" s="724"/>
      <c r="VOY104" s="724"/>
      <c r="VPA104" s="724"/>
      <c r="VPC104" s="724"/>
      <c r="VPE104" s="724"/>
      <c r="VPG104" s="724"/>
      <c r="VPI104" s="724"/>
      <c r="VPK104" s="724"/>
      <c r="VPM104" s="724"/>
      <c r="VPO104" s="724"/>
      <c r="VPQ104" s="724"/>
      <c r="VPS104" s="724"/>
      <c r="VPU104" s="724"/>
      <c r="VPW104" s="724"/>
      <c r="VPY104" s="724"/>
      <c r="VQA104" s="724"/>
      <c r="VQC104" s="724"/>
      <c r="VQE104" s="724"/>
      <c r="VQG104" s="724"/>
      <c r="VQI104" s="724"/>
      <c r="VQK104" s="724"/>
      <c r="VQM104" s="724"/>
      <c r="VQO104" s="724"/>
      <c r="VQQ104" s="724"/>
      <c r="VQS104" s="724"/>
      <c r="VQU104" s="724"/>
      <c r="VQW104" s="724"/>
      <c r="VQY104" s="724"/>
      <c r="VRA104" s="724"/>
      <c r="VRC104" s="724"/>
      <c r="VRE104" s="724"/>
      <c r="VRG104" s="724"/>
      <c r="VRI104" s="724"/>
      <c r="VRK104" s="724"/>
      <c r="VRM104" s="724"/>
      <c r="VRO104" s="724"/>
      <c r="VRQ104" s="724"/>
      <c r="VRS104" s="724"/>
      <c r="VRU104" s="724"/>
      <c r="VRW104" s="724"/>
      <c r="VRY104" s="724"/>
      <c r="VSA104" s="724"/>
      <c r="VSC104" s="724"/>
      <c r="VSE104" s="724"/>
      <c r="VSG104" s="724"/>
      <c r="VSI104" s="724"/>
      <c r="VSK104" s="724"/>
      <c r="VSM104" s="724"/>
      <c r="VSO104" s="724"/>
      <c r="VSQ104" s="724"/>
      <c r="VSS104" s="724"/>
      <c r="VSU104" s="724"/>
      <c r="VSW104" s="724"/>
      <c r="VSY104" s="724"/>
      <c r="VTA104" s="724"/>
      <c r="VTC104" s="724"/>
      <c r="VTE104" s="724"/>
      <c r="VTG104" s="724"/>
      <c r="VTI104" s="724"/>
      <c r="VTK104" s="724"/>
      <c r="VTM104" s="724"/>
      <c r="VTO104" s="724"/>
      <c r="VTQ104" s="724"/>
      <c r="VTS104" s="724"/>
      <c r="VTU104" s="724"/>
      <c r="VTW104" s="724"/>
      <c r="VTY104" s="724"/>
      <c r="VUA104" s="724"/>
      <c r="VUC104" s="724"/>
      <c r="VUE104" s="724"/>
      <c r="VUG104" s="724"/>
      <c r="VUI104" s="724"/>
      <c r="VUK104" s="724"/>
      <c r="VUM104" s="724"/>
      <c r="VUO104" s="724"/>
      <c r="VUQ104" s="724"/>
      <c r="VUS104" s="724"/>
      <c r="VUU104" s="724"/>
      <c r="VUW104" s="724"/>
      <c r="VUY104" s="724"/>
      <c r="VVA104" s="724"/>
      <c r="VVC104" s="724"/>
      <c r="VVE104" s="724"/>
      <c r="VVG104" s="724"/>
      <c r="VVI104" s="724"/>
      <c r="VVK104" s="724"/>
      <c r="VVM104" s="724"/>
      <c r="VVO104" s="724"/>
      <c r="VVQ104" s="724"/>
      <c r="VVS104" s="724"/>
      <c r="VVU104" s="724"/>
      <c r="VVW104" s="724"/>
      <c r="VVY104" s="724"/>
      <c r="VWA104" s="724"/>
      <c r="VWC104" s="724"/>
      <c r="VWE104" s="724"/>
      <c r="VWG104" s="724"/>
      <c r="VWI104" s="724"/>
      <c r="VWK104" s="724"/>
      <c r="VWM104" s="724"/>
      <c r="VWO104" s="724"/>
      <c r="VWQ104" s="724"/>
      <c r="VWS104" s="724"/>
      <c r="VWU104" s="724"/>
      <c r="VWW104" s="724"/>
      <c r="VWY104" s="724"/>
      <c r="VXA104" s="724"/>
      <c r="VXC104" s="724"/>
      <c r="VXE104" s="724"/>
      <c r="VXG104" s="724"/>
      <c r="VXI104" s="724"/>
      <c r="VXK104" s="724"/>
      <c r="VXM104" s="724"/>
      <c r="VXO104" s="724"/>
      <c r="VXQ104" s="724"/>
      <c r="VXS104" s="724"/>
      <c r="VXU104" s="724"/>
      <c r="VXW104" s="724"/>
      <c r="VXY104" s="724"/>
      <c r="VYA104" s="724"/>
      <c r="VYC104" s="724"/>
      <c r="VYE104" s="724"/>
      <c r="VYG104" s="724"/>
      <c r="VYI104" s="724"/>
      <c r="VYK104" s="724"/>
      <c r="VYM104" s="724"/>
      <c r="VYO104" s="724"/>
      <c r="VYQ104" s="724"/>
      <c r="VYS104" s="724"/>
      <c r="VYU104" s="724"/>
      <c r="VYW104" s="724"/>
      <c r="VYY104" s="724"/>
      <c r="VZA104" s="724"/>
      <c r="VZC104" s="724"/>
      <c r="VZE104" s="724"/>
      <c r="VZG104" s="724"/>
      <c r="VZI104" s="724"/>
      <c r="VZK104" s="724"/>
      <c r="VZM104" s="724"/>
      <c r="VZO104" s="724"/>
      <c r="VZQ104" s="724"/>
      <c r="VZS104" s="724"/>
      <c r="VZU104" s="724"/>
      <c r="VZW104" s="724"/>
      <c r="VZY104" s="724"/>
      <c r="WAA104" s="724"/>
      <c r="WAC104" s="724"/>
      <c r="WAE104" s="724"/>
      <c r="WAG104" s="724"/>
      <c r="WAI104" s="724"/>
      <c r="WAK104" s="724"/>
      <c r="WAM104" s="724"/>
      <c r="WAO104" s="724"/>
      <c r="WAQ104" s="724"/>
      <c r="WAS104" s="724"/>
      <c r="WAU104" s="724"/>
      <c r="WAW104" s="724"/>
      <c r="WAY104" s="724"/>
      <c r="WBA104" s="724"/>
      <c r="WBC104" s="724"/>
      <c r="WBE104" s="724"/>
      <c r="WBG104" s="724"/>
      <c r="WBI104" s="724"/>
      <c r="WBK104" s="724"/>
      <c r="WBM104" s="724"/>
      <c r="WBO104" s="724"/>
      <c r="WBQ104" s="724"/>
      <c r="WBS104" s="724"/>
      <c r="WBU104" s="724"/>
      <c r="WBW104" s="724"/>
      <c r="WBY104" s="724"/>
      <c r="WCA104" s="724"/>
      <c r="WCC104" s="724"/>
      <c r="WCE104" s="724"/>
      <c r="WCG104" s="724"/>
      <c r="WCI104" s="724"/>
      <c r="WCK104" s="724"/>
      <c r="WCM104" s="724"/>
      <c r="WCO104" s="724"/>
      <c r="WCQ104" s="724"/>
      <c r="WCS104" s="724"/>
      <c r="WCU104" s="724"/>
      <c r="WCW104" s="724"/>
      <c r="WCY104" s="724"/>
      <c r="WDA104" s="724"/>
      <c r="WDC104" s="724"/>
      <c r="WDE104" s="724"/>
      <c r="WDG104" s="724"/>
      <c r="WDI104" s="724"/>
      <c r="WDK104" s="724"/>
      <c r="WDM104" s="724"/>
      <c r="WDO104" s="724"/>
      <c r="WDQ104" s="724"/>
      <c r="WDS104" s="724"/>
      <c r="WDU104" s="724"/>
      <c r="WDW104" s="724"/>
      <c r="WDY104" s="724"/>
      <c r="WEA104" s="724"/>
      <c r="WEC104" s="724"/>
      <c r="WEE104" s="724"/>
      <c r="WEG104" s="724"/>
      <c r="WEI104" s="724"/>
      <c r="WEK104" s="724"/>
      <c r="WEM104" s="724"/>
      <c r="WEO104" s="724"/>
      <c r="WEQ104" s="724"/>
      <c r="WES104" s="724"/>
      <c r="WEU104" s="724"/>
      <c r="WEW104" s="724"/>
      <c r="WEY104" s="724"/>
      <c r="WFA104" s="724"/>
      <c r="WFC104" s="724"/>
      <c r="WFE104" s="724"/>
      <c r="WFG104" s="724"/>
      <c r="WFI104" s="724"/>
      <c r="WFK104" s="724"/>
      <c r="WFM104" s="724"/>
      <c r="WFO104" s="724"/>
      <c r="WFQ104" s="724"/>
      <c r="WFS104" s="724"/>
      <c r="WFU104" s="724"/>
      <c r="WFW104" s="724"/>
      <c r="WFY104" s="724"/>
      <c r="WGA104" s="724"/>
      <c r="WGC104" s="724"/>
      <c r="WGE104" s="724"/>
      <c r="WGG104" s="724"/>
      <c r="WGI104" s="724"/>
      <c r="WGK104" s="724"/>
      <c r="WGM104" s="724"/>
      <c r="WGO104" s="724"/>
      <c r="WGQ104" s="724"/>
      <c r="WGS104" s="724"/>
      <c r="WGU104" s="724"/>
      <c r="WGW104" s="724"/>
      <c r="WGY104" s="724"/>
      <c r="WHA104" s="724"/>
      <c r="WHC104" s="724"/>
      <c r="WHE104" s="724"/>
      <c r="WHG104" s="724"/>
      <c r="WHI104" s="724"/>
      <c r="WHK104" s="724"/>
      <c r="WHM104" s="724"/>
      <c r="WHO104" s="724"/>
      <c r="WHQ104" s="724"/>
      <c r="WHS104" s="724"/>
      <c r="WHU104" s="724"/>
      <c r="WHW104" s="724"/>
      <c r="WHY104" s="724"/>
      <c r="WIA104" s="724"/>
      <c r="WIC104" s="724"/>
      <c r="WIE104" s="724"/>
      <c r="WIG104" s="724"/>
      <c r="WII104" s="724"/>
      <c r="WIK104" s="724"/>
      <c r="WIM104" s="724"/>
      <c r="WIO104" s="724"/>
      <c r="WIQ104" s="724"/>
      <c r="WIS104" s="724"/>
      <c r="WIU104" s="724"/>
      <c r="WIW104" s="724"/>
      <c r="WIY104" s="724"/>
      <c r="WJA104" s="724"/>
      <c r="WJC104" s="724"/>
      <c r="WJE104" s="724"/>
      <c r="WJG104" s="724"/>
      <c r="WJI104" s="724"/>
      <c r="WJK104" s="724"/>
      <c r="WJM104" s="724"/>
      <c r="WJO104" s="724"/>
      <c r="WJQ104" s="724"/>
      <c r="WJS104" s="724"/>
      <c r="WJU104" s="724"/>
      <c r="WJW104" s="724"/>
      <c r="WJY104" s="724"/>
      <c r="WKA104" s="724"/>
      <c r="WKC104" s="724"/>
      <c r="WKE104" s="724"/>
      <c r="WKG104" s="724"/>
      <c r="WKI104" s="724"/>
      <c r="WKK104" s="724"/>
      <c r="WKM104" s="724"/>
      <c r="WKO104" s="724"/>
      <c r="WKQ104" s="724"/>
      <c r="WKS104" s="724"/>
      <c r="WKU104" s="724"/>
      <c r="WKW104" s="724"/>
      <c r="WKY104" s="724"/>
      <c r="WLA104" s="724"/>
      <c r="WLC104" s="724"/>
      <c r="WLE104" s="724"/>
      <c r="WLG104" s="724"/>
      <c r="WLI104" s="724"/>
      <c r="WLK104" s="724"/>
      <c r="WLM104" s="724"/>
      <c r="WLO104" s="724"/>
      <c r="WLQ104" s="724"/>
      <c r="WLS104" s="724"/>
      <c r="WLU104" s="724"/>
      <c r="WLW104" s="724"/>
      <c r="WLY104" s="724"/>
      <c r="WMA104" s="724"/>
      <c r="WMC104" s="724"/>
      <c r="WME104" s="724"/>
      <c r="WMG104" s="724"/>
      <c r="WMI104" s="724"/>
      <c r="WMK104" s="724"/>
      <c r="WMM104" s="724"/>
      <c r="WMO104" s="724"/>
      <c r="WMQ104" s="724"/>
      <c r="WMS104" s="724"/>
      <c r="WMU104" s="724"/>
      <c r="WMW104" s="724"/>
      <c r="WMY104" s="724"/>
      <c r="WNA104" s="724"/>
      <c r="WNC104" s="724"/>
      <c r="WNE104" s="724"/>
      <c r="WNG104" s="724"/>
      <c r="WNI104" s="724"/>
      <c r="WNK104" s="724"/>
      <c r="WNM104" s="724"/>
      <c r="WNO104" s="724"/>
      <c r="WNQ104" s="724"/>
      <c r="WNS104" s="724"/>
      <c r="WNU104" s="724"/>
      <c r="WNW104" s="724"/>
      <c r="WNY104" s="724"/>
      <c r="WOA104" s="724"/>
      <c r="WOC104" s="724"/>
      <c r="WOE104" s="724"/>
      <c r="WOG104" s="724"/>
      <c r="WOI104" s="724"/>
      <c r="WOK104" s="724"/>
      <c r="WOM104" s="724"/>
      <c r="WOO104" s="724"/>
      <c r="WOQ104" s="724"/>
      <c r="WOS104" s="724"/>
      <c r="WOU104" s="724"/>
      <c r="WOW104" s="724"/>
      <c r="WOY104" s="724"/>
      <c r="WPA104" s="724"/>
      <c r="WPC104" s="724"/>
      <c r="WPE104" s="724"/>
      <c r="WPG104" s="724"/>
      <c r="WPI104" s="724"/>
      <c r="WPK104" s="724"/>
      <c r="WPM104" s="724"/>
      <c r="WPO104" s="724"/>
      <c r="WPQ104" s="724"/>
      <c r="WPS104" s="724"/>
      <c r="WPU104" s="724"/>
      <c r="WPW104" s="724"/>
      <c r="WPY104" s="724"/>
      <c r="WQA104" s="724"/>
      <c r="WQC104" s="724"/>
      <c r="WQE104" s="724"/>
      <c r="WQG104" s="724"/>
      <c r="WQI104" s="724"/>
      <c r="WQK104" s="724"/>
      <c r="WQM104" s="724"/>
      <c r="WQO104" s="724"/>
      <c r="WQQ104" s="724"/>
      <c r="WQS104" s="724"/>
      <c r="WQU104" s="724"/>
      <c r="WQW104" s="724"/>
      <c r="WQY104" s="724"/>
      <c r="WRA104" s="724"/>
      <c r="WRC104" s="724"/>
      <c r="WRE104" s="724"/>
      <c r="WRG104" s="724"/>
      <c r="WRI104" s="724"/>
      <c r="WRK104" s="724"/>
      <c r="WRM104" s="724"/>
      <c r="WRO104" s="724"/>
      <c r="WRQ104" s="724"/>
      <c r="WRS104" s="724"/>
      <c r="WRU104" s="724"/>
      <c r="WRW104" s="724"/>
      <c r="WRY104" s="724"/>
      <c r="WSA104" s="724"/>
      <c r="WSC104" s="724"/>
      <c r="WSE104" s="724"/>
      <c r="WSG104" s="724"/>
      <c r="WSI104" s="724"/>
      <c r="WSK104" s="724"/>
      <c r="WSM104" s="724"/>
      <c r="WSO104" s="724"/>
      <c r="WSQ104" s="724"/>
      <c r="WSS104" s="724"/>
      <c r="WSU104" s="724"/>
      <c r="WSW104" s="724"/>
      <c r="WSY104" s="724"/>
      <c r="WTA104" s="724"/>
      <c r="WTC104" s="724"/>
      <c r="WTE104" s="724"/>
      <c r="WTG104" s="724"/>
      <c r="WTI104" s="724"/>
      <c r="WTK104" s="724"/>
      <c r="WTM104" s="724"/>
      <c r="WTO104" s="724"/>
      <c r="WTQ104" s="724"/>
      <c r="WTS104" s="724"/>
      <c r="WTU104" s="724"/>
      <c r="WTW104" s="724"/>
      <c r="WTY104" s="724"/>
      <c r="WUA104" s="724"/>
      <c r="WUC104" s="724"/>
      <c r="WUE104" s="724"/>
      <c r="WUG104" s="724"/>
      <c r="WUI104" s="724"/>
      <c r="WUK104" s="724"/>
      <c r="WUM104" s="724"/>
      <c r="WUO104" s="724"/>
      <c r="WUQ104" s="724"/>
      <c r="WUS104" s="724"/>
      <c r="WUU104" s="724"/>
      <c r="WUW104" s="724"/>
      <c r="WUY104" s="724"/>
      <c r="WVA104" s="724"/>
      <c r="WVC104" s="724"/>
      <c r="WVE104" s="724"/>
      <c r="WVG104" s="724"/>
      <c r="WVI104" s="724"/>
      <c r="WVK104" s="724"/>
      <c r="WVM104" s="724"/>
      <c r="WVO104" s="724"/>
      <c r="WVQ104" s="724"/>
      <c r="WVS104" s="724"/>
      <c r="WVU104" s="724"/>
      <c r="WVW104" s="724"/>
      <c r="WVY104" s="724"/>
      <c r="WWA104" s="724"/>
      <c r="WWC104" s="724"/>
      <c r="WWE104" s="724"/>
      <c r="WWG104" s="724"/>
      <c r="WWI104" s="724"/>
      <c r="WWK104" s="724"/>
      <c r="WWM104" s="724"/>
      <c r="WWO104" s="724"/>
      <c r="WWQ104" s="724"/>
      <c r="WWS104" s="724"/>
      <c r="WWU104" s="724"/>
      <c r="WWW104" s="724"/>
      <c r="WWY104" s="724"/>
      <c r="WXA104" s="724"/>
      <c r="WXC104" s="724"/>
      <c r="WXE104" s="724"/>
      <c r="WXG104" s="724"/>
      <c r="WXI104" s="724"/>
      <c r="WXK104" s="724"/>
      <c r="WXM104" s="724"/>
      <c r="WXO104" s="724"/>
      <c r="WXQ104" s="724"/>
      <c r="WXS104" s="724"/>
      <c r="WXU104" s="724"/>
      <c r="WXW104" s="724"/>
      <c r="WXY104" s="724"/>
      <c r="WYA104" s="724"/>
      <c r="WYC104" s="724"/>
      <c r="WYE104" s="724"/>
      <c r="WYG104" s="724"/>
      <c r="WYI104" s="724"/>
      <c r="WYK104" s="724"/>
      <c r="WYM104" s="724"/>
      <c r="WYO104" s="724"/>
      <c r="WYQ104" s="724"/>
      <c r="WYS104" s="724"/>
      <c r="WYU104" s="724"/>
      <c r="WYW104" s="724"/>
      <c r="WYY104" s="724"/>
      <c r="WZA104" s="724"/>
      <c r="WZC104" s="724"/>
      <c r="WZE104" s="724"/>
      <c r="WZG104" s="724"/>
      <c r="WZI104" s="724"/>
      <c r="WZK104" s="724"/>
      <c r="WZM104" s="724"/>
      <c r="WZO104" s="724"/>
      <c r="WZQ104" s="724"/>
      <c r="WZS104" s="724"/>
      <c r="WZU104" s="724"/>
      <c r="WZW104" s="724"/>
      <c r="WZY104" s="724"/>
      <c r="XAA104" s="724"/>
      <c r="XAC104" s="724"/>
      <c r="XAE104" s="724"/>
      <c r="XAG104" s="724"/>
      <c r="XAI104" s="724"/>
      <c r="XAK104" s="724"/>
      <c r="XAM104" s="724"/>
      <c r="XAO104" s="724"/>
      <c r="XAQ104" s="724"/>
      <c r="XAS104" s="724"/>
      <c r="XAU104" s="724"/>
      <c r="XAW104" s="724"/>
      <c r="XAY104" s="724"/>
      <c r="XBA104" s="724"/>
      <c r="XBC104" s="724"/>
      <c r="XBE104" s="724"/>
      <c r="XBG104" s="724"/>
      <c r="XBI104" s="724"/>
      <c r="XBK104" s="724"/>
      <c r="XBM104" s="724"/>
      <c r="XBO104" s="724"/>
      <c r="XBQ104" s="724"/>
      <c r="XBS104" s="724"/>
      <c r="XBU104" s="724"/>
      <c r="XBW104" s="724"/>
      <c r="XBY104" s="724"/>
      <c r="XCA104" s="724"/>
      <c r="XCC104" s="724"/>
      <c r="XCE104" s="724"/>
      <c r="XCG104" s="724"/>
      <c r="XCI104" s="724"/>
      <c r="XCK104" s="724"/>
      <c r="XCM104" s="724"/>
      <c r="XCO104" s="724"/>
      <c r="XCQ104" s="724"/>
      <c r="XCS104" s="724"/>
      <c r="XCU104" s="724"/>
      <c r="XCW104" s="724"/>
      <c r="XCY104" s="724"/>
      <c r="XDA104" s="724"/>
      <c r="XDC104" s="724"/>
      <c r="XDE104" s="724"/>
      <c r="XDG104" s="724"/>
      <c r="XDI104" s="724"/>
      <c r="XDK104" s="724"/>
      <c r="XDM104" s="724"/>
      <c r="XDO104" s="724"/>
      <c r="XDQ104" s="724"/>
      <c r="XDS104" s="724"/>
      <c r="XDU104" s="724"/>
      <c r="XDW104" s="724"/>
      <c r="XDY104" s="724"/>
      <c r="XEA104" s="724"/>
      <c r="XEC104" s="724"/>
      <c r="XEE104" s="724"/>
      <c r="XEG104" s="724"/>
      <c r="XEI104" s="724"/>
      <c r="XEK104" s="724"/>
      <c r="XEM104" s="724"/>
      <c r="XEO104" s="724"/>
      <c r="XEQ104" s="724"/>
      <c r="XES104" s="724"/>
      <c r="XEU104" s="724"/>
      <c r="XEW104" s="724"/>
      <c r="XEY104" s="724"/>
      <c r="XFA104" s="724"/>
      <c r="XFC104" s="724"/>
    </row>
    <row r="105" spans="1:1023 1025:2047 2049:3071 3073:4095 4097:5119 5121:6143 6145:7167 7169:8191 8193:9215 9217:10239 10241:11263 11265:12287 12289:13311 13313:14335 14337:15359 15361:16383">
      <c r="A105" s="729"/>
      <c r="B105" s="61"/>
      <c r="C105" s="729"/>
      <c r="D105" s="61"/>
      <c r="E105" s="729"/>
      <c r="F105" s="61"/>
      <c r="G105" s="729"/>
      <c r="H105" s="61"/>
      <c r="I105" s="729"/>
      <c r="J105" s="61"/>
      <c r="K105" s="729"/>
      <c r="L105" s="61"/>
      <c r="M105" s="729"/>
      <c r="N105" s="61"/>
      <c r="O105" s="729"/>
      <c r="P105" s="61"/>
      <c r="Q105" s="729"/>
      <c r="R105" s="61"/>
      <c r="S105" s="729"/>
      <c r="T105" s="61"/>
      <c r="U105" s="729"/>
      <c r="V105" s="61"/>
      <c r="W105" s="729"/>
      <c r="X105" s="61"/>
      <c r="Y105" s="729"/>
      <c r="AA105" s="724"/>
      <c r="AC105" s="724"/>
      <c r="AE105" s="724"/>
      <c r="AG105" s="724"/>
      <c r="AI105" s="724"/>
      <c r="AK105" s="724"/>
      <c r="AM105" s="724"/>
      <c r="AO105" s="724"/>
      <c r="AQ105" s="724"/>
      <c r="AS105" s="724"/>
      <c r="AU105" s="724"/>
      <c r="AW105" s="724"/>
      <c r="AY105" s="724"/>
      <c r="BA105" s="724"/>
      <c r="BC105" s="724"/>
      <c r="BE105" s="724"/>
      <c r="BG105" s="724"/>
      <c r="BI105" s="724"/>
      <c r="BK105" s="724"/>
      <c r="BM105" s="724"/>
      <c r="BO105" s="724"/>
      <c r="BQ105" s="724"/>
      <c r="BS105" s="724"/>
      <c r="BU105" s="724"/>
      <c r="BW105" s="724"/>
      <c r="BY105" s="724"/>
      <c r="CA105" s="724"/>
      <c r="CC105" s="724"/>
      <c r="CE105" s="724"/>
      <c r="CG105" s="724"/>
      <c r="CI105" s="724"/>
      <c r="CK105" s="724"/>
      <c r="CM105" s="724"/>
      <c r="CO105" s="724"/>
      <c r="CQ105" s="724"/>
      <c r="CS105" s="724"/>
      <c r="CU105" s="724"/>
      <c r="CW105" s="724"/>
      <c r="CY105" s="724"/>
      <c r="DA105" s="724"/>
      <c r="DC105" s="724"/>
      <c r="DE105" s="724"/>
      <c r="DG105" s="724"/>
      <c r="DI105" s="724"/>
      <c r="DK105" s="724"/>
      <c r="DM105" s="724"/>
      <c r="DO105" s="724"/>
      <c r="DQ105" s="724"/>
      <c r="DS105" s="724"/>
      <c r="DU105" s="724"/>
      <c r="DW105" s="724"/>
      <c r="DY105" s="724"/>
      <c r="EA105" s="724"/>
      <c r="EC105" s="724"/>
      <c r="EE105" s="724"/>
      <c r="EG105" s="724"/>
      <c r="EI105" s="724"/>
      <c r="EK105" s="724"/>
      <c r="EM105" s="724"/>
      <c r="EO105" s="724"/>
      <c r="EQ105" s="724"/>
      <c r="ES105" s="724"/>
      <c r="EU105" s="724"/>
      <c r="EW105" s="724"/>
      <c r="EY105" s="724"/>
      <c r="FA105" s="724"/>
      <c r="FC105" s="724"/>
      <c r="FE105" s="724"/>
      <c r="FG105" s="724"/>
      <c r="FI105" s="724"/>
      <c r="FK105" s="724"/>
      <c r="FM105" s="724"/>
      <c r="FO105" s="724"/>
      <c r="FQ105" s="724"/>
      <c r="FS105" s="724"/>
      <c r="FU105" s="724"/>
      <c r="FW105" s="724"/>
      <c r="FY105" s="724"/>
      <c r="GA105" s="724"/>
      <c r="GC105" s="724"/>
      <c r="GE105" s="724"/>
      <c r="GG105" s="724"/>
      <c r="GI105" s="724"/>
      <c r="GK105" s="724"/>
      <c r="GM105" s="724"/>
      <c r="GO105" s="724"/>
      <c r="GQ105" s="724"/>
      <c r="GS105" s="724"/>
      <c r="GU105" s="724"/>
      <c r="GW105" s="724"/>
      <c r="GY105" s="724"/>
      <c r="HA105" s="724"/>
      <c r="HC105" s="724"/>
      <c r="HE105" s="724"/>
      <c r="HG105" s="724"/>
      <c r="HI105" s="724"/>
      <c r="HK105" s="724"/>
      <c r="HM105" s="724"/>
      <c r="HO105" s="724"/>
      <c r="HQ105" s="724"/>
      <c r="HS105" s="724"/>
      <c r="HU105" s="724"/>
      <c r="HW105" s="724"/>
      <c r="HY105" s="724"/>
      <c r="IA105" s="724"/>
      <c r="IC105" s="724"/>
      <c r="IE105" s="724"/>
      <c r="IG105" s="724"/>
      <c r="II105" s="724"/>
      <c r="IK105" s="724"/>
      <c r="IM105" s="724"/>
      <c r="IO105" s="724"/>
      <c r="IQ105" s="724"/>
      <c r="IS105" s="724"/>
      <c r="IU105" s="724"/>
      <c r="IW105" s="724"/>
      <c r="IY105" s="724"/>
      <c r="JA105" s="724"/>
      <c r="JC105" s="724"/>
      <c r="JE105" s="724"/>
      <c r="JG105" s="724"/>
      <c r="JI105" s="724"/>
      <c r="JK105" s="724"/>
      <c r="JM105" s="724"/>
      <c r="JO105" s="724"/>
      <c r="JQ105" s="724"/>
      <c r="JS105" s="724"/>
      <c r="JU105" s="724"/>
      <c r="JW105" s="724"/>
      <c r="JY105" s="724"/>
      <c r="KA105" s="724"/>
      <c r="KC105" s="724"/>
      <c r="KE105" s="724"/>
      <c r="KG105" s="724"/>
      <c r="KI105" s="724"/>
      <c r="KK105" s="724"/>
      <c r="KM105" s="724"/>
      <c r="KO105" s="724"/>
      <c r="KQ105" s="724"/>
      <c r="KS105" s="724"/>
      <c r="KU105" s="724"/>
      <c r="KW105" s="724"/>
      <c r="KY105" s="724"/>
      <c r="LA105" s="724"/>
      <c r="LC105" s="724"/>
      <c r="LE105" s="724"/>
      <c r="LG105" s="724"/>
      <c r="LI105" s="724"/>
      <c r="LK105" s="724"/>
      <c r="LM105" s="724"/>
      <c r="LO105" s="724"/>
      <c r="LQ105" s="724"/>
      <c r="LS105" s="724"/>
      <c r="LU105" s="724"/>
      <c r="LW105" s="724"/>
      <c r="LY105" s="724"/>
      <c r="MA105" s="724"/>
      <c r="MC105" s="724"/>
      <c r="ME105" s="724"/>
      <c r="MG105" s="724"/>
      <c r="MI105" s="724"/>
      <c r="MK105" s="724"/>
      <c r="MM105" s="724"/>
      <c r="MO105" s="724"/>
      <c r="MQ105" s="724"/>
      <c r="MS105" s="724"/>
      <c r="MU105" s="724"/>
      <c r="MW105" s="724"/>
      <c r="MY105" s="724"/>
      <c r="NA105" s="724"/>
      <c r="NC105" s="724"/>
      <c r="NE105" s="724"/>
      <c r="NG105" s="724"/>
      <c r="NI105" s="724"/>
      <c r="NK105" s="724"/>
      <c r="NM105" s="724"/>
      <c r="NO105" s="724"/>
      <c r="NQ105" s="724"/>
      <c r="NS105" s="724"/>
      <c r="NU105" s="724"/>
      <c r="NW105" s="724"/>
      <c r="NY105" s="724"/>
      <c r="OA105" s="724"/>
      <c r="OC105" s="724"/>
      <c r="OE105" s="724"/>
      <c r="OG105" s="724"/>
      <c r="OI105" s="724"/>
      <c r="OK105" s="724"/>
      <c r="OM105" s="724"/>
      <c r="OO105" s="724"/>
      <c r="OQ105" s="724"/>
      <c r="OS105" s="724"/>
      <c r="OU105" s="724"/>
      <c r="OW105" s="724"/>
      <c r="OY105" s="724"/>
      <c r="PA105" s="724"/>
      <c r="PC105" s="724"/>
      <c r="PE105" s="724"/>
      <c r="PG105" s="724"/>
      <c r="PI105" s="724"/>
      <c r="PK105" s="724"/>
      <c r="PM105" s="724"/>
      <c r="PO105" s="724"/>
      <c r="PQ105" s="724"/>
      <c r="PS105" s="724"/>
      <c r="PU105" s="724"/>
      <c r="PW105" s="724"/>
      <c r="PY105" s="724"/>
      <c r="QA105" s="724"/>
      <c r="QC105" s="724"/>
      <c r="QE105" s="724"/>
      <c r="QG105" s="724"/>
      <c r="QI105" s="724"/>
      <c r="QK105" s="724"/>
      <c r="QM105" s="724"/>
      <c r="QO105" s="724"/>
      <c r="QQ105" s="724"/>
      <c r="QS105" s="724"/>
      <c r="QU105" s="724"/>
      <c r="QW105" s="724"/>
      <c r="QY105" s="724"/>
      <c r="RA105" s="724"/>
      <c r="RC105" s="724"/>
      <c r="RE105" s="724"/>
      <c r="RG105" s="724"/>
      <c r="RI105" s="724"/>
      <c r="RK105" s="724"/>
      <c r="RM105" s="724"/>
      <c r="RO105" s="724"/>
      <c r="RQ105" s="724"/>
      <c r="RS105" s="724"/>
      <c r="RU105" s="724"/>
      <c r="RW105" s="724"/>
      <c r="RY105" s="724"/>
      <c r="SA105" s="724"/>
      <c r="SC105" s="724"/>
      <c r="SE105" s="724"/>
      <c r="SG105" s="724"/>
      <c r="SI105" s="724"/>
      <c r="SK105" s="724"/>
      <c r="SM105" s="724"/>
      <c r="SO105" s="724"/>
      <c r="SQ105" s="724"/>
      <c r="SS105" s="724"/>
      <c r="SU105" s="724"/>
      <c r="SW105" s="724"/>
      <c r="SY105" s="724"/>
      <c r="TA105" s="724"/>
      <c r="TC105" s="724"/>
      <c r="TE105" s="724"/>
      <c r="TG105" s="724"/>
      <c r="TI105" s="724"/>
      <c r="TK105" s="724"/>
      <c r="TM105" s="724"/>
      <c r="TO105" s="724"/>
      <c r="TQ105" s="724"/>
      <c r="TS105" s="724"/>
      <c r="TU105" s="724"/>
      <c r="TW105" s="724"/>
      <c r="TY105" s="724"/>
      <c r="UA105" s="724"/>
      <c r="UC105" s="724"/>
      <c r="UE105" s="724"/>
      <c r="UG105" s="724"/>
      <c r="UI105" s="724"/>
      <c r="UK105" s="724"/>
      <c r="UM105" s="724"/>
      <c r="UO105" s="724"/>
      <c r="UQ105" s="724"/>
      <c r="US105" s="724"/>
      <c r="UU105" s="724"/>
      <c r="UW105" s="724"/>
      <c r="UY105" s="724"/>
      <c r="VA105" s="724"/>
      <c r="VC105" s="724"/>
      <c r="VE105" s="724"/>
      <c r="VG105" s="724"/>
      <c r="VI105" s="724"/>
      <c r="VK105" s="724"/>
      <c r="VM105" s="724"/>
      <c r="VO105" s="724"/>
      <c r="VQ105" s="724"/>
      <c r="VS105" s="724"/>
      <c r="VU105" s="724"/>
      <c r="VW105" s="724"/>
      <c r="VY105" s="724"/>
      <c r="WA105" s="724"/>
      <c r="WC105" s="724"/>
      <c r="WE105" s="724"/>
      <c r="WG105" s="724"/>
      <c r="WI105" s="724"/>
      <c r="WK105" s="724"/>
      <c r="WM105" s="724"/>
      <c r="WO105" s="724"/>
      <c r="WQ105" s="724"/>
      <c r="WS105" s="724"/>
      <c r="WU105" s="724"/>
      <c r="WW105" s="724"/>
      <c r="WY105" s="724"/>
      <c r="XA105" s="724"/>
      <c r="XC105" s="724"/>
      <c r="XE105" s="724"/>
      <c r="XG105" s="724"/>
      <c r="XI105" s="724"/>
      <c r="XK105" s="724"/>
      <c r="XM105" s="724"/>
      <c r="XO105" s="724"/>
      <c r="XQ105" s="724"/>
      <c r="XS105" s="724"/>
      <c r="XU105" s="724"/>
      <c r="XW105" s="724"/>
      <c r="XY105" s="724"/>
      <c r="YA105" s="724"/>
      <c r="YC105" s="724"/>
      <c r="YE105" s="724"/>
      <c r="YG105" s="724"/>
      <c r="YI105" s="724"/>
      <c r="YK105" s="724"/>
      <c r="YM105" s="724"/>
      <c r="YO105" s="724"/>
      <c r="YQ105" s="724"/>
      <c r="YS105" s="724"/>
      <c r="YU105" s="724"/>
      <c r="YW105" s="724"/>
      <c r="YY105" s="724"/>
      <c r="ZA105" s="724"/>
      <c r="ZC105" s="724"/>
      <c r="ZE105" s="724"/>
      <c r="ZG105" s="724"/>
      <c r="ZI105" s="724"/>
      <c r="ZK105" s="724"/>
      <c r="ZM105" s="724"/>
      <c r="ZO105" s="724"/>
      <c r="ZQ105" s="724"/>
      <c r="ZS105" s="724"/>
      <c r="ZU105" s="724"/>
      <c r="ZW105" s="724"/>
      <c r="ZY105" s="724"/>
      <c r="AAA105" s="724"/>
      <c r="AAC105" s="724"/>
      <c r="AAE105" s="724"/>
      <c r="AAG105" s="724"/>
      <c r="AAI105" s="724"/>
      <c r="AAK105" s="724"/>
      <c r="AAM105" s="724"/>
      <c r="AAO105" s="724"/>
      <c r="AAQ105" s="724"/>
      <c r="AAS105" s="724"/>
      <c r="AAU105" s="724"/>
      <c r="AAW105" s="724"/>
      <c r="AAY105" s="724"/>
      <c r="ABA105" s="724"/>
      <c r="ABC105" s="724"/>
      <c r="ABE105" s="724"/>
      <c r="ABG105" s="724"/>
      <c r="ABI105" s="724"/>
      <c r="ABK105" s="724"/>
      <c r="ABM105" s="724"/>
      <c r="ABO105" s="724"/>
      <c r="ABQ105" s="724"/>
      <c r="ABS105" s="724"/>
      <c r="ABU105" s="724"/>
      <c r="ABW105" s="724"/>
      <c r="ABY105" s="724"/>
      <c r="ACA105" s="724"/>
      <c r="ACC105" s="724"/>
      <c r="ACE105" s="724"/>
      <c r="ACG105" s="724"/>
      <c r="ACI105" s="724"/>
      <c r="ACK105" s="724"/>
      <c r="ACM105" s="724"/>
      <c r="ACO105" s="724"/>
      <c r="ACQ105" s="724"/>
      <c r="ACS105" s="724"/>
      <c r="ACU105" s="724"/>
      <c r="ACW105" s="724"/>
      <c r="ACY105" s="724"/>
      <c r="ADA105" s="724"/>
      <c r="ADC105" s="724"/>
      <c r="ADE105" s="724"/>
      <c r="ADG105" s="724"/>
      <c r="ADI105" s="724"/>
      <c r="ADK105" s="724"/>
      <c r="ADM105" s="724"/>
      <c r="ADO105" s="724"/>
      <c r="ADQ105" s="724"/>
      <c r="ADS105" s="724"/>
      <c r="ADU105" s="724"/>
      <c r="ADW105" s="724"/>
      <c r="ADY105" s="724"/>
      <c r="AEA105" s="724"/>
      <c r="AEC105" s="724"/>
      <c r="AEE105" s="724"/>
      <c r="AEG105" s="724"/>
      <c r="AEI105" s="724"/>
      <c r="AEK105" s="724"/>
      <c r="AEM105" s="724"/>
      <c r="AEO105" s="724"/>
      <c r="AEQ105" s="724"/>
      <c r="AES105" s="724"/>
      <c r="AEU105" s="724"/>
      <c r="AEW105" s="724"/>
      <c r="AEY105" s="724"/>
      <c r="AFA105" s="724"/>
      <c r="AFC105" s="724"/>
      <c r="AFE105" s="724"/>
      <c r="AFG105" s="724"/>
      <c r="AFI105" s="724"/>
      <c r="AFK105" s="724"/>
      <c r="AFM105" s="724"/>
      <c r="AFO105" s="724"/>
      <c r="AFQ105" s="724"/>
      <c r="AFS105" s="724"/>
      <c r="AFU105" s="724"/>
      <c r="AFW105" s="724"/>
      <c r="AFY105" s="724"/>
      <c r="AGA105" s="724"/>
      <c r="AGC105" s="724"/>
      <c r="AGE105" s="724"/>
      <c r="AGG105" s="724"/>
      <c r="AGI105" s="724"/>
      <c r="AGK105" s="724"/>
      <c r="AGM105" s="724"/>
      <c r="AGO105" s="724"/>
      <c r="AGQ105" s="724"/>
      <c r="AGS105" s="724"/>
      <c r="AGU105" s="724"/>
      <c r="AGW105" s="724"/>
      <c r="AGY105" s="724"/>
      <c r="AHA105" s="724"/>
      <c r="AHC105" s="724"/>
      <c r="AHE105" s="724"/>
      <c r="AHG105" s="724"/>
      <c r="AHI105" s="724"/>
      <c r="AHK105" s="724"/>
      <c r="AHM105" s="724"/>
      <c r="AHO105" s="724"/>
      <c r="AHQ105" s="724"/>
      <c r="AHS105" s="724"/>
      <c r="AHU105" s="724"/>
      <c r="AHW105" s="724"/>
      <c r="AHY105" s="724"/>
      <c r="AIA105" s="724"/>
      <c r="AIC105" s="724"/>
      <c r="AIE105" s="724"/>
      <c r="AIG105" s="724"/>
      <c r="AII105" s="724"/>
      <c r="AIK105" s="724"/>
      <c r="AIM105" s="724"/>
      <c r="AIO105" s="724"/>
      <c r="AIQ105" s="724"/>
      <c r="AIS105" s="724"/>
      <c r="AIU105" s="724"/>
      <c r="AIW105" s="724"/>
      <c r="AIY105" s="724"/>
      <c r="AJA105" s="724"/>
      <c r="AJC105" s="724"/>
      <c r="AJE105" s="724"/>
      <c r="AJG105" s="724"/>
      <c r="AJI105" s="724"/>
      <c r="AJK105" s="724"/>
      <c r="AJM105" s="724"/>
      <c r="AJO105" s="724"/>
      <c r="AJQ105" s="724"/>
      <c r="AJS105" s="724"/>
      <c r="AJU105" s="724"/>
      <c r="AJW105" s="724"/>
      <c r="AJY105" s="724"/>
      <c r="AKA105" s="724"/>
      <c r="AKC105" s="724"/>
      <c r="AKE105" s="724"/>
      <c r="AKG105" s="724"/>
      <c r="AKI105" s="724"/>
      <c r="AKK105" s="724"/>
      <c r="AKM105" s="724"/>
      <c r="AKO105" s="724"/>
      <c r="AKQ105" s="724"/>
      <c r="AKS105" s="724"/>
      <c r="AKU105" s="724"/>
      <c r="AKW105" s="724"/>
      <c r="AKY105" s="724"/>
      <c r="ALA105" s="724"/>
      <c r="ALC105" s="724"/>
      <c r="ALE105" s="724"/>
      <c r="ALG105" s="724"/>
      <c r="ALI105" s="724"/>
      <c r="ALK105" s="724"/>
      <c r="ALM105" s="724"/>
      <c r="ALO105" s="724"/>
      <c r="ALQ105" s="724"/>
      <c r="ALS105" s="724"/>
      <c r="ALU105" s="724"/>
      <c r="ALW105" s="724"/>
      <c r="ALY105" s="724"/>
      <c r="AMA105" s="724"/>
      <c r="AMC105" s="724"/>
      <c r="AME105" s="724"/>
      <c r="AMG105" s="724"/>
      <c r="AMI105" s="724"/>
      <c r="AMK105" s="724"/>
      <c r="AMM105" s="724"/>
      <c r="AMO105" s="724"/>
      <c r="AMQ105" s="724"/>
      <c r="AMS105" s="724"/>
      <c r="AMU105" s="724"/>
      <c r="AMW105" s="724"/>
      <c r="AMY105" s="724"/>
      <c r="ANA105" s="724"/>
      <c r="ANC105" s="724"/>
      <c r="ANE105" s="724"/>
      <c r="ANG105" s="724"/>
      <c r="ANI105" s="724"/>
      <c r="ANK105" s="724"/>
      <c r="ANM105" s="724"/>
      <c r="ANO105" s="724"/>
      <c r="ANQ105" s="724"/>
      <c r="ANS105" s="724"/>
      <c r="ANU105" s="724"/>
      <c r="ANW105" s="724"/>
      <c r="ANY105" s="724"/>
      <c r="AOA105" s="724"/>
      <c r="AOC105" s="724"/>
      <c r="AOE105" s="724"/>
      <c r="AOG105" s="724"/>
      <c r="AOI105" s="724"/>
      <c r="AOK105" s="724"/>
      <c r="AOM105" s="724"/>
      <c r="AOO105" s="724"/>
      <c r="AOQ105" s="724"/>
      <c r="AOS105" s="724"/>
      <c r="AOU105" s="724"/>
      <c r="AOW105" s="724"/>
      <c r="AOY105" s="724"/>
      <c r="APA105" s="724"/>
      <c r="APC105" s="724"/>
      <c r="APE105" s="724"/>
      <c r="APG105" s="724"/>
      <c r="API105" s="724"/>
      <c r="APK105" s="724"/>
      <c r="APM105" s="724"/>
      <c r="APO105" s="724"/>
      <c r="APQ105" s="724"/>
      <c r="APS105" s="724"/>
      <c r="APU105" s="724"/>
      <c r="APW105" s="724"/>
      <c r="APY105" s="724"/>
      <c r="AQA105" s="724"/>
      <c r="AQC105" s="724"/>
      <c r="AQE105" s="724"/>
      <c r="AQG105" s="724"/>
      <c r="AQI105" s="724"/>
      <c r="AQK105" s="724"/>
      <c r="AQM105" s="724"/>
      <c r="AQO105" s="724"/>
      <c r="AQQ105" s="724"/>
      <c r="AQS105" s="724"/>
      <c r="AQU105" s="724"/>
      <c r="AQW105" s="724"/>
      <c r="AQY105" s="724"/>
      <c r="ARA105" s="724"/>
      <c r="ARC105" s="724"/>
      <c r="ARE105" s="724"/>
      <c r="ARG105" s="724"/>
      <c r="ARI105" s="724"/>
      <c r="ARK105" s="724"/>
      <c r="ARM105" s="724"/>
      <c r="ARO105" s="724"/>
      <c r="ARQ105" s="724"/>
      <c r="ARS105" s="724"/>
      <c r="ARU105" s="724"/>
      <c r="ARW105" s="724"/>
      <c r="ARY105" s="724"/>
      <c r="ASA105" s="724"/>
      <c r="ASC105" s="724"/>
      <c r="ASE105" s="724"/>
      <c r="ASG105" s="724"/>
      <c r="ASI105" s="724"/>
      <c r="ASK105" s="724"/>
      <c r="ASM105" s="724"/>
      <c r="ASO105" s="724"/>
      <c r="ASQ105" s="724"/>
      <c r="ASS105" s="724"/>
      <c r="ASU105" s="724"/>
      <c r="ASW105" s="724"/>
      <c r="ASY105" s="724"/>
      <c r="ATA105" s="724"/>
      <c r="ATC105" s="724"/>
      <c r="ATE105" s="724"/>
      <c r="ATG105" s="724"/>
      <c r="ATI105" s="724"/>
      <c r="ATK105" s="724"/>
      <c r="ATM105" s="724"/>
      <c r="ATO105" s="724"/>
      <c r="ATQ105" s="724"/>
      <c r="ATS105" s="724"/>
      <c r="ATU105" s="724"/>
      <c r="ATW105" s="724"/>
      <c r="ATY105" s="724"/>
      <c r="AUA105" s="724"/>
      <c r="AUC105" s="724"/>
      <c r="AUE105" s="724"/>
      <c r="AUG105" s="724"/>
      <c r="AUI105" s="724"/>
      <c r="AUK105" s="724"/>
      <c r="AUM105" s="724"/>
      <c r="AUO105" s="724"/>
      <c r="AUQ105" s="724"/>
      <c r="AUS105" s="724"/>
      <c r="AUU105" s="724"/>
      <c r="AUW105" s="724"/>
      <c r="AUY105" s="724"/>
      <c r="AVA105" s="724"/>
      <c r="AVC105" s="724"/>
      <c r="AVE105" s="724"/>
      <c r="AVG105" s="724"/>
      <c r="AVI105" s="724"/>
      <c r="AVK105" s="724"/>
      <c r="AVM105" s="724"/>
      <c r="AVO105" s="724"/>
      <c r="AVQ105" s="724"/>
      <c r="AVS105" s="724"/>
      <c r="AVU105" s="724"/>
      <c r="AVW105" s="724"/>
      <c r="AVY105" s="724"/>
      <c r="AWA105" s="724"/>
      <c r="AWC105" s="724"/>
      <c r="AWE105" s="724"/>
      <c r="AWG105" s="724"/>
      <c r="AWI105" s="724"/>
      <c r="AWK105" s="724"/>
      <c r="AWM105" s="724"/>
      <c r="AWO105" s="724"/>
      <c r="AWQ105" s="724"/>
      <c r="AWS105" s="724"/>
      <c r="AWU105" s="724"/>
      <c r="AWW105" s="724"/>
      <c r="AWY105" s="724"/>
      <c r="AXA105" s="724"/>
      <c r="AXC105" s="724"/>
      <c r="AXE105" s="724"/>
      <c r="AXG105" s="724"/>
      <c r="AXI105" s="724"/>
      <c r="AXK105" s="724"/>
      <c r="AXM105" s="724"/>
      <c r="AXO105" s="724"/>
      <c r="AXQ105" s="724"/>
      <c r="AXS105" s="724"/>
      <c r="AXU105" s="724"/>
      <c r="AXW105" s="724"/>
      <c r="AXY105" s="724"/>
      <c r="AYA105" s="724"/>
      <c r="AYC105" s="724"/>
      <c r="AYE105" s="724"/>
      <c r="AYG105" s="724"/>
      <c r="AYI105" s="724"/>
      <c r="AYK105" s="724"/>
      <c r="AYM105" s="724"/>
      <c r="AYO105" s="724"/>
      <c r="AYQ105" s="724"/>
      <c r="AYS105" s="724"/>
      <c r="AYU105" s="724"/>
      <c r="AYW105" s="724"/>
      <c r="AYY105" s="724"/>
      <c r="AZA105" s="724"/>
      <c r="AZC105" s="724"/>
      <c r="AZE105" s="724"/>
      <c r="AZG105" s="724"/>
      <c r="AZI105" s="724"/>
      <c r="AZK105" s="724"/>
      <c r="AZM105" s="724"/>
      <c r="AZO105" s="724"/>
      <c r="AZQ105" s="724"/>
      <c r="AZS105" s="724"/>
      <c r="AZU105" s="724"/>
      <c r="AZW105" s="724"/>
      <c r="AZY105" s="724"/>
      <c r="BAA105" s="724"/>
      <c r="BAC105" s="724"/>
      <c r="BAE105" s="724"/>
      <c r="BAG105" s="724"/>
      <c r="BAI105" s="724"/>
      <c r="BAK105" s="724"/>
      <c r="BAM105" s="724"/>
      <c r="BAO105" s="724"/>
      <c r="BAQ105" s="724"/>
      <c r="BAS105" s="724"/>
      <c r="BAU105" s="724"/>
      <c r="BAW105" s="724"/>
      <c r="BAY105" s="724"/>
      <c r="BBA105" s="724"/>
      <c r="BBC105" s="724"/>
      <c r="BBE105" s="724"/>
      <c r="BBG105" s="724"/>
      <c r="BBI105" s="724"/>
      <c r="BBK105" s="724"/>
      <c r="BBM105" s="724"/>
      <c r="BBO105" s="724"/>
      <c r="BBQ105" s="724"/>
      <c r="BBS105" s="724"/>
      <c r="BBU105" s="724"/>
      <c r="BBW105" s="724"/>
      <c r="BBY105" s="724"/>
      <c r="BCA105" s="724"/>
      <c r="BCC105" s="724"/>
      <c r="BCE105" s="724"/>
      <c r="BCG105" s="724"/>
      <c r="BCI105" s="724"/>
      <c r="BCK105" s="724"/>
      <c r="BCM105" s="724"/>
      <c r="BCO105" s="724"/>
      <c r="BCQ105" s="724"/>
      <c r="BCS105" s="724"/>
      <c r="BCU105" s="724"/>
      <c r="BCW105" s="724"/>
      <c r="BCY105" s="724"/>
      <c r="BDA105" s="724"/>
      <c r="BDC105" s="724"/>
      <c r="BDE105" s="724"/>
      <c r="BDG105" s="724"/>
      <c r="BDI105" s="724"/>
      <c r="BDK105" s="724"/>
      <c r="BDM105" s="724"/>
      <c r="BDO105" s="724"/>
      <c r="BDQ105" s="724"/>
      <c r="BDS105" s="724"/>
      <c r="BDU105" s="724"/>
      <c r="BDW105" s="724"/>
      <c r="BDY105" s="724"/>
      <c r="BEA105" s="724"/>
      <c r="BEC105" s="724"/>
      <c r="BEE105" s="724"/>
      <c r="BEG105" s="724"/>
      <c r="BEI105" s="724"/>
      <c r="BEK105" s="724"/>
      <c r="BEM105" s="724"/>
      <c r="BEO105" s="724"/>
      <c r="BEQ105" s="724"/>
      <c r="BES105" s="724"/>
      <c r="BEU105" s="724"/>
      <c r="BEW105" s="724"/>
      <c r="BEY105" s="724"/>
      <c r="BFA105" s="724"/>
      <c r="BFC105" s="724"/>
      <c r="BFE105" s="724"/>
      <c r="BFG105" s="724"/>
      <c r="BFI105" s="724"/>
      <c r="BFK105" s="724"/>
      <c r="BFM105" s="724"/>
      <c r="BFO105" s="724"/>
      <c r="BFQ105" s="724"/>
      <c r="BFS105" s="724"/>
      <c r="BFU105" s="724"/>
      <c r="BFW105" s="724"/>
      <c r="BFY105" s="724"/>
      <c r="BGA105" s="724"/>
      <c r="BGC105" s="724"/>
      <c r="BGE105" s="724"/>
      <c r="BGG105" s="724"/>
      <c r="BGI105" s="724"/>
      <c r="BGK105" s="724"/>
      <c r="BGM105" s="724"/>
      <c r="BGO105" s="724"/>
      <c r="BGQ105" s="724"/>
      <c r="BGS105" s="724"/>
      <c r="BGU105" s="724"/>
      <c r="BGW105" s="724"/>
      <c r="BGY105" s="724"/>
      <c r="BHA105" s="724"/>
      <c r="BHC105" s="724"/>
      <c r="BHE105" s="724"/>
      <c r="BHG105" s="724"/>
      <c r="BHI105" s="724"/>
      <c r="BHK105" s="724"/>
      <c r="BHM105" s="724"/>
      <c r="BHO105" s="724"/>
      <c r="BHQ105" s="724"/>
      <c r="BHS105" s="724"/>
      <c r="BHU105" s="724"/>
      <c r="BHW105" s="724"/>
      <c r="BHY105" s="724"/>
      <c r="BIA105" s="724"/>
      <c r="BIC105" s="724"/>
      <c r="BIE105" s="724"/>
      <c r="BIG105" s="724"/>
      <c r="BII105" s="724"/>
      <c r="BIK105" s="724"/>
      <c r="BIM105" s="724"/>
      <c r="BIO105" s="724"/>
      <c r="BIQ105" s="724"/>
      <c r="BIS105" s="724"/>
      <c r="BIU105" s="724"/>
      <c r="BIW105" s="724"/>
      <c r="BIY105" s="724"/>
      <c r="BJA105" s="724"/>
      <c r="BJC105" s="724"/>
      <c r="BJE105" s="724"/>
      <c r="BJG105" s="724"/>
      <c r="BJI105" s="724"/>
      <c r="BJK105" s="724"/>
      <c r="BJM105" s="724"/>
      <c r="BJO105" s="724"/>
      <c r="BJQ105" s="724"/>
      <c r="BJS105" s="724"/>
      <c r="BJU105" s="724"/>
      <c r="BJW105" s="724"/>
      <c r="BJY105" s="724"/>
      <c r="BKA105" s="724"/>
      <c r="BKC105" s="724"/>
      <c r="BKE105" s="724"/>
      <c r="BKG105" s="724"/>
      <c r="BKI105" s="724"/>
      <c r="BKK105" s="724"/>
      <c r="BKM105" s="724"/>
      <c r="BKO105" s="724"/>
      <c r="BKQ105" s="724"/>
      <c r="BKS105" s="724"/>
      <c r="BKU105" s="724"/>
      <c r="BKW105" s="724"/>
      <c r="BKY105" s="724"/>
      <c r="BLA105" s="724"/>
      <c r="BLC105" s="724"/>
      <c r="BLE105" s="724"/>
      <c r="BLG105" s="724"/>
      <c r="BLI105" s="724"/>
      <c r="BLK105" s="724"/>
      <c r="BLM105" s="724"/>
      <c r="BLO105" s="724"/>
      <c r="BLQ105" s="724"/>
      <c r="BLS105" s="724"/>
      <c r="BLU105" s="724"/>
      <c r="BLW105" s="724"/>
      <c r="BLY105" s="724"/>
      <c r="BMA105" s="724"/>
      <c r="BMC105" s="724"/>
      <c r="BME105" s="724"/>
      <c r="BMG105" s="724"/>
      <c r="BMI105" s="724"/>
      <c r="BMK105" s="724"/>
      <c r="BMM105" s="724"/>
      <c r="BMO105" s="724"/>
      <c r="BMQ105" s="724"/>
      <c r="BMS105" s="724"/>
      <c r="BMU105" s="724"/>
      <c r="BMW105" s="724"/>
      <c r="BMY105" s="724"/>
      <c r="BNA105" s="724"/>
      <c r="BNC105" s="724"/>
      <c r="BNE105" s="724"/>
      <c r="BNG105" s="724"/>
      <c r="BNI105" s="724"/>
      <c r="BNK105" s="724"/>
      <c r="BNM105" s="724"/>
      <c r="BNO105" s="724"/>
      <c r="BNQ105" s="724"/>
      <c r="BNS105" s="724"/>
      <c r="BNU105" s="724"/>
      <c r="BNW105" s="724"/>
      <c r="BNY105" s="724"/>
      <c r="BOA105" s="724"/>
      <c r="BOC105" s="724"/>
      <c r="BOE105" s="724"/>
      <c r="BOG105" s="724"/>
      <c r="BOI105" s="724"/>
      <c r="BOK105" s="724"/>
      <c r="BOM105" s="724"/>
      <c r="BOO105" s="724"/>
      <c r="BOQ105" s="724"/>
      <c r="BOS105" s="724"/>
      <c r="BOU105" s="724"/>
      <c r="BOW105" s="724"/>
      <c r="BOY105" s="724"/>
      <c r="BPA105" s="724"/>
      <c r="BPC105" s="724"/>
      <c r="BPE105" s="724"/>
      <c r="BPG105" s="724"/>
      <c r="BPI105" s="724"/>
      <c r="BPK105" s="724"/>
      <c r="BPM105" s="724"/>
      <c r="BPO105" s="724"/>
      <c r="BPQ105" s="724"/>
      <c r="BPS105" s="724"/>
      <c r="BPU105" s="724"/>
      <c r="BPW105" s="724"/>
      <c r="BPY105" s="724"/>
      <c r="BQA105" s="724"/>
      <c r="BQC105" s="724"/>
      <c r="BQE105" s="724"/>
      <c r="BQG105" s="724"/>
      <c r="BQI105" s="724"/>
      <c r="BQK105" s="724"/>
      <c r="BQM105" s="724"/>
      <c r="BQO105" s="724"/>
      <c r="BQQ105" s="724"/>
      <c r="BQS105" s="724"/>
      <c r="BQU105" s="724"/>
      <c r="BQW105" s="724"/>
      <c r="BQY105" s="724"/>
      <c r="BRA105" s="724"/>
      <c r="BRC105" s="724"/>
      <c r="BRE105" s="724"/>
      <c r="BRG105" s="724"/>
      <c r="BRI105" s="724"/>
      <c r="BRK105" s="724"/>
      <c r="BRM105" s="724"/>
      <c r="BRO105" s="724"/>
      <c r="BRQ105" s="724"/>
      <c r="BRS105" s="724"/>
      <c r="BRU105" s="724"/>
      <c r="BRW105" s="724"/>
      <c r="BRY105" s="724"/>
      <c r="BSA105" s="724"/>
      <c r="BSC105" s="724"/>
      <c r="BSE105" s="724"/>
      <c r="BSG105" s="724"/>
      <c r="BSI105" s="724"/>
      <c r="BSK105" s="724"/>
      <c r="BSM105" s="724"/>
      <c r="BSO105" s="724"/>
      <c r="BSQ105" s="724"/>
      <c r="BSS105" s="724"/>
      <c r="BSU105" s="724"/>
      <c r="BSW105" s="724"/>
      <c r="BSY105" s="724"/>
      <c r="BTA105" s="724"/>
      <c r="BTC105" s="724"/>
      <c r="BTE105" s="724"/>
      <c r="BTG105" s="724"/>
      <c r="BTI105" s="724"/>
      <c r="BTK105" s="724"/>
      <c r="BTM105" s="724"/>
      <c r="BTO105" s="724"/>
      <c r="BTQ105" s="724"/>
      <c r="BTS105" s="724"/>
      <c r="BTU105" s="724"/>
      <c r="BTW105" s="724"/>
      <c r="BTY105" s="724"/>
      <c r="BUA105" s="724"/>
      <c r="BUC105" s="724"/>
      <c r="BUE105" s="724"/>
      <c r="BUG105" s="724"/>
      <c r="BUI105" s="724"/>
      <c r="BUK105" s="724"/>
      <c r="BUM105" s="724"/>
      <c r="BUO105" s="724"/>
      <c r="BUQ105" s="724"/>
      <c r="BUS105" s="724"/>
      <c r="BUU105" s="724"/>
      <c r="BUW105" s="724"/>
      <c r="BUY105" s="724"/>
      <c r="BVA105" s="724"/>
      <c r="BVC105" s="724"/>
      <c r="BVE105" s="724"/>
      <c r="BVG105" s="724"/>
      <c r="BVI105" s="724"/>
      <c r="BVK105" s="724"/>
      <c r="BVM105" s="724"/>
      <c r="BVO105" s="724"/>
      <c r="BVQ105" s="724"/>
      <c r="BVS105" s="724"/>
      <c r="BVU105" s="724"/>
      <c r="BVW105" s="724"/>
      <c r="BVY105" s="724"/>
      <c r="BWA105" s="724"/>
      <c r="BWC105" s="724"/>
      <c r="BWE105" s="724"/>
      <c r="BWG105" s="724"/>
      <c r="BWI105" s="724"/>
      <c r="BWK105" s="724"/>
      <c r="BWM105" s="724"/>
      <c r="BWO105" s="724"/>
      <c r="BWQ105" s="724"/>
      <c r="BWS105" s="724"/>
      <c r="BWU105" s="724"/>
      <c r="BWW105" s="724"/>
      <c r="BWY105" s="724"/>
      <c r="BXA105" s="724"/>
      <c r="BXC105" s="724"/>
      <c r="BXE105" s="724"/>
      <c r="BXG105" s="724"/>
      <c r="BXI105" s="724"/>
      <c r="BXK105" s="724"/>
      <c r="BXM105" s="724"/>
      <c r="BXO105" s="724"/>
      <c r="BXQ105" s="724"/>
      <c r="BXS105" s="724"/>
      <c r="BXU105" s="724"/>
      <c r="BXW105" s="724"/>
      <c r="BXY105" s="724"/>
      <c r="BYA105" s="724"/>
      <c r="BYC105" s="724"/>
      <c r="BYE105" s="724"/>
      <c r="BYG105" s="724"/>
      <c r="BYI105" s="724"/>
      <c r="BYK105" s="724"/>
      <c r="BYM105" s="724"/>
      <c r="BYO105" s="724"/>
      <c r="BYQ105" s="724"/>
      <c r="BYS105" s="724"/>
      <c r="BYU105" s="724"/>
      <c r="BYW105" s="724"/>
      <c r="BYY105" s="724"/>
      <c r="BZA105" s="724"/>
      <c r="BZC105" s="724"/>
      <c r="BZE105" s="724"/>
      <c r="BZG105" s="724"/>
      <c r="BZI105" s="724"/>
      <c r="BZK105" s="724"/>
      <c r="BZM105" s="724"/>
      <c r="BZO105" s="724"/>
      <c r="BZQ105" s="724"/>
      <c r="BZS105" s="724"/>
      <c r="BZU105" s="724"/>
      <c r="BZW105" s="724"/>
      <c r="BZY105" s="724"/>
      <c r="CAA105" s="724"/>
      <c r="CAC105" s="724"/>
      <c r="CAE105" s="724"/>
      <c r="CAG105" s="724"/>
      <c r="CAI105" s="724"/>
      <c r="CAK105" s="724"/>
      <c r="CAM105" s="724"/>
      <c r="CAO105" s="724"/>
      <c r="CAQ105" s="724"/>
      <c r="CAS105" s="724"/>
      <c r="CAU105" s="724"/>
      <c r="CAW105" s="724"/>
      <c r="CAY105" s="724"/>
      <c r="CBA105" s="724"/>
      <c r="CBC105" s="724"/>
      <c r="CBE105" s="724"/>
      <c r="CBG105" s="724"/>
      <c r="CBI105" s="724"/>
      <c r="CBK105" s="724"/>
      <c r="CBM105" s="724"/>
      <c r="CBO105" s="724"/>
      <c r="CBQ105" s="724"/>
      <c r="CBS105" s="724"/>
      <c r="CBU105" s="724"/>
      <c r="CBW105" s="724"/>
      <c r="CBY105" s="724"/>
      <c r="CCA105" s="724"/>
      <c r="CCC105" s="724"/>
      <c r="CCE105" s="724"/>
      <c r="CCG105" s="724"/>
      <c r="CCI105" s="724"/>
      <c r="CCK105" s="724"/>
      <c r="CCM105" s="724"/>
      <c r="CCO105" s="724"/>
      <c r="CCQ105" s="724"/>
      <c r="CCS105" s="724"/>
      <c r="CCU105" s="724"/>
      <c r="CCW105" s="724"/>
      <c r="CCY105" s="724"/>
      <c r="CDA105" s="724"/>
      <c r="CDC105" s="724"/>
      <c r="CDE105" s="724"/>
      <c r="CDG105" s="724"/>
      <c r="CDI105" s="724"/>
      <c r="CDK105" s="724"/>
      <c r="CDM105" s="724"/>
      <c r="CDO105" s="724"/>
      <c r="CDQ105" s="724"/>
      <c r="CDS105" s="724"/>
      <c r="CDU105" s="724"/>
      <c r="CDW105" s="724"/>
      <c r="CDY105" s="724"/>
      <c r="CEA105" s="724"/>
      <c r="CEC105" s="724"/>
      <c r="CEE105" s="724"/>
      <c r="CEG105" s="724"/>
      <c r="CEI105" s="724"/>
      <c r="CEK105" s="724"/>
      <c r="CEM105" s="724"/>
      <c r="CEO105" s="724"/>
      <c r="CEQ105" s="724"/>
      <c r="CES105" s="724"/>
      <c r="CEU105" s="724"/>
      <c r="CEW105" s="724"/>
      <c r="CEY105" s="724"/>
      <c r="CFA105" s="724"/>
      <c r="CFC105" s="724"/>
      <c r="CFE105" s="724"/>
      <c r="CFG105" s="724"/>
      <c r="CFI105" s="724"/>
      <c r="CFK105" s="724"/>
      <c r="CFM105" s="724"/>
      <c r="CFO105" s="724"/>
      <c r="CFQ105" s="724"/>
      <c r="CFS105" s="724"/>
      <c r="CFU105" s="724"/>
      <c r="CFW105" s="724"/>
      <c r="CFY105" s="724"/>
      <c r="CGA105" s="724"/>
      <c r="CGC105" s="724"/>
      <c r="CGE105" s="724"/>
      <c r="CGG105" s="724"/>
      <c r="CGI105" s="724"/>
      <c r="CGK105" s="724"/>
      <c r="CGM105" s="724"/>
      <c r="CGO105" s="724"/>
      <c r="CGQ105" s="724"/>
      <c r="CGS105" s="724"/>
      <c r="CGU105" s="724"/>
      <c r="CGW105" s="724"/>
      <c r="CGY105" s="724"/>
      <c r="CHA105" s="724"/>
      <c r="CHC105" s="724"/>
      <c r="CHE105" s="724"/>
      <c r="CHG105" s="724"/>
      <c r="CHI105" s="724"/>
      <c r="CHK105" s="724"/>
      <c r="CHM105" s="724"/>
      <c r="CHO105" s="724"/>
      <c r="CHQ105" s="724"/>
      <c r="CHS105" s="724"/>
      <c r="CHU105" s="724"/>
      <c r="CHW105" s="724"/>
      <c r="CHY105" s="724"/>
      <c r="CIA105" s="724"/>
      <c r="CIC105" s="724"/>
      <c r="CIE105" s="724"/>
      <c r="CIG105" s="724"/>
      <c r="CII105" s="724"/>
      <c r="CIK105" s="724"/>
      <c r="CIM105" s="724"/>
      <c r="CIO105" s="724"/>
      <c r="CIQ105" s="724"/>
      <c r="CIS105" s="724"/>
      <c r="CIU105" s="724"/>
      <c r="CIW105" s="724"/>
      <c r="CIY105" s="724"/>
      <c r="CJA105" s="724"/>
      <c r="CJC105" s="724"/>
      <c r="CJE105" s="724"/>
      <c r="CJG105" s="724"/>
      <c r="CJI105" s="724"/>
      <c r="CJK105" s="724"/>
      <c r="CJM105" s="724"/>
      <c r="CJO105" s="724"/>
      <c r="CJQ105" s="724"/>
      <c r="CJS105" s="724"/>
      <c r="CJU105" s="724"/>
      <c r="CJW105" s="724"/>
      <c r="CJY105" s="724"/>
      <c r="CKA105" s="724"/>
      <c r="CKC105" s="724"/>
      <c r="CKE105" s="724"/>
      <c r="CKG105" s="724"/>
      <c r="CKI105" s="724"/>
      <c r="CKK105" s="724"/>
      <c r="CKM105" s="724"/>
      <c r="CKO105" s="724"/>
      <c r="CKQ105" s="724"/>
      <c r="CKS105" s="724"/>
      <c r="CKU105" s="724"/>
      <c r="CKW105" s="724"/>
      <c r="CKY105" s="724"/>
      <c r="CLA105" s="724"/>
      <c r="CLC105" s="724"/>
      <c r="CLE105" s="724"/>
      <c r="CLG105" s="724"/>
      <c r="CLI105" s="724"/>
      <c r="CLK105" s="724"/>
      <c r="CLM105" s="724"/>
      <c r="CLO105" s="724"/>
      <c r="CLQ105" s="724"/>
      <c r="CLS105" s="724"/>
      <c r="CLU105" s="724"/>
      <c r="CLW105" s="724"/>
      <c r="CLY105" s="724"/>
      <c r="CMA105" s="724"/>
      <c r="CMC105" s="724"/>
      <c r="CME105" s="724"/>
      <c r="CMG105" s="724"/>
      <c r="CMI105" s="724"/>
      <c r="CMK105" s="724"/>
      <c r="CMM105" s="724"/>
      <c r="CMO105" s="724"/>
      <c r="CMQ105" s="724"/>
      <c r="CMS105" s="724"/>
      <c r="CMU105" s="724"/>
      <c r="CMW105" s="724"/>
      <c r="CMY105" s="724"/>
      <c r="CNA105" s="724"/>
      <c r="CNC105" s="724"/>
      <c r="CNE105" s="724"/>
      <c r="CNG105" s="724"/>
      <c r="CNI105" s="724"/>
      <c r="CNK105" s="724"/>
      <c r="CNM105" s="724"/>
      <c r="CNO105" s="724"/>
      <c r="CNQ105" s="724"/>
      <c r="CNS105" s="724"/>
      <c r="CNU105" s="724"/>
      <c r="CNW105" s="724"/>
      <c r="CNY105" s="724"/>
      <c r="COA105" s="724"/>
      <c r="COC105" s="724"/>
      <c r="COE105" s="724"/>
      <c r="COG105" s="724"/>
      <c r="COI105" s="724"/>
      <c r="COK105" s="724"/>
      <c r="COM105" s="724"/>
      <c r="COO105" s="724"/>
      <c r="COQ105" s="724"/>
      <c r="COS105" s="724"/>
      <c r="COU105" s="724"/>
      <c r="COW105" s="724"/>
      <c r="COY105" s="724"/>
      <c r="CPA105" s="724"/>
      <c r="CPC105" s="724"/>
      <c r="CPE105" s="724"/>
      <c r="CPG105" s="724"/>
      <c r="CPI105" s="724"/>
      <c r="CPK105" s="724"/>
      <c r="CPM105" s="724"/>
      <c r="CPO105" s="724"/>
      <c r="CPQ105" s="724"/>
      <c r="CPS105" s="724"/>
      <c r="CPU105" s="724"/>
      <c r="CPW105" s="724"/>
      <c r="CPY105" s="724"/>
      <c r="CQA105" s="724"/>
      <c r="CQC105" s="724"/>
      <c r="CQE105" s="724"/>
      <c r="CQG105" s="724"/>
      <c r="CQI105" s="724"/>
      <c r="CQK105" s="724"/>
      <c r="CQM105" s="724"/>
      <c r="CQO105" s="724"/>
      <c r="CQQ105" s="724"/>
      <c r="CQS105" s="724"/>
      <c r="CQU105" s="724"/>
      <c r="CQW105" s="724"/>
      <c r="CQY105" s="724"/>
      <c r="CRA105" s="724"/>
      <c r="CRC105" s="724"/>
      <c r="CRE105" s="724"/>
      <c r="CRG105" s="724"/>
      <c r="CRI105" s="724"/>
      <c r="CRK105" s="724"/>
      <c r="CRM105" s="724"/>
      <c r="CRO105" s="724"/>
      <c r="CRQ105" s="724"/>
      <c r="CRS105" s="724"/>
      <c r="CRU105" s="724"/>
      <c r="CRW105" s="724"/>
      <c r="CRY105" s="724"/>
      <c r="CSA105" s="724"/>
      <c r="CSC105" s="724"/>
      <c r="CSE105" s="724"/>
      <c r="CSG105" s="724"/>
      <c r="CSI105" s="724"/>
      <c r="CSK105" s="724"/>
      <c r="CSM105" s="724"/>
      <c r="CSO105" s="724"/>
      <c r="CSQ105" s="724"/>
      <c r="CSS105" s="724"/>
      <c r="CSU105" s="724"/>
      <c r="CSW105" s="724"/>
      <c r="CSY105" s="724"/>
      <c r="CTA105" s="724"/>
      <c r="CTC105" s="724"/>
      <c r="CTE105" s="724"/>
      <c r="CTG105" s="724"/>
      <c r="CTI105" s="724"/>
      <c r="CTK105" s="724"/>
      <c r="CTM105" s="724"/>
      <c r="CTO105" s="724"/>
      <c r="CTQ105" s="724"/>
      <c r="CTS105" s="724"/>
      <c r="CTU105" s="724"/>
      <c r="CTW105" s="724"/>
      <c r="CTY105" s="724"/>
      <c r="CUA105" s="724"/>
      <c r="CUC105" s="724"/>
      <c r="CUE105" s="724"/>
      <c r="CUG105" s="724"/>
      <c r="CUI105" s="724"/>
      <c r="CUK105" s="724"/>
      <c r="CUM105" s="724"/>
      <c r="CUO105" s="724"/>
      <c r="CUQ105" s="724"/>
      <c r="CUS105" s="724"/>
      <c r="CUU105" s="724"/>
      <c r="CUW105" s="724"/>
      <c r="CUY105" s="724"/>
      <c r="CVA105" s="724"/>
      <c r="CVC105" s="724"/>
      <c r="CVE105" s="724"/>
      <c r="CVG105" s="724"/>
      <c r="CVI105" s="724"/>
      <c r="CVK105" s="724"/>
      <c r="CVM105" s="724"/>
      <c r="CVO105" s="724"/>
      <c r="CVQ105" s="724"/>
      <c r="CVS105" s="724"/>
      <c r="CVU105" s="724"/>
      <c r="CVW105" s="724"/>
      <c r="CVY105" s="724"/>
      <c r="CWA105" s="724"/>
      <c r="CWC105" s="724"/>
      <c r="CWE105" s="724"/>
      <c r="CWG105" s="724"/>
      <c r="CWI105" s="724"/>
      <c r="CWK105" s="724"/>
      <c r="CWM105" s="724"/>
      <c r="CWO105" s="724"/>
      <c r="CWQ105" s="724"/>
      <c r="CWS105" s="724"/>
      <c r="CWU105" s="724"/>
      <c r="CWW105" s="724"/>
      <c r="CWY105" s="724"/>
      <c r="CXA105" s="724"/>
      <c r="CXC105" s="724"/>
      <c r="CXE105" s="724"/>
      <c r="CXG105" s="724"/>
      <c r="CXI105" s="724"/>
      <c r="CXK105" s="724"/>
      <c r="CXM105" s="724"/>
      <c r="CXO105" s="724"/>
      <c r="CXQ105" s="724"/>
      <c r="CXS105" s="724"/>
      <c r="CXU105" s="724"/>
      <c r="CXW105" s="724"/>
      <c r="CXY105" s="724"/>
      <c r="CYA105" s="724"/>
      <c r="CYC105" s="724"/>
      <c r="CYE105" s="724"/>
      <c r="CYG105" s="724"/>
      <c r="CYI105" s="724"/>
      <c r="CYK105" s="724"/>
      <c r="CYM105" s="724"/>
      <c r="CYO105" s="724"/>
      <c r="CYQ105" s="724"/>
      <c r="CYS105" s="724"/>
      <c r="CYU105" s="724"/>
      <c r="CYW105" s="724"/>
      <c r="CYY105" s="724"/>
      <c r="CZA105" s="724"/>
      <c r="CZC105" s="724"/>
      <c r="CZE105" s="724"/>
      <c r="CZG105" s="724"/>
      <c r="CZI105" s="724"/>
      <c r="CZK105" s="724"/>
      <c r="CZM105" s="724"/>
      <c r="CZO105" s="724"/>
      <c r="CZQ105" s="724"/>
      <c r="CZS105" s="724"/>
      <c r="CZU105" s="724"/>
      <c r="CZW105" s="724"/>
      <c r="CZY105" s="724"/>
      <c r="DAA105" s="724"/>
      <c r="DAC105" s="724"/>
      <c r="DAE105" s="724"/>
      <c r="DAG105" s="724"/>
      <c r="DAI105" s="724"/>
      <c r="DAK105" s="724"/>
      <c r="DAM105" s="724"/>
      <c r="DAO105" s="724"/>
      <c r="DAQ105" s="724"/>
      <c r="DAS105" s="724"/>
      <c r="DAU105" s="724"/>
      <c r="DAW105" s="724"/>
      <c r="DAY105" s="724"/>
      <c r="DBA105" s="724"/>
      <c r="DBC105" s="724"/>
      <c r="DBE105" s="724"/>
      <c r="DBG105" s="724"/>
      <c r="DBI105" s="724"/>
      <c r="DBK105" s="724"/>
      <c r="DBM105" s="724"/>
      <c r="DBO105" s="724"/>
      <c r="DBQ105" s="724"/>
      <c r="DBS105" s="724"/>
      <c r="DBU105" s="724"/>
      <c r="DBW105" s="724"/>
      <c r="DBY105" s="724"/>
      <c r="DCA105" s="724"/>
      <c r="DCC105" s="724"/>
      <c r="DCE105" s="724"/>
      <c r="DCG105" s="724"/>
      <c r="DCI105" s="724"/>
      <c r="DCK105" s="724"/>
      <c r="DCM105" s="724"/>
      <c r="DCO105" s="724"/>
      <c r="DCQ105" s="724"/>
      <c r="DCS105" s="724"/>
      <c r="DCU105" s="724"/>
      <c r="DCW105" s="724"/>
      <c r="DCY105" s="724"/>
      <c r="DDA105" s="724"/>
      <c r="DDC105" s="724"/>
      <c r="DDE105" s="724"/>
      <c r="DDG105" s="724"/>
      <c r="DDI105" s="724"/>
      <c r="DDK105" s="724"/>
      <c r="DDM105" s="724"/>
      <c r="DDO105" s="724"/>
      <c r="DDQ105" s="724"/>
      <c r="DDS105" s="724"/>
      <c r="DDU105" s="724"/>
      <c r="DDW105" s="724"/>
      <c r="DDY105" s="724"/>
      <c r="DEA105" s="724"/>
      <c r="DEC105" s="724"/>
      <c r="DEE105" s="724"/>
      <c r="DEG105" s="724"/>
      <c r="DEI105" s="724"/>
      <c r="DEK105" s="724"/>
      <c r="DEM105" s="724"/>
      <c r="DEO105" s="724"/>
      <c r="DEQ105" s="724"/>
      <c r="DES105" s="724"/>
      <c r="DEU105" s="724"/>
      <c r="DEW105" s="724"/>
      <c r="DEY105" s="724"/>
      <c r="DFA105" s="724"/>
      <c r="DFC105" s="724"/>
      <c r="DFE105" s="724"/>
      <c r="DFG105" s="724"/>
      <c r="DFI105" s="724"/>
      <c r="DFK105" s="724"/>
      <c r="DFM105" s="724"/>
      <c r="DFO105" s="724"/>
      <c r="DFQ105" s="724"/>
      <c r="DFS105" s="724"/>
      <c r="DFU105" s="724"/>
      <c r="DFW105" s="724"/>
      <c r="DFY105" s="724"/>
      <c r="DGA105" s="724"/>
      <c r="DGC105" s="724"/>
      <c r="DGE105" s="724"/>
      <c r="DGG105" s="724"/>
      <c r="DGI105" s="724"/>
      <c r="DGK105" s="724"/>
      <c r="DGM105" s="724"/>
      <c r="DGO105" s="724"/>
      <c r="DGQ105" s="724"/>
      <c r="DGS105" s="724"/>
      <c r="DGU105" s="724"/>
      <c r="DGW105" s="724"/>
      <c r="DGY105" s="724"/>
      <c r="DHA105" s="724"/>
      <c r="DHC105" s="724"/>
      <c r="DHE105" s="724"/>
      <c r="DHG105" s="724"/>
      <c r="DHI105" s="724"/>
      <c r="DHK105" s="724"/>
      <c r="DHM105" s="724"/>
      <c r="DHO105" s="724"/>
      <c r="DHQ105" s="724"/>
      <c r="DHS105" s="724"/>
      <c r="DHU105" s="724"/>
      <c r="DHW105" s="724"/>
      <c r="DHY105" s="724"/>
      <c r="DIA105" s="724"/>
      <c r="DIC105" s="724"/>
      <c r="DIE105" s="724"/>
      <c r="DIG105" s="724"/>
      <c r="DII105" s="724"/>
      <c r="DIK105" s="724"/>
      <c r="DIM105" s="724"/>
      <c r="DIO105" s="724"/>
      <c r="DIQ105" s="724"/>
      <c r="DIS105" s="724"/>
      <c r="DIU105" s="724"/>
      <c r="DIW105" s="724"/>
      <c r="DIY105" s="724"/>
      <c r="DJA105" s="724"/>
      <c r="DJC105" s="724"/>
      <c r="DJE105" s="724"/>
      <c r="DJG105" s="724"/>
      <c r="DJI105" s="724"/>
      <c r="DJK105" s="724"/>
      <c r="DJM105" s="724"/>
      <c r="DJO105" s="724"/>
      <c r="DJQ105" s="724"/>
      <c r="DJS105" s="724"/>
      <c r="DJU105" s="724"/>
      <c r="DJW105" s="724"/>
      <c r="DJY105" s="724"/>
      <c r="DKA105" s="724"/>
      <c r="DKC105" s="724"/>
      <c r="DKE105" s="724"/>
      <c r="DKG105" s="724"/>
      <c r="DKI105" s="724"/>
      <c r="DKK105" s="724"/>
      <c r="DKM105" s="724"/>
      <c r="DKO105" s="724"/>
      <c r="DKQ105" s="724"/>
      <c r="DKS105" s="724"/>
      <c r="DKU105" s="724"/>
      <c r="DKW105" s="724"/>
      <c r="DKY105" s="724"/>
      <c r="DLA105" s="724"/>
      <c r="DLC105" s="724"/>
      <c r="DLE105" s="724"/>
      <c r="DLG105" s="724"/>
      <c r="DLI105" s="724"/>
      <c r="DLK105" s="724"/>
      <c r="DLM105" s="724"/>
      <c r="DLO105" s="724"/>
      <c r="DLQ105" s="724"/>
      <c r="DLS105" s="724"/>
      <c r="DLU105" s="724"/>
      <c r="DLW105" s="724"/>
      <c r="DLY105" s="724"/>
      <c r="DMA105" s="724"/>
      <c r="DMC105" s="724"/>
      <c r="DME105" s="724"/>
      <c r="DMG105" s="724"/>
      <c r="DMI105" s="724"/>
      <c r="DMK105" s="724"/>
      <c r="DMM105" s="724"/>
      <c r="DMO105" s="724"/>
      <c r="DMQ105" s="724"/>
      <c r="DMS105" s="724"/>
      <c r="DMU105" s="724"/>
      <c r="DMW105" s="724"/>
      <c r="DMY105" s="724"/>
      <c r="DNA105" s="724"/>
      <c r="DNC105" s="724"/>
      <c r="DNE105" s="724"/>
      <c r="DNG105" s="724"/>
      <c r="DNI105" s="724"/>
      <c r="DNK105" s="724"/>
      <c r="DNM105" s="724"/>
      <c r="DNO105" s="724"/>
      <c r="DNQ105" s="724"/>
      <c r="DNS105" s="724"/>
      <c r="DNU105" s="724"/>
      <c r="DNW105" s="724"/>
      <c r="DNY105" s="724"/>
      <c r="DOA105" s="724"/>
      <c r="DOC105" s="724"/>
      <c r="DOE105" s="724"/>
      <c r="DOG105" s="724"/>
      <c r="DOI105" s="724"/>
      <c r="DOK105" s="724"/>
      <c r="DOM105" s="724"/>
      <c r="DOO105" s="724"/>
      <c r="DOQ105" s="724"/>
      <c r="DOS105" s="724"/>
      <c r="DOU105" s="724"/>
      <c r="DOW105" s="724"/>
      <c r="DOY105" s="724"/>
      <c r="DPA105" s="724"/>
      <c r="DPC105" s="724"/>
      <c r="DPE105" s="724"/>
      <c r="DPG105" s="724"/>
      <c r="DPI105" s="724"/>
      <c r="DPK105" s="724"/>
      <c r="DPM105" s="724"/>
      <c r="DPO105" s="724"/>
      <c r="DPQ105" s="724"/>
      <c r="DPS105" s="724"/>
      <c r="DPU105" s="724"/>
      <c r="DPW105" s="724"/>
      <c r="DPY105" s="724"/>
      <c r="DQA105" s="724"/>
      <c r="DQC105" s="724"/>
      <c r="DQE105" s="724"/>
      <c r="DQG105" s="724"/>
      <c r="DQI105" s="724"/>
      <c r="DQK105" s="724"/>
      <c r="DQM105" s="724"/>
      <c r="DQO105" s="724"/>
      <c r="DQQ105" s="724"/>
      <c r="DQS105" s="724"/>
      <c r="DQU105" s="724"/>
      <c r="DQW105" s="724"/>
      <c r="DQY105" s="724"/>
      <c r="DRA105" s="724"/>
      <c r="DRC105" s="724"/>
      <c r="DRE105" s="724"/>
      <c r="DRG105" s="724"/>
      <c r="DRI105" s="724"/>
      <c r="DRK105" s="724"/>
      <c r="DRM105" s="724"/>
      <c r="DRO105" s="724"/>
      <c r="DRQ105" s="724"/>
      <c r="DRS105" s="724"/>
      <c r="DRU105" s="724"/>
      <c r="DRW105" s="724"/>
      <c r="DRY105" s="724"/>
      <c r="DSA105" s="724"/>
      <c r="DSC105" s="724"/>
      <c r="DSE105" s="724"/>
      <c r="DSG105" s="724"/>
      <c r="DSI105" s="724"/>
      <c r="DSK105" s="724"/>
      <c r="DSM105" s="724"/>
      <c r="DSO105" s="724"/>
      <c r="DSQ105" s="724"/>
      <c r="DSS105" s="724"/>
      <c r="DSU105" s="724"/>
      <c r="DSW105" s="724"/>
      <c r="DSY105" s="724"/>
      <c r="DTA105" s="724"/>
      <c r="DTC105" s="724"/>
      <c r="DTE105" s="724"/>
      <c r="DTG105" s="724"/>
      <c r="DTI105" s="724"/>
      <c r="DTK105" s="724"/>
      <c r="DTM105" s="724"/>
      <c r="DTO105" s="724"/>
      <c r="DTQ105" s="724"/>
      <c r="DTS105" s="724"/>
      <c r="DTU105" s="724"/>
      <c r="DTW105" s="724"/>
      <c r="DTY105" s="724"/>
      <c r="DUA105" s="724"/>
      <c r="DUC105" s="724"/>
      <c r="DUE105" s="724"/>
      <c r="DUG105" s="724"/>
      <c r="DUI105" s="724"/>
      <c r="DUK105" s="724"/>
      <c r="DUM105" s="724"/>
      <c r="DUO105" s="724"/>
      <c r="DUQ105" s="724"/>
      <c r="DUS105" s="724"/>
      <c r="DUU105" s="724"/>
      <c r="DUW105" s="724"/>
      <c r="DUY105" s="724"/>
      <c r="DVA105" s="724"/>
      <c r="DVC105" s="724"/>
      <c r="DVE105" s="724"/>
      <c r="DVG105" s="724"/>
      <c r="DVI105" s="724"/>
      <c r="DVK105" s="724"/>
      <c r="DVM105" s="724"/>
      <c r="DVO105" s="724"/>
      <c r="DVQ105" s="724"/>
      <c r="DVS105" s="724"/>
      <c r="DVU105" s="724"/>
      <c r="DVW105" s="724"/>
      <c r="DVY105" s="724"/>
      <c r="DWA105" s="724"/>
      <c r="DWC105" s="724"/>
      <c r="DWE105" s="724"/>
      <c r="DWG105" s="724"/>
      <c r="DWI105" s="724"/>
      <c r="DWK105" s="724"/>
      <c r="DWM105" s="724"/>
      <c r="DWO105" s="724"/>
      <c r="DWQ105" s="724"/>
      <c r="DWS105" s="724"/>
      <c r="DWU105" s="724"/>
      <c r="DWW105" s="724"/>
      <c r="DWY105" s="724"/>
      <c r="DXA105" s="724"/>
      <c r="DXC105" s="724"/>
      <c r="DXE105" s="724"/>
      <c r="DXG105" s="724"/>
      <c r="DXI105" s="724"/>
      <c r="DXK105" s="724"/>
      <c r="DXM105" s="724"/>
      <c r="DXO105" s="724"/>
      <c r="DXQ105" s="724"/>
      <c r="DXS105" s="724"/>
      <c r="DXU105" s="724"/>
      <c r="DXW105" s="724"/>
      <c r="DXY105" s="724"/>
      <c r="DYA105" s="724"/>
      <c r="DYC105" s="724"/>
      <c r="DYE105" s="724"/>
      <c r="DYG105" s="724"/>
      <c r="DYI105" s="724"/>
      <c r="DYK105" s="724"/>
      <c r="DYM105" s="724"/>
      <c r="DYO105" s="724"/>
      <c r="DYQ105" s="724"/>
      <c r="DYS105" s="724"/>
      <c r="DYU105" s="724"/>
      <c r="DYW105" s="724"/>
      <c r="DYY105" s="724"/>
      <c r="DZA105" s="724"/>
      <c r="DZC105" s="724"/>
      <c r="DZE105" s="724"/>
      <c r="DZG105" s="724"/>
      <c r="DZI105" s="724"/>
      <c r="DZK105" s="724"/>
      <c r="DZM105" s="724"/>
      <c r="DZO105" s="724"/>
      <c r="DZQ105" s="724"/>
      <c r="DZS105" s="724"/>
      <c r="DZU105" s="724"/>
      <c r="DZW105" s="724"/>
      <c r="DZY105" s="724"/>
      <c r="EAA105" s="724"/>
      <c r="EAC105" s="724"/>
      <c r="EAE105" s="724"/>
      <c r="EAG105" s="724"/>
      <c r="EAI105" s="724"/>
      <c r="EAK105" s="724"/>
      <c r="EAM105" s="724"/>
      <c r="EAO105" s="724"/>
      <c r="EAQ105" s="724"/>
      <c r="EAS105" s="724"/>
      <c r="EAU105" s="724"/>
      <c r="EAW105" s="724"/>
      <c r="EAY105" s="724"/>
      <c r="EBA105" s="724"/>
      <c r="EBC105" s="724"/>
      <c r="EBE105" s="724"/>
      <c r="EBG105" s="724"/>
      <c r="EBI105" s="724"/>
      <c r="EBK105" s="724"/>
      <c r="EBM105" s="724"/>
      <c r="EBO105" s="724"/>
      <c r="EBQ105" s="724"/>
      <c r="EBS105" s="724"/>
      <c r="EBU105" s="724"/>
      <c r="EBW105" s="724"/>
      <c r="EBY105" s="724"/>
      <c r="ECA105" s="724"/>
      <c r="ECC105" s="724"/>
      <c r="ECE105" s="724"/>
      <c r="ECG105" s="724"/>
      <c r="ECI105" s="724"/>
      <c r="ECK105" s="724"/>
      <c r="ECM105" s="724"/>
      <c r="ECO105" s="724"/>
      <c r="ECQ105" s="724"/>
      <c r="ECS105" s="724"/>
      <c r="ECU105" s="724"/>
      <c r="ECW105" s="724"/>
      <c r="ECY105" s="724"/>
      <c r="EDA105" s="724"/>
      <c r="EDC105" s="724"/>
      <c r="EDE105" s="724"/>
      <c r="EDG105" s="724"/>
      <c r="EDI105" s="724"/>
      <c r="EDK105" s="724"/>
      <c r="EDM105" s="724"/>
      <c r="EDO105" s="724"/>
      <c r="EDQ105" s="724"/>
      <c r="EDS105" s="724"/>
      <c r="EDU105" s="724"/>
      <c r="EDW105" s="724"/>
      <c r="EDY105" s="724"/>
      <c r="EEA105" s="724"/>
      <c r="EEC105" s="724"/>
      <c r="EEE105" s="724"/>
      <c r="EEG105" s="724"/>
      <c r="EEI105" s="724"/>
      <c r="EEK105" s="724"/>
      <c r="EEM105" s="724"/>
      <c r="EEO105" s="724"/>
      <c r="EEQ105" s="724"/>
      <c r="EES105" s="724"/>
      <c r="EEU105" s="724"/>
      <c r="EEW105" s="724"/>
      <c r="EEY105" s="724"/>
      <c r="EFA105" s="724"/>
      <c r="EFC105" s="724"/>
      <c r="EFE105" s="724"/>
      <c r="EFG105" s="724"/>
      <c r="EFI105" s="724"/>
      <c r="EFK105" s="724"/>
      <c r="EFM105" s="724"/>
      <c r="EFO105" s="724"/>
      <c r="EFQ105" s="724"/>
      <c r="EFS105" s="724"/>
      <c r="EFU105" s="724"/>
      <c r="EFW105" s="724"/>
      <c r="EFY105" s="724"/>
      <c r="EGA105" s="724"/>
      <c r="EGC105" s="724"/>
      <c r="EGE105" s="724"/>
      <c r="EGG105" s="724"/>
      <c r="EGI105" s="724"/>
      <c r="EGK105" s="724"/>
      <c r="EGM105" s="724"/>
      <c r="EGO105" s="724"/>
      <c r="EGQ105" s="724"/>
      <c r="EGS105" s="724"/>
      <c r="EGU105" s="724"/>
      <c r="EGW105" s="724"/>
      <c r="EGY105" s="724"/>
      <c r="EHA105" s="724"/>
      <c r="EHC105" s="724"/>
      <c r="EHE105" s="724"/>
      <c r="EHG105" s="724"/>
      <c r="EHI105" s="724"/>
      <c r="EHK105" s="724"/>
      <c r="EHM105" s="724"/>
      <c r="EHO105" s="724"/>
      <c r="EHQ105" s="724"/>
      <c r="EHS105" s="724"/>
      <c r="EHU105" s="724"/>
      <c r="EHW105" s="724"/>
      <c r="EHY105" s="724"/>
      <c r="EIA105" s="724"/>
      <c r="EIC105" s="724"/>
      <c r="EIE105" s="724"/>
      <c r="EIG105" s="724"/>
      <c r="EII105" s="724"/>
      <c r="EIK105" s="724"/>
      <c r="EIM105" s="724"/>
      <c r="EIO105" s="724"/>
      <c r="EIQ105" s="724"/>
      <c r="EIS105" s="724"/>
      <c r="EIU105" s="724"/>
      <c r="EIW105" s="724"/>
      <c r="EIY105" s="724"/>
      <c r="EJA105" s="724"/>
      <c r="EJC105" s="724"/>
      <c r="EJE105" s="724"/>
      <c r="EJG105" s="724"/>
      <c r="EJI105" s="724"/>
      <c r="EJK105" s="724"/>
      <c r="EJM105" s="724"/>
      <c r="EJO105" s="724"/>
      <c r="EJQ105" s="724"/>
      <c r="EJS105" s="724"/>
      <c r="EJU105" s="724"/>
      <c r="EJW105" s="724"/>
      <c r="EJY105" s="724"/>
      <c r="EKA105" s="724"/>
      <c r="EKC105" s="724"/>
      <c r="EKE105" s="724"/>
      <c r="EKG105" s="724"/>
      <c r="EKI105" s="724"/>
      <c r="EKK105" s="724"/>
      <c r="EKM105" s="724"/>
      <c r="EKO105" s="724"/>
      <c r="EKQ105" s="724"/>
      <c r="EKS105" s="724"/>
      <c r="EKU105" s="724"/>
      <c r="EKW105" s="724"/>
      <c r="EKY105" s="724"/>
      <c r="ELA105" s="724"/>
      <c r="ELC105" s="724"/>
      <c r="ELE105" s="724"/>
      <c r="ELG105" s="724"/>
      <c r="ELI105" s="724"/>
      <c r="ELK105" s="724"/>
      <c r="ELM105" s="724"/>
      <c r="ELO105" s="724"/>
      <c r="ELQ105" s="724"/>
      <c r="ELS105" s="724"/>
      <c r="ELU105" s="724"/>
      <c r="ELW105" s="724"/>
      <c r="ELY105" s="724"/>
      <c r="EMA105" s="724"/>
      <c r="EMC105" s="724"/>
      <c r="EME105" s="724"/>
      <c r="EMG105" s="724"/>
      <c r="EMI105" s="724"/>
      <c r="EMK105" s="724"/>
      <c r="EMM105" s="724"/>
      <c r="EMO105" s="724"/>
      <c r="EMQ105" s="724"/>
      <c r="EMS105" s="724"/>
      <c r="EMU105" s="724"/>
      <c r="EMW105" s="724"/>
      <c r="EMY105" s="724"/>
      <c r="ENA105" s="724"/>
      <c r="ENC105" s="724"/>
      <c r="ENE105" s="724"/>
      <c r="ENG105" s="724"/>
      <c r="ENI105" s="724"/>
      <c r="ENK105" s="724"/>
      <c r="ENM105" s="724"/>
      <c r="ENO105" s="724"/>
      <c r="ENQ105" s="724"/>
      <c r="ENS105" s="724"/>
      <c r="ENU105" s="724"/>
      <c r="ENW105" s="724"/>
      <c r="ENY105" s="724"/>
      <c r="EOA105" s="724"/>
      <c r="EOC105" s="724"/>
      <c r="EOE105" s="724"/>
      <c r="EOG105" s="724"/>
      <c r="EOI105" s="724"/>
      <c r="EOK105" s="724"/>
      <c r="EOM105" s="724"/>
      <c r="EOO105" s="724"/>
      <c r="EOQ105" s="724"/>
      <c r="EOS105" s="724"/>
      <c r="EOU105" s="724"/>
      <c r="EOW105" s="724"/>
      <c r="EOY105" s="724"/>
      <c r="EPA105" s="724"/>
      <c r="EPC105" s="724"/>
      <c r="EPE105" s="724"/>
      <c r="EPG105" s="724"/>
      <c r="EPI105" s="724"/>
      <c r="EPK105" s="724"/>
      <c r="EPM105" s="724"/>
      <c r="EPO105" s="724"/>
      <c r="EPQ105" s="724"/>
      <c r="EPS105" s="724"/>
      <c r="EPU105" s="724"/>
      <c r="EPW105" s="724"/>
      <c r="EPY105" s="724"/>
      <c r="EQA105" s="724"/>
      <c r="EQC105" s="724"/>
      <c r="EQE105" s="724"/>
      <c r="EQG105" s="724"/>
      <c r="EQI105" s="724"/>
      <c r="EQK105" s="724"/>
      <c r="EQM105" s="724"/>
      <c r="EQO105" s="724"/>
      <c r="EQQ105" s="724"/>
      <c r="EQS105" s="724"/>
      <c r="EQU105" s="724"/>
      <c r="EQW105" s="724"/>
      <c r="EQY105" s="724"/>
      <c r="ERA105" s="724"/>
      <c r="ERC105" s="724"/>
      <c r="ERE105" s="724"/>
      <c r="ERG105" s="724"/>
      <c r="ERI105" s="724"/>
      <c r="ERK105" s="724"/>
      <c r="ERM105" s="724"/>
      <c r="ERO105" s="724"/>
      <c r="ERQ105" s="724"/>
      <c r="ERS105" s="724"/>
      <c r="ERU105" s="724"/>
      <c r="ERW105" s="724"/>
      <c r="ERY105" s="724"/>
      <c r="ESA105" s="724"/>
      <c r="ESC105" s="724"/>
      <c r="ESE105" s="724"/>
      <c r="ESG105" s="724"/>
      <c r="ESI105" s="724"/>
      <c r="ESK105" s="724"/>
      <c r="ESM105" s="724"/>
      <c r="ESO105" s="724"/>
      <c r="ESQ105" s="724"/>
      <c r="ESS105" s="724"/>
      <c r="ESU105" s="724"/>
      <c r="ESW105" s="724"/>
      <c r="ESY105" s="724"/>
      <c r="ETA105" s="724"/>
      <c r="ETC105" s="724"/>
      <c r="ETE105" s="724"/>
      <c r="ETG105" s="724"/>
      <c r="ETI105" s="724"/>
      <c r="ETK105" s="724"/>
      <c r="ETM105" s="724"/>
      <c r="ETO105" s="724"/>
      <c r="ETQ105" s="724"/>
      <c r="ETS105" s="724"/>
      <c r="ETU105" s="724"/>
      <c r="ETW105" s="724"/>
      <c r="ETY105" s="724"/>
      <c r="EUA105" s="724"/>
      <c r="EUC105" s="724"/>
      <c r="EUE105" s="724"/>
      <c r="EUG105" s="724"/>
      <c r="EUI105" s="724"/>
      <c r="EUK105" s="724"/>
      <c r="EUM105" s="724"/>
      <c r="EUO105" s="724"/>
      <c r="EUQ105" s="724"/>
      <c r="EUS105" s="724"/>
      <c r="EUU105" s="724"/>
      <c r="EUW105" s="724"/>
      <c r="EUY105" s="724"/>
      <c r="EVA105" s="724"/>
      <c r="EVC105" s="724"/>
      <c r="EVE105" s="724"/>
      <c r="EVG105" s="724"/>
      <c r="EVI105" s="724"/>
      <c r="EVK105" s="724"/>
      <c r="EVM105" s="724"/>
      <c r="EVO105" s="724"/>
      <c r="EVQ105" s="724"/>
      <c r="EVS105" s="724"/>
      <c r="EVU105" s="724"/>
      <c r="EVW105" s="724"/>
      <c r="EVY105" s="724"/>
      <c r="EWA105" s="724"/>
      <c r="EWC105" s="724"/>
      <c r="EWE105" s="724"/>
      <c r="EWG105" s="724"/>
      <c r="EWI105" s="724"/>
      <c r="EWK105" s="724"/>
      <c r="EWM105" s="724"/>
      <c r="EWO105" s="724"/>
      <c r="EWQ105" s="724"/>
      <c r="EWS105" s="724"/>
      <c r="EWU105" s="724"/>
      <c r="EWW105" s="724"/>
      <c r="EWY105" s="724"/>
      <c r="EXA105" s="724"/>
      <c r="EXC105" s="724"/>
      <c r="EXE105" s="724"/>
      <c r="EXG105" s="724"/>
      <c r="EXI105" s="724"/>
      <c r="EXK105" s="724"/>
      <c r="EXM105" s="724"/>
      <c r="EXO105" s="724"/>
      <c r="EXQ105" s="724"/>
      <c r="EXS105" s="724"/>
      <c r="EXU105" s="724"/>
      <c r="EXW105" s="724"/>
      <c r="EXY105" s="724"/>
      <c r="EYA105" s="724"/>
      <c r="EYC105" s="724"/>
      <c r="EYE105" s="724"/>
      <c r="EYG105" s="724"/>
      <c r="EYI105" s="724"/>
      <c r="EYK105" s="724"/>
      <c r="EYM105" s="724"/>
      <c r="EYO105" s="724"/>
      <c r="EYQ105" s="724"/>
      <c r="EYS105" s="724"/>
      <c r="EYU105" s="724"/>
      <c r="EYW105" s="724"/>
      <c r="EYY105" s="724"/>
      <c r="EZA105" s="724"/>
      <c r="EZC105" s="724"/>
      <c r="EZE105" s="724"/>
      <c r="EZG105" s="724"/>
      <c r="EZI105" s="724"/>
      <c r="EZK105" s="724"/>
      <c r="EZM105" s="724"/>
      <c r="EZO105" s="724"/>
      <c r="EZQ105" s="724"/>
      <c r="EZS105" s="724"/>
      <c r="EZU105" s="724"/>
      <c r="EZW105" s="724"/>
      <c r="EZY105" s="724"/>
      <c r="FAA105" s="724"/>
      <c r="FAC105" s="724"/>
      <c r="FAE105" s="724"/>
      <c r="FAG105" s="724"/>
      <c r="FAI105" s="724"/>
      <c r="FAK105" s="724"/>
      <c r="FAM105" s="724"/>
      <c r="FAO105" s="724"/>
      <c r="FAQ105" s="724"/>
      <c r="FAS105" s="724"/>
      <c r="FAU105" s="724"/>
      <c r="FAW105" s="724"/>
      <c r="FAY105" s="724"/>
      <c r="FBA105" s="724"/>
      <c r="FBC105" s="724"/>
      <c r="FBE105" s="724"/>
      <c r="FBG105" s="724"/>
      <c r="FBI105" s="724"/>
      <c r="FBK105" s="724"/>
      <c r="FBM105" s="724"/>
      <c r="FBO105" s="724"/>
      <c r="FBQ105" s="724"/>
      <c r="FBS105" s="724"/>
      <c r="FBU105" s="724"/>
      <c r="FBW105" s="724"/>
      <c r="FBY105" s="724"/>
      <c r="FCA105" s="724"/>
      <c r="FCC105" s="724"/>
      <c r="FCE105" s="724"/>
      <c r="FCG105" s="724"/>
      <c r="FCI105" s="724"/>
      <c r="FCK105" s="724"/>
      <c r="FCM105" s="724"/>
      <c r="FCO105" s="724"/>
      <c r="FCQ105" s="724"/>
      <c r="FCS105" s="724"/>
      <c r="FCU105" s="724"/>
      <c r="FCW105" s="724"/>
      <c r="FCY105" s="724"/>
      <c r="FDA105" s="724"/>
      <c r="FDC105" s="724"/>
      <c r="FDE105" s="724"/>
      <c r="FDG105" s="724"/>
      <c r="FDI105" s="724"/>
      <c r="FDK105" s="724"/>
      <c r="FDM105" s="724"/>
      <c r="FDO105" s="724"/>
      <c r="FDQ105" s="724"/>
      <c r="FDS105" s="724"/>
      <c r="FDU105" s="724"/>
      <c r="FDW105" s="724"/>
      <c r="FDY105" s="724"/>
      <c r="FEA105" s="724"/>
      <c r="FEC105" s="724"/>
      <c r="FEE105" s="724"/>
      <c r="FEG105" s="724"/>
      <c r="FEI105" s="724"/>
      <c r="FEK105" s="724"/>
      <c r="FEM105" s="724"/>
      <c r="FEO105" s="724"/>
      <c r="FEQ105" s="724"/>
      <c r="FES105" s="724"/>
      <c r="FEU105" s="724"/>
      <c r="FEW105" s="724"/>
      <c r="FEY105" s="724"/>
      <c r="FFA105" s="724"/>
      <c r="FFC105" s="724"/>
      <c r="FFE105" s="724"/>
      <c r="FFG105" s="724"/>
      <c r="FFI105" s="724"/>
      <c r="FFK105" s="724"/>
      <c r="FFM105" s="724"/>
      <c r="FFO105" s="724"/>
      <c r="FFQ105" s="724"/>
      <c r="FFS105" s="724"/>
      <c r="FFU105" s="724"/>
      <c r="FFW105" s="724"/>
      <c r="FFY105" s="724"/>
      <c r="FGA105" s="724"/>
      <c r="FGC105" s="724"/>
      <c r="FGE105" s="724"/>
      <c r="FGG105" s="724"/>
      <c r="FGI105" s="724"/>
      <c r="FGK105" s="724"/>
      <c r="FGM105" s="724"/>
      <c r="FGO105" s="724"/>
      <c r="FGQ105" s="724"/>
      <c r="FGS105" s="724"/>
      <c r="FGU105" s="724"/>
      <c r="FGW105" s="724"/>
      <c r="FGY105" s="724"/>
      <c r="FHA105" s="724"/>
      <c r="FHC105" s="724"/>
      <c r="FHE105" s="724"/>
      <c r="FHG105" s="724"/>
      <c r="FHI105" s="724"/>
      <c r="FHK105" s="724"/>
      <c r="FHM105" s="724"/>
      <c r="FHO105" s="724"/>
      <c r="FHQ105" s="724"/>
      <c r="FHS105" s="724"/>
      <c r="FHU105" s="724"/>
      <c r="FHW105" s="724"/>
      <c r="FHY105" s="724"/>
      <c r="FIA105" s="724"/>
      <c r="FIC105" s="724"/>
      <c r="FIE105" s="724"/>
      <c r="FIG105" s="724"/>
      <c r="FII105" s="724"/>
      <c r="FIK105" s="724"/>
      <c r="FIM105" s="724"/>
      <c r="FIO105" s="724"/>
      <c r="FIQ105" s="724"/>
      <c r="FIS105" s="724"/>
      <c r="FIU105" s="724"/>
      <c r="FIW105" s="724"/>
      <c r="FIY105" s="724"/>
      <c r="FJA105" s="724"/>
      <c r="FJC105" s="724"/>
      <c r="FJE105" s="724"/>
      <c r="FJG105" s="724"/>
      <c r="FJI105" s="724"/>
      <c r="FJK105" s="724"/>
      <c r="FJM105" s="724"/>
      <c r="FJO105" s="724"/>
      <c r="FJQ105" s="724"/>
      <c r="FJS105" s="724"/>
      <c r="FJU105" s="724"/>
      <c r="FJW105" s="724"/>
      <c r="FJY105" s="724"/>
      <c r="FKA105" s="724"/>
      <c r="FKC105" s="724"/>
      <c r="FKE105" s="724"/>
      <c r="FKG105" s="724"/>
      <c r="FKI105" s="724"/>
      <c r="FKK105" s="724"/>
      <c r="FKM105" s="724"/>
      <c r="FKO105" s="724"/>
      <c r="FKQ105" s="724"/>
      <c r="FKS105" s="724"/>
      <c r="FKU105" s="724"/>
      <c r="FKW105" s="724"/>
      <c r="FKY105" s="724"/>
      <c r="FLA105" s="724"/>
      <c r="FLC105" s="724"/>
      <c r="FLE105" s="724"/>
      <c r="FLG105" s="724"/>
      <c r="FLI105" s="724"/>
      <c r="FLK105" s="724"/>
      <c r="FLM105" s="724"/>
      <c r="FLO105" s="724"/>
      <c r="FLQ105" s="724"/>
      <c r="FLS105" s="724"/>
      <c r="FLU105" s="724"/>
      <c r="FLW105" s="724"/>
      <c r="FLY105" s="724"/>
      <c r="FMA105" s="724"/>
      <c r="FMC105" s="724"/>
      <c r="FME105" s="724"/>
      <c r="FMG105" s="724"/>
      <c r="FMI105" s="724"/>
      <c r="FMK105" s="724"/>
      <c r="FMM105" s="724"/>
      <c r="FMO105" s="724"/>
      <c r="FMQ105" s="724"/>
      <c r="FMS105" s="724"/>
      <c r="FMU105" s="724"/>
      <c r="FMW105" s="724"/>
      <c r="FMY105" s="724"/>
      <c r="FNA105" s="724"/>
      <c r="FNC105" s="724"/>
      <c r="FNE105" s="724"/>
      <c r="FNG105" s="724"/>
      <c r="FNI105" s="724"/>
      <c r="FNK105" s="724"/>
      <c r="FNM105" s="724"/>
      <c r="FNO105" s="724"/>
      <c r="FNQ105" s="724"/>
      <c r="FNS105" s="724"/>
      <c r="FNU105" s="724"/>
      <c r="FNW105" s="724"/>
      <c r="FNY105" s="724"/>
      <c r="FOA105" s="724"/>
      <c r="FOC105" s="724"/>
      <c r="FOE105" s="724"/>
      <c r="FOG105" s="724"/>
      <c r="FOI105" s="724"/>
      <c r="FOK105" s="724"/>
      <c r="FOM105" s="724"/>
      <c r="FOO105" s="724"/>
      <c r="FOQ105" s="724"/>
      <c r="FOS105" s="724"/>
      <c r="FOU105" s="724"/>
      <c r="FOW105" s="724"/>
      <c r="FOY105" s="724"/>
      <c r="FPA105" s="724"/>
      <c r="FPC105" s="724"/>
      <c r="FPE105" s="724"/>
      <c r="FPG105" s="724"/>
      <c r="FPI105" s="724"/>
      <c r="FPK105" s="724"/>
      <c r="FPM105" s="724"/>
      <c r="FPO105" s="724"/>
      <c r="FPQ105" s="724"/>
      <c r="FPS105" s="724"/>
      <c r="FPU105" s="724"/>
      <c r="FPW105" s="724"/>
      <c r="FPY105" s="724"/>
      <c r="FQA105" s="724"/>
      <c r="FQC105" s="724"/>
      <c r="FQE105" s="724"/>
      <c r="FQG105" s="724"/>
      <c r="FQI105" s="724"/>
      <c r="FQK105" s="724"/>
      <c r="FQM105" s="724"/>
      <c r="FQO105" s="724"/>
      <c r="FQQ105" s="724"/>
      <c r="FQS105" s="724"/>
      <c r="FQU105" s="724"/>
      <c r="FQW105" s="724"/>
      <c r="FQY105" s="724"/>
      <c r="FRA105" s="724"/>
      <c r="FRC105" s="724"/>
      <c r="FRE105" s="724"/>
      <c r="FRG105" s="724"/>
      <c r="FRI105" s="724"/>
      <c r="FRK105" s="724"/>
      <c r="FRM105" s="724"/>
      <c r="FRO105" s="724"/>
      <c r="FRQ105" s="724"/>
      <c r="FRS105" s="724"/>
      <c r="FRU105" s="724"/>
      <c r="FRW105" s="724"/>
      <c r="FRY105" s="724"/>
      <c r="FSA105" s="724"/>
      <c r="FSC105" s="724"/>
      <c r="FSE105" s="724"/>
      <c r="FSG105" s="724"/>
      <c r="FSI105" s="724"/>
      <c r="FSK105" s="724"/>
      <c r="FSM105" s="724"/>
      <c r="FSO105" s="724"/>
      <c r="FSQ105" s="724"/>
      <c r="FSS105" s="724"/>
      <c r="FSU105" s="724"/>
      <c r="FSW105" s="724"/>
      <c r="FSY105" s="724"/>
      <c r="FTA105" s="724"/>
      <c r="FTC105" s="724"/>
      <c r="FTE105" s="724"/>
      <c r="FTG105" s="724"/>
      <c r="FTI105" s="724"/>
      <c r="FTK105" s="724"/>
      <c r="FTM105" s="724"/>
      <c r="FTO105" s="724"/>
      <c r="FTQ105" s="724"/>
      <c r="FTS105" s="724"/>
      <c r="FTU105" s="724"/>
      <c r="FTW105" s="724"/>
      <c r="FTY105" s="724"/>
      <c r="FUA105" s="724"/>
      <c r="FUC105" s="724"/>
      <c r="FUE105" s="724"/>
      <c r="FUG105" s="724"/>
      <c r="FUI105" s="724"/>
      <c r="FUK105" s="724"/>
      <c r="FUM105" s="724"/>
      <c r="FUO105" s="724"/>
      <c r="FUQ105" s="724"/>
      <c r="FUS105" s="724"/>
      <c r="FUU105" s="724"/>
      <c r="FUW105" s="724"/>
      <c r="FUY105" s="724"/>
      <c r="FVA105" s="724"/>
      <c r="FVC105" s="724"/>
      <c r="FVE105" s="724"/>
      <c r="FVG105" s="724"/>
      <c r="FVI105" s="724"/>
      <c r="FVK105" s="724"/>
      <c r="FVM105" s="724"/>
      <c r="FVO105" s="724"/>
      <c r="FVQ105" s="724"/>
      <c r="FVS105" s="724"/>
      <c r="FVU105" s="724"/>
      <c r="FVW105" s="724"/>
      <c r="FVY105" s="724"/>
      <c r="FWA105" s="724"/>
      <c r="FWC105" s="724"/>
      <c r="FWE105" s="724"/>
      <c r="FWG105" s="724"/>
      <c r="FWI105" s="724"/>
      <c r="FWK105" s="724"/>
      <c r="FWM105" s="724"/>
      <c r="FWO105" s="724"/>
      <c r="FWQ105" s="724"/>
      <c r="FWS105" s="724"/>
      <c r="FWU105" s="724"/>
      <c r="FWW105" s="724"/>
      <c r="FWY105" s="724"/>
      <c r="FXA105" s="724"/>
      <c r="FXC105" s="724"/>
      <c r="FXE105" s="724"/>
      <c r="FXG105" s="724"/>
      <c r="FXI105" s="724"/>
      <c r="FXK105" s="724"/>
      <c r="FXM105" s="724"/>
      <c r="FXO105" s="724"/>
      <c r="FXQ105" s="724"/>
      <c r="FXS105" s="724"/>
      <c r="FXU105" s="724"/>
      <c r="FXW105" s="724"/>
      <c r="FXY105" s="724"/>
      <c r="FYA105" s="724"/>
      <c r="FYC105" s="724"/>
      <c r="FYE105" s="724"/>
      <c r="FYG105" s="724"/>
      <c r="FYI105" s="724"/>
      <c r="FYK105" s="724"/>
      <c r="FYM105" s="724"/>
      <c r="FYO105" s="724"/>
      <c r="FYQ105" s="724"/>
      <c r="FYS105" s="724"/>
      <c r="FYU105" s="724"/>
      <c r="FYW105" s="724"/>
      <c r="FYY105" s="724"/>
      <c r="FZA105" s="724"/>
      <c r="FZC105" s="724"/>
      <c r="FZE105" s="724"/>
      <c r="FZG105" s="724"/>
      <c r="FZI105" s="724"/>
      <c r="FZK105" s="724"/>
      <c r="FZM105" s="724"/>
      <c r="FZO105" s="724"/>
      <c r="FZQ105" s="724"/>
      <c r="FZS105" s="724"/>
      <c r="FZU105" s="724"/>
      <c r="FZW105" s="724"/>
      <c r="FZY105" s="724"/>
      <c r="GAA105" s="724"/>
      <c r="GAC105" s="724"/>
      <c r="GAE105" s="724"/>
      <c r="GAG105" s="724"/>
      <c r="GAI105" s="724"/>
      <c r="GAK105" s="724"/>
      <c r="GAM105" s="724"/>
      <c r="GAO105" s="724"/>
      <c r="GAQ105" s="724"/>
      <c r="GAS105" s="724"/>
      <c r="GAU105" s="724"/>
      <c r="GAW105" s="724"/>
      <c r="GAY105" s="724"/>
      <c r="GBA105" s="724"/>
      <c r="GBC105" s="724"/>
      <c r="GBE105" s="724"/>
      <c r="GBG105" s="724"/>
      <c r="GBI105" s="724"/>
      <c r="GBK105" s="724"/>
      <c r="GBM105" s="724"/>
      <c r="GBO105" s="724"/>
      <c r="GBQ105" s="724"/>
      <c r="GBS105" s="724"/>
      <c r="GBU105" s="724"/>
      <c r="GBW105" s="724"/>
      <c r="GBY105" s="724"/>
      <c r="GCA105" s="724"/>
      <c r="GCC105" s="724"/>
      <c r="GCE105" s="724"/>
      <c r="GCG105" s="724"/>
      <c r="GCI105" s="724"/>
      <c r="GCK105" s="724"/>
      <c r="GCM105" s="724"/>
      <c r="GCO105" s="724"/>
      <c r="GCQ105" s="724"/>
      <c r="GCS105" s="724"/>
      <c r="GCU105" s="724"/>
      <c r="GCW105" s="724"/>
      <c r="GCY105" s="724"/>
      <c r="GDA105" s="724"/>
      <c r="GDC105" s="724"/>
      <c r="GDE105" s="724"/>
      <c r="GDG105" s="724"/>
      <c r="GDI105" s="724"/>
      <c r="GDK105" s="724"/>
      <c r="GDM105" s="724"/>
      <c r="GDO105" s="724"/>
      <c r="GDQ105" s="724"/>
      <c r="GDS105" s="724"/>
      <c r="GDU105" s="724"/>
      <c r="GDW105" s="724"/>
      <c r="GDY105" s="724"/>
      <c r="GEA105" s="724"/>
      <c r="GEC105" s="724"/>
      <c r="GEE105" s="724"/>
      <c r="GEG105" s="724"/>
      <c r="GEI105" s="724"/>
      <c r="GEK105" s="724"/>
      <c r="GEM105" s="724"/>
      <c r="GEO105" s="724"/>
      <c r="GEQ105" s="724"/>
      <c r="GES105" s="724"/>
      <c r="GEU105" s="724"/>
      <c r="GEW105" s="724"/>
      <c r="GEY105" s="724"/>
      <c r="GFA105" s="724"/>
      <c r="GFC105" s="724"/>
      <c r="GFE105" s="724"/>
      <c r="GFG105" s="724"/>
      <c r="GFI105" s="724"/>
      <c r="GFK105" s="724"/>
      <c r="GFM105" s="724"/>
      <c r="GFO105" s="724"/>
      <c r="GFQ105" s="724"/>
      <c r="GFS105" s="724"/>
      <c r="GFU105" s="724"/>
      <c r="GFW105" s="724"/>
      <c r="GFY105" s="724"/>
      <c r="GGA105" s="724"/>
      <c r="GGC105" s="724"/>
      <c r="GGE105" s="724"/>
      <c r="GGG105" s="724"/>
      <c r="GGI105" s="724"/>
      <c r="GGK105" s="724"/>
      <c r="GGM105" s="724"/>
      <c r="GGO105" s="724"/>
      <c r="GGQ105" s="724"/>
      <c r="GGS105" s="724"/>
      <c r="GGU105" s="724"/>
      <c r="GGW105" s="724"/>
      <c r="GGY105" s="724"/>
      <c r="GHA105" s="724"/>
      <c r="GHC105" s="724"/>
      <c r="GHE105" s="724"/>
      <c r="GHG105" s="724"/>
      <c r="GHI105" s="724"/>
      <c r="GHK105" s="724"/>
      <c r="GHM105" s="724"/>
      <c r="GHO105" s="724"/>
      <c r="GHQ105" s="724"/>
      <c r="GHS105" s="724"/>
      <c r="GHU105" s="724"/>
      <c r="GHW105" s="724"/>
      <c r="GHY105" s="724"/>
      <c r="GIA105" s="724"/>
      <c r="GIC105" s="724"/>
      <c r="GIE105" s="724"/>
      <c r="GIG105" s="724"/>
      <c r="GII105" s="724"/>
      <c r="GIK105" s="724"/>
      <c r="GIM105" s="724"/>
      <c r="GIO105" s="724"/>
      <c r="GIQ105" s="724"/>
      <c r="GIS105" s="724"/>
      <c r="GIU105" s="724"/>
      <c r="GIW105" s="724"/>
      <c r="GIY105" s="724"/>
      <c r="GJA105" s="724"/>
      <c r="GJC105" s="724"/>
      <c r="GJE105" s="724"/>
      <c r="GJG105" s="724"/>
      <c r="GJI105" s="724"/>
      <c r="GJK105" s="724"/>
      <c r="GJM105" s="724"/>
      <c r="GJO105" s="724"/>
      <c r="GJQ105" s="724"/>
      <c r="GJS105" s="724"/>
      <c r="GJU105" s="724"/>
      <c r="GJW105" s="724"/>
      <c r="GJY105" s="724"/>
      <c r="GKA105" s="724"/>
      <c r="GKC105" s="724"/>
      <c r="GKE105" s="724"/>
      <c r="GKG105" s="724"/>
      <c r="GKI105" s="724"/>
      <c r="GKK105" s="724"/>
      <c r="GKM105" s="724"/>
      <c r="GKO105" s="724"/>
      <c r="GKQ105" s="724"/>
      <c r="GKS105" s="724"/>
      <c r="GKU105" s="724"/>
      <c r="GKW105" s="724"/>
      <c r="GKY105" s="724"/>
      <c r="GLA105" s="724"/>
      <c r="GLC105" s="724"/>
      <c r="GLE105" s="724"/>
      <c r="GLG105" s="724"/>
      <c r="GLI105" s="724"/>
      <c r="GLK105" s="724"/>
      <c r="GLM105" s="724"/>
      <c r="GLO105" s="724"/>
      <c r="GLQ105" s="724"/>
      <c r="GLS105" s="724"/>
      <c r="GLU105" s="724"/>
      <c r="GLW105" s="724"/>
      <c r="GLY105" s="724"/>
      <c r="GMA105" s="724"/>
      <c r="GMC105" s="724"/>
      <c r="GME105" s="724"/>
      <c r="GMG105" s="724"/>
      <c r="GMI105" s="724"/>
      <c r="GMK105" s="724"/>
      <c r="GMM105" s="724"/>
      <c r="GMO105" s="724"/>
      <c r="GMQ105" s="724"/>
      <c r="GMS105" s="724"/>
      <c r="GMU105" s="724"/>
      <c r="GMW105" s="724"/>
      <c r="GMY105" s="724"/>
      <c r="GNA105" s="724"/>
      <c r="GNC105" s="724"/>
      <c r="GNE105" s="724"/>
      <c r="GNG105" s="724"/>
      <c r="GNI105" s="724"/>
      <c r="GNK105" s="724"/>
      <c r="GNM105" s="724"/>
      <c r="GNO105" s="724"/>
      <c r="GNQ105" s="724"/>
      <c r="GNS105" s="724"/>
      <c r="GNU105" s="724"/>
      <c r="GNW105" s="724"/>
      <c r="GNY105" s="724"/>
      <c r="GOA105" s="724"/>
      <c r="GOC105" s="724"/>
      <c r="GOE105" s="724"/>
      <c r="GOG105" s="724"/>
      <c r="GOI105" s="724"/>
      <c r="GOK105" s="724"/>
      <c r="GOM105" s="724"/>
      <c r="GOO105" s="724"/>
      <c r="GOQ105" s="724"/>
      <c r="GOS105" s="724"/>
      <c r="GOU105" s="724"/>
      <c r="GOW105" s="724"/>
      <c r="GOY105" s="724"/>
      <c r="GPA105" s="724"/>
      <c r="GPC105" s="724"/>
      <c r="GPE105" s="724"/>
      <c r="GPG105" s="724"/>
      <c r="GPI105" s="724"/>
      <c r="GPK105" s="724"/>
      <c r="GPM105" s="724"/>
      <c r="GPO105" s="724"/>
      <c r="GPQ105" s="724"/>
      <c r="GPS105" s="724"/>
      <c r="GPU105" s="724"/>
      <c r="GPW105" s="724"/>
      <c r="GPY105" s="724"/>
      <c r="GQA105" s="724"/>
      <c r="GQC105" s="724"/>
      <c r="GQE105" s="724"/>
      <c r="GQG105" s="724"/>
      <c r="GQI105" s="724"/>
      <c r="GQK105" s="724"/>
      <c r="GQM105" s="724"/>
      <c r="GQO105" s="724"/>
      <c r="GQQ105" s="724"/>
      <c r="GQS105" s="724"/>
      <c r="GQU105" s="724"/>
      <c r="GQW105" s="724"/>
      <c r="GQY105" s="724"/>
      <c r="GRA105" s="724"/>
      <c r="GRC105" s="724"/>
      <c r="GRE105" s="724"/>
      <c r="GRG105" s="724"/>
      <c r="GRI105" s="724"/>
      <c r="GRK105" s="724"/>
      <c r="GRM105" s="724"/>
      <c r="GRO105" s="724"/>
      <c r="GRQ105" s="724"/>
      <c r="GRS105" s="724"/>
      <c r="GRU105" s="724"/>
      <c r="GRW105" s="724"/>
      <c r="GRY105" s="724"/>
      <c r="GSA105" s="724"/>
      <c r="GSC105" s="724"/>
      <c r="GSE105" s="724"/>
      <c r="GSG105" s="724"/>
      <c r="GSI105" s="724"/>
      <c r="GSK105" s="724"/>
      <c r="GSM105" s="724"/>
      <c r="GSO105" s="724"/>
      <c r="GSQ105" s="724"/>
      <c r="GSS105" s="724"/>
      <c r="GSU105" s="724"/>
      <c r="GSW105" s="724"/>
      <c r="GSY105" s="724"/>
      <c r="GTA105" s="724"/>
      <c r="GTC105" s="724"/>
      <c r="GTE105" s="724"/>
      <c r="GTG105" s="724"/>
      <c r="GTI105" s="724"/>
      <c r="GTK105" s="724"/>
      <c r="GTM105" s="724"/>
      <c r="GTO105" s="724"/>
      <c r="GTQ105" s="724"/>
      <c r="GTS105" s="724"/>
      <c r="GTU105" s="724"/>
      <c r="GTW105" s="724"/>
      <c r="GTY105" s="724"/>
      <c r="GUA105" s="724"/>
      <c r="GUC105" s="724"/>
      <c r="GUE105" s="724"/>
      <c r="GUG105" s="724"/>
      <c r="GUI105" s="724"/>
      <c r="GUK105" s="724"/>
      <c r="GUM105" s="724"/>
      <c r="GUO105" s="724"/>
      <c r="GUQ105" s="724"/>
      <c r="GUS105" s="724"/>
      <c r="GUU105" s="724"/>
      <c r="GUW105" s="724"/>
      <c r="GUY105" s="724"/>
      <c r="GVA105" s="724"/>
      <c r="GVC105" s="724"/>
      <c r="GVE105" s="724"/>
      <c r="GVG105" s="724"/>
      <c r="GVI105" s="724"/>
      <c r="GVK105" s="724"/>
      <c r="GVM105" s="724"/>
      <c r="GVO105" s="724"/>
      <c r="GVQ105" s="724"/>
      <c r="GVS105" s="724"/>
      <c r="GVU105" s="724"/>
      <c r="GVW105" s="724"/>
      <c r="GVY105" s="724"/>
      <c r="GWA105" s="724"/>
      <c r="GWC105" s="724"/>
      <c r="GWE105" s="724"/>
      <c r="GWG105" s="724"/>
      <c r="GWI105" s="724"/>
      <c r="GWK105" s="724"/>
      <c r="GWM105" s="724"/>
      <c r="GWO105" s="724"/>
      <c r="GWQ105" s="724"/>
      <c r="GWS105" s="724"/>
      <c r="GWU105" s="724"/>
      <c r="GWW105" s="724"/>
      <c r="GWY105" s="724"/>
      <c r="GXA105" s="724"/>
      <c r="GXC105" s="724"/>
      <c r="GXE105" s="724"/>
      <c r="GXG105" s="724"/>
      <c r="GXI105" s="724"/>
      <c r="GXK105" s="724"/>
      <c r="GXM105" s="724"/>
      <c r="GXO105" s="724"/>
      <c r="GXQ105" s="724"/>
      <c r="GXS105" s="724"/>
      <c r="GXU105" s="724"/>
      <c r="GXW105" s="724"/>
      <c r="GXY105" s="724"/>
      <c r="GYA105" s="724"/>
      <c r="GYC105" s="724"/>
      <c r="GYE105" s="724"/>
      <c r="GYG105" s="724"/>
      <c r="GYI105" s="724"/>
      <c r="GYK105" s="724"/>
      <c r="GYM105" s="724"/>
      <c r="GYO105" s="724"/>
      <c r="GYQ105" s="724"/>
      <c r="GYS105" s="724"/>
      <c r="GYU105" s="724"/>
      <c r="GYW105" s="724"/>
      <c r="GYY105" s="724"/>
      <c r="GZA105" s="724"/>
      <c r="GZC105" s="724"/>
      <c r="GZE105" s="724"/>
      <c r="GZG105" s="724"/>
      <c r="GZI105" s="724"/>
      <c r="GZK105" s="724"/>
      <c r="GZM105" s="724"/>
      <c r="GZO105" s="724"/>
      <c r="GZQ105" s="724"/>
      <c r="GZS105" s="724"/>
      <c r="GZU105" s="724"/>
      <c r="GZW105" s="724"/>
      <c r="GZY105" s="724"/>
      <c r="HAA105" s="724"/>
      <c r="HAC105" s="724"/>
      <c r="HAE105" s="724"/>
      <c r="HAG105" s="724"/>
      <c r="HAI105" s="724"/>
      <c r="HAK105" s="724"/>
      <c r="HAM105" s="724"/>
      <c r="HAO105" s="724"/>
      <c r="HAQ105" s="724"/>
      <c r="HAS105" s="724"/>
      <c r="HAU105" s="724"/>
      <c r="HAW105" s="724"/>
      <c r="HAY105" s="724"/>
      <c r="HBA105" s="724"/>
      <c r="HBC105" s="724"/>
      <c r="HBE105" s="724"/>
      <c r="HBG105" s="724"/>
      <c r="HBI105" s="724"/>
      <c r="HBK105" s="724"/>
      <c r="HBM105" s="724"/>
      <c r="HBO105" s="724"/>
      <c r="HBQ105" s="724"/>
      <c r="HBS105" s="724"/>
      <c r="HBU105" s="724"/>
      <c r="HBW105" s="724"/>
      <c r="HBY105" s="724"/>
      <c r="HCA105" s="724"/>
      <c r="HCC105" s="724"/>
      <c r="HCE105" s="724"/>
      <c r="HCG105" s="724"/>
      <c r="HCI105" s="724"/>
      <c r="HCK105" s="724"/>
      <c r="HCM105" s="724"/>
      <c r="HCO105" s="724"/>
      <c r="HCQ105" s="724"/>
      <c r="HCS105" s="724"/>
      <c r="HCU105" s="724"/>
      <c r="HCW105" s="724"/>
      <c r="HCY105" s="724"/>
      <c r="HDA105" s="724"/>
      <c r="HDC105" s="724"/>
      <c r="HDE105" s="724"/>
      <c r="HDG105" s="724"/>
      <c r="HDI105" s="724"/>
      <c r="HDK105" s="724"/>
      <c r="HDM105" s="724"/>
      <c r="HDO105" s="724"/>
      <c r="HDQ105" s="724"/>
      <c r="HDS105" s="724"/>
      <c r="HDU105" s="724"/>
      <c r="HDW105" s="724"/>
      <c r="HDY105" s="724"/>
      <c r="HEA105" s="724"/>
      <c r="HEC105" s="724"/>
      <c r="HEE105" s="724"/>
      <c r="HEG105" s="724"/>
      <c r="HEI105" s="724"/>
      <c r="HEK105" s="724"/>
      <c r="HEM105" s="724"/>
      <c r="HEO105" s="724"/>
      <c r="HEQ105" s="724"/>
      <c r="HES105" s="724"/>
      <c r="HEU105" s="724"/>
      <c r="HEW105" s="724"/>
      <c r="HEY105" s="724"/>
      <c r="HFA105" s="724"/>
      <c r="HFC105" s="724"/>
      <c r="HFE105" s="724"/>
      <c r="HFG105" s="724"/>
      <c r="HFI105" s="724"/>
      <c r="HFK105" s="724"/>
      <c r="HFM105" s="724"/>
      <c r="HFO105" s="724"/>
      <c r="HFQ105" s="724"/>
      <c r="HFS105" s="724"/>
      <c r="HFU105" s="724"/>
      <c r="HFW105" s="724"/>
      <c r="HFY105" s="724"/>
      <c r="HGA105" s="724"/>
      <c r="HGC105" s="724"/>
      <c r="HGE105" s="724"/>
      <c r="HGG105" s="724"/>
      <c r="HGI105" s="724"/>
      <c r="HGK105" s="724"/>
      <c r="HGM105" s="724"/>
      <c r="HGO105" s="724"/>
      <c r="HGQ105" s="724"/>
      <c r="HGS105" s="724"/>
      <c r="HGU105" s="724"/>
      <c r="HGW105" s="724"/>
      <c r="HGY105" s="724"/>
      <c r="HHA105" s="724"/>
      <c r="HHC105" s="724"/>
      <c r="HHE105" s="724"/>
      <c r="HHG105" s="724"/>
      <c r="HHI105" s="724"/>
      <c r="HHK105" s="724"/>
      <c r="HHM105" s="724"/>
      <c r="HHO105" s="724"/>
      <c r="HHQ105" s="724"/>
      <c r="HHS105" s="724"/>
      <c r="HHU105" s="724"/>
      <c r="HHW105" s="724"/>
      <c r="HHY105" s="724"/>
      <c r="HIA105" s="724"/>
      <c r="HIC105" s="724"/>
      <c r="HIE105" s="724"/>
      <c r="HIG105" s="724"/>
      <c r="HII105" s="724"/>
      <c r="HIK105" s="724"/>
      <c r="HIM105" s="724"/>
      <c r="HIO105" s="724"/>
      <c r="HIQ105" s="724"/>
      <c r="HIS105" s="724"/>
      <c r="HIU105" s="724"/>
      <c r="HIW105" s="724"/>
      <c r="HIY105" s="724"/>
      <c r="HJA105" s="724"/>
      <c r="HJC105" s="724"/>
      <c r="HJE105" s="724"/>
      <c r="HJG105" s="724"/>
      <c r="HJI105" s="724"/>
      <c r="HJK105" s="724"/>
      <c r="HJM105" s="724"/>
      <c r="HJO105" s="724"/>
      <c r="HJQ105" s="724"/>
      <c r="HJS105" s="724"/>
      <c r="HJU105" s="724"/>
      <c r="HJW105" s="724"/>
      <c r="HJY105" s="724"/>
      <c r="HKA105" s="724"/>
      <c r="HKC105" s="724"/>
      <c r="HKE105" s="724"/>
      <c r="HKG105" s="724"/>
      <c r="HKI105" s="724"/>
      <c r="HKK105" s="724"/>
      <c r="HKM105" s="724"/>
      <c r="HKO105" s="724"/>
      <c r="HKQ105" s="724"/>
      <c r="HKS105" s="724"/>
      <c r="HKU105" s="724"/>
      <c r="HKW105" s="724"/>
      <c r="HKY105" s="724"/>
      <c r="HLA105" s="724"/>
      <c r="HLC105" s="724"/>
      <c r="HLE105" s="724"/>
      <c r="HLG105" s="724"/>
      <c r="HLI105" s="724"/>
      <c r="HLK105" s="724"/>
      <c r="HLM105" s="724"/>
      <c r="HLO105" s="724"/>
      <c r="HLQ105" s="724"/>
      <c r="HLS105" s="724"/>
      <c r="HLU105" s="724"/>
      <c r="HLW105" s="724"/>
      <c r="HLY105" s="724"/>
      <c r="HMA105" s="724"/>
      <c r="HMC105" s="724"/>
      <c r="HME105" s="724"/>
      <c r="HMG105" s="724"/>
      <c r="HMI105" s="724"/>
      <c r="HMK105" s="724"/>
      <c r="HMM105" s="724"/>
      <c r="HMO105" s="724"/>
      <c r="HMQ105" s="724"/>
      <c r="HMS105" s="724"/>
      <c r="HMU105" s="724"/>
      <c r="HMW105" s="724"/>
      <c r="HMY105" s="724"/>
      <c r="HNA105" s="724"/>
      <c r="HNC105" s="724"/>
      <c r="HNE105" s="724"/>
      <c r="HNG105" s="724"/>
      <c r="HNI105" s="724"/>
      <c r="HNK105" s="724"/>
      <c r="HNM105" s="724"/>
      <c r="HNO105" s="724"/>
      <c r="HNQ105" s="724"/>
      <c r="HNS105" s="724"/>
      <c r="HNU105" s="724"/>
      <c r="HNW105" s="724"/>
      <c r="HNY105" s="724"/>
      <c r="HOA105" s="724"/>
      <c r="HOC105" s="724"/>
      <c r="HOE105" s="724"/>
      <c r="HOG105" s="724"/>
      <c r="HOI105" s="724"/>
      <c r="HOK105" s="724"/>
      <c r="HOM105" s="724"/>
      <c r="HOO105" s="724"/>
      <c r="HOQ105" s="724"/>
      <c r="HOS105" s="724"/>
      <c r="HOU105" s="724"/>
      <c r="HOW105" s="724"/>
      <c r="HOY105" s="724"/>
      <c r="HPA105" s="724"/>
      <c r="HPC105" s="724"/>
      <c r="HPE105" s="724"/>
      <c r="HPG105" s="724"/>
      <c r="HPI105" s="724"/>
      <c r="HPK105" s="724"/>
      <c r="HPM105" s="724"/>
      <c r="HPO105" s="724"/>
      <c r="HPQ105" s="724"/>
      <c r="HPS105" s="724"/>
      <c r="HPU105" s="724"/>
      <c r="HPW105" s="724"/>
      <c r="HPY105" s="724"/>
      <c r="HQA105" s="724"/>
      <c r="HQC105" s="724"/>
      <c r="HQE105" s="724"/>
      <c r="HQG105" s="724"/>
      <c r="HQI105" s="724"/>
      <c r="HQK105" s="724"/>
      <c r="HQM105" s="724"/>
      <c r="HQO105" s="724"/>
      <c r="HQQ105" s="724"/>
      <c r="HQS105" s="724"/>
      <c r="HQU105" s="724"/>
      <c r="HQW105" s="724"/>
      <c r="HQY105" s="724"/>
      <c r="HRA105" s="724"/>
      <c r="HRC105" s="724"/>
      <c r="HRE105" s="724"/>
      <c r="HRG105" s="724"/>
      <c r="HRI105" s="724"/>
      <c r="HRK105" s="724"/>
      <c r="HRM105" s="724"/>
      <c r="HRO105" s="724"/>
      <c r="HRQ105" s="724"/>
      <c r="HRS105" s="724"/>
      <c r="HRU105" s="724"/>
      <c r="HRW105" s="724"/>
      <c r="HRY105" s="724"/>
      <c r="HSA105" s="724"/>
      <c r="HSC105" s="724"/>
      <c r="HSE105" s="724"/>
      <c r="HSG105" s="724"/>
      <c r="HSI105" s="724"/>
      <c r="HSK105" s="724"/>
      <c r="HSM105" s="724"/>
      <c r="HSO105" s="724"/>
      <c r="HSQ105" s="724"/>
      <c r="HSS105" s="724"/>
      <c r="HSU105" s="724"/>
      <c r="HSW105" s="724"/>
      <c r="HSY105" s="724"/>
      <c r="HTA105" s="724"/>
      <c r="HTC105" s="724"/>
      <c r="HTE105" s="724"/>
      <c r="HTG105" s="724"/>
      <c r="HTI105" s="724"/>
      <c r="HTK105" s="724"/>
      <c r="HTM105" s="724"/>
      <c r="HTO105" s="724"/>
      <c r="HTQ105" s="724"/>
      <c r="HTS105" s="724"/>
      <c r="HTU105" s="724"/>
      <c r="HTW105" s="724"/>
      <c r="HTY105" s="724"/>
      <c r="HUA105" s="724"/>
      <c r="HUC105" s="724"/>
      <c r="HUE105" s="724"/>
      <c r="HUG105" s="724"/>
      <c r="HUI105" s="724"/>
      <c r="HUK105" s="724"/>
      <c r="HUM105" s="724"/>
      <c r="HUO105" s="724"/>
      <c r="HUQ105" s="724"/>
      <c r="HUS105" s="724"/>
      <c r="HUU105" s="724"/>
      <c r="HUW105" s="724"/>
      <c r="HUY105" s="724"/>
      <c r="HVA105" s="724"/>
      <c r="HVC105" s="724"/>
      <c r="HVE105" s="724"/>
      <c r="HVG105" s="724"/>
      <c r="HVI105" s="724"/>
      <c r="HVK105" s="724"/>
      <c r="HVM105" s="724"/>
      <c r="HVO105" s="724"/>
      <c r="HVQ105" s="724"/>
      <c r="HVS105" s="724"/>
      <c r="HVU105" s="724"/>
      <c r="HVW105" s="724"/>
      <c r="HVY105" s="724"/>
      <c r="HWA105" s="724"/>
      <c r="HWC105" s="724"/>
      <c r="HWE105" s="724"/>
      <c r="HWG105" s="724"/>
      <c r="HWI105" s="724"/>
      <c r="HWK105" s="724"/>
      <c r="HWM105" s="724"/>
      <c r="HWO105" s="724"/>
      <c r="HWQ105" s="724"/>
      <c r="HWS105" s="724"/>
      <c r="HWU105" s="724"/>
      <c r="HWW105" s="724"/>
      <c r="HWY105" s="724"/>
      <c r="HXA105" s="724"/>
      <c r="HXC105" s="724"/>
      <c r="HXE105" s="724"/>
      <c r="HXG105" s="724"/>
      <c r="HXI105" s="724"/>
      <c r="HXK105" s="724"/>
      <c r="HXM105" s="724"/>
      <c r="HXO105" s="724"/>
      <c r="HXQ105" s="724"/>
      <c r="HXS105" s="724"/>
      <c r="HXU105" s="724"/>
      <c r="HXW105" s="724"/>
      <c r="HXY105" s="724"/>
      <c r="HYA105" s="724"/>
      <c r="HYC105" s="724"/>
      <c r="HYE105" s="724"/>
      <c r="HYG105" s="724"/>
      <c r="HYI105" s="724"/>
      <c r="HYK105" s="724"/>
      <c r="HYM105" s="724"/>
      <c r="HYO105" s="724"/>
      <c r="HYQ105" s="724"/>
      <c r="HYS105" s="724"/>
      <c r="HYU105" s="724"/>
      <c r="HYW105" s="724"/>
      <c r="HYY105" s="724"/>
      <c r="HZA105" s="724"/>
      <c r="HZC105" s="724"/>
      <c r="HZE105" s="724"/>
      <c r="HZG105" s="724"/>
      <c r="HZI105" s="724"/>
      <c r="HZK105" s="724"/>
      <c r="HZM105" s="724"/>
      <c r="HZO105" s="724"/>
      <c r="HZQ105" s="724"/>
      <c r="HZS105" s="724"/>
      <c r="HZU105" s="724"/>
      <c r="HZW105" s="724"/>
      <c r="HZY105" s="724"/>
      <c r="IAA105" s="724"/>
      <c r="IAC105" s="724"/>
      <c r="IAE105" s="724"/>
      <c r="IAG105" s="724"/>
      <c r="IAI105" s="724"/>
      <c r="IAK105" s="724"/>
      <c r="IAM105" s="724"/>
      <c r="IAO105" s="724"/>
      <c r="IAQ105" s="724"/>
      <c r="IAS105" s="724"/>
      <c r="IAU105" s="724"/>
      <c r="IAW105" s="724"/>
      <c r="IAY105" s="724"/>
      <c r="IBA105" s="724"/>
      <c r="IBC105" s="724"/>
      <c r="IBE105" s="724"/>
      <c r="IBG105" s="724"/>
      <c r="IBI105" s="724"/>
      <c r="IBK105" s="724"/>
      <c r="IBM105" s="724"/>
      <c r="IBO105" s="724"/>
      <c r="IBQ105" s="724"/>
      <c r="IBS105" s="724"/>
      <c r="IBU105" s="724"/>
      <c r="IBW105" s="724"/>
      <c r="IBY105" s="724"/>
      <c r="ICA105" s="724"/>
      <c r="ICC105" s="724"/>
      <c r="ICE105" s="724"/>
      <c r="ICG105" s="724"/>
      <c r="ICI105" s="724"/>
      <c r="ICK105" s="724"/>
      <c r="ICM105" s="724"/>
      <c r="ICO105" s="724"/>
      <c r="ICQ105" s="724"/>
      <c r="ICS105" s="724"/>
      <c r="ICU105" s="724"/>
      <c r="ICW105" s="724"/>
      <c r="ICY105" s="724"/>
      <c r="IDA105" s="724"/>
      <c r="IDC105" s="724"/>
      <c r="IDE105" s="724"/>
      <c r="IDG105" s="724"/>
      <c r="IDI105" s="724"/>
      <c r="IDK105" s="724"/>
      <c r="IDM105" s="724"/>
      <c r="IDO105" s="724"/>
      <c r="IDQ105" s="724"/>
      <c r="IDS105" s="724"/>
      <c r="IDU105" s="724"/>
      <c r="IDW105" s="724"/>
      <c r="IDY105" s="724"/>
      <c r="IEA105" s="724"/>
      <c r="IEC105" s="724"/>
      <c r="IEE105" s="724"/>
      <c r="IEG105" s="724"/>
      <c r="IEI105" s="724"/>
      <c r="IEK105" s="724"/>
      <c r="IEM105" s="724"/>
      <c r="IEO105" s="724"/>
      <c r="IEQ105" s="724"/>
      <c r="IES105" s="724"/>
      <c r="IEU105" s="724"/>
      <c r="IEW105" s="724"/>
      <c r="IEY105" s="724"/>
      <c r="IFA105" s="724"/>
      <c r="IFC105" s="724"/>
      <c r="IFE105" s="724"/>
      <c r="IFG105" s="724"/>
      <c r="IFI105" s="724"/>
      <c r="IFK105" s="724"/>
      <c r="IFM105" s="724"/>
      <c r="IFO105" s="724"/>
      <c r="IFQ105" s="724"/>
      <c r="IFS105" s="724"/>
      <c r="IFU105" s="724"/>
      <c r="IFW105" s="724"/>
      <c r="IFY105" s="724"/>
      <c r="IGA105" s="724"/>
      <c r="IGC105" s="724"/>
      <c r="IGE105" s="724"/>
      <c r="IGG105" s="724"/>
      <c r="IGI105" s="724"/>
      <c r="IGK105" s="724"/>
      <c r="IGM105" s="724"/>
      <c r="IGO105" s="724"/>
      <c r="IGQ105" s="724"/>
      <c r="IGS105" s="724"/>
      <c r="IGU105" s="724"/>
      <c r="IGW105" s="724"/>
      <c r="IGY105" s="724"/>
      <c r="IHA105" s="724"/>
      <c r="IHC105" s="724"/>
      <c r="IHE105" s="724"/>
      <c r="IHG105" s="724"/>
      <c r="IHI105" s="724"/>
      <c r="IHK105" s="724"/>
      <c r="IHM105" s="724"/>
      <c r="IHO105" s="724"/>
      <c r="IHQ105" s="724"/>
      <c r="IHS105" s="724"/>
      <c r="IHU105" s="724"/>
      <c r="IHW105" s="724"/>
      <c r="IHY105" s="724"/>
      <c r="IIA105" s="724"/>
      <c r="IIC105" s="724"/>
      <c r="IIE105" s="724"/>
      <c r="IIG105" s="724"/>
      <c r="III105" s="724"/>
      <c r="IIK105" s="724"/>
      <c r="IIM105" s="724"/>
      <c r="IIO105" s="724"/>
      <c r="IIQ105" s="724"/>
      <c r="IIS105" s="724"/>
      <c r="IIU105" s="724"/>
      <c r="IIW105" s="724"/>
      <c r="IIY105" s="724"/>
      <c r="IJA105" s="724"/>
      <c r="IJC105" s="724"/>
      <c r="IJE105" s="724"/>
      <c r="IJG105" s="724"/>
      <c r="IJI105" s="724"/>
      <c r="IJK105" s="724"/>
      <c r="IJM105" s="724"/>
      <c r="IJO105" s="724"/>
      <c r="IJQ105" s="724"/>
      <c r="IJS105" s="724"/>
      <c r="IJU105" s="724"/>
      <c r="IJW105" s="724"/>
      <c r="IJY105" s="724"/>
      <c r="IKA105" s="724"/>
      <c r="IKC105" s="724"/>
      <c r="IKE105" s="724"/>
      <c r="IKG105" s="724"/>
      <c r="IKI105" s="724"/>
      <c r="IKK105" s="724"/>
      <c r="IKM105" s="724"/>
      <c r="IKO105" s="724"/>
      <c r="IKQ105" s="724"/>
      <c r="IKS105" s="724"/>
      <c r="IKU105" s="724"/>
      <c r="IKW105" s="724"/>
      <c r="IKY105" s="724"/>
      <c r="ILA105" s="724"/>
      <c r="ILC105" s="724"/>
      <c r="ILE105" s="724"/>
      <c r="ILG105" s="724"/>
      <c r="ILI105" s="724"/>
      <c r="ILK105" s="724"/>
      <c r="ILM105" s="724"/>
      <c r="ILO105" s="724"/>
      <c r="ILQ105" s="724"/>
      <c r="ILS105" s="724"/>
      <c r="ILU105" s="724"/>
      <c r="ILW105" s="724"/>
      <c r="ILY105" s="724"/>
      <c r="IMA105" s="724"/>
      <c r="IMC105" s="724"/>
      <c r="IME105" s="724"/>
      <c r="IMG105" s="724"/>
      <c r="IMI105" s="724"/>
      <c r="IMK105" s="724"/>
      <c r="IMM105" s="724"/>
      <c r="IMO105" s="724"/>
      <c r="IMQ105" s="724"/>
      <c r="IMS105" s="724"/>
      <c r="IMU105" s="724"/>
      <c r="IMW105" s="724"/>
      <c r="IMY105" s="724"/>
      <c r="INA105" s="724"/>
      <c r="INC105" s="724"/>
      <c r="INE105" s="724"/>
      <c r="ING105" s="724"/>
      <c r="INI105" s="724"/>
      <c r="INK105" s="724"/>
      <c r="INM105" s="724"/>
      <c r="INO105" s="724"/>
      <c r="INQ105" s="724"/>
      <c r="INS105" s="724"/>
      <c r="INU105" s="724"/>
      <c r="INW105" s="724"/>
      <c r="INY105" s="724"/>
      <c r="IOA105" s="724"/>
      <c r="IOC105" s="724"/>
      <c r="IOE105" s="724"/>
      <c r="IOG105" s="724"/>
      <c r="IOI105" s="724"/>
      <c r="IOK105" s="724"/>
      <c r="IOM105" s="724"/>
      <c r="IOO105" s="724"/>
      <c r="IOQ105" s="724"/>
      <c r="IOS105" s="724"/>
      <c r="IOU105" s="724"/>
      <c r="IOW105" s="724"/>
      <c r="IOY105" s="724"/>
      <c r="IPA105" s="724"/>
      <c r="IPC105" s="724"/>
      <c r="IPE105" s="724"/>
      <c r="IPG105" s="724"/>
      <c r="IPI105" s="724"/>
      <c r="IPK105" s="724"/>
      <c r="IPM105" s="724"/>
      <c r="IPO105" s="724"/>
      <c r="IPQ105" s="724"/>
      <c r="IPS105" s="724"/>
      <c r="IPU105" s="724"/>
      <c r="IPW105" s="724"/>
      <c r="IPY105" s="724"/>
      <c r="IQA105" s="724"/>
      <c r="IQC105" s="724"/>
      <c r="IQE105" s="724"/>
      <c r="IQG105" s="724"/>
      <c r="IQI105" s="724"/>
      <c r="IQK105" s="724"/>
      <c r="IQM105" s="724"/>
      <c r="IQO105" s="724"/>
      <c r="IQQ105" s="724"/>
      <c r="IQS105" s="724"/>
      <c r="IQU105" s="724"/>
      <c r="IQW105" s="724"/>
      <c r="IQY105" s="724"/>
      <c r="IRA105" s="724"/>
      <c r="IRC105" s="724"/>
      <c r="IRE105" s="724"/>
      <c r="IRG105" s="724"/>
      <c r="IRI105" s="724"/>
      <c r="IRK105" s="724"/>
      <c r="IRM105" s="724"/>
      <c r="IRO105" s="724"/>
      <c r="IRQ105" s="724"/>
      <c r="IRS105" s="724"/>
      <c r="IRU105" s="724"/>
      <c r="IRW105" s="724"/>
      <c r="IRY105" s="724"/>
      <c r="ISA105" s="724"/>
      <c r="ISC105" s="724"/>
      <c r="ISE105" s="724"/>
      <c r="ISG105" s="724"/>
      <c r="ISI105" s="724"/>
      <c r="ISK105" s="724"/>
      <c r="ISM105" s="724"/>
      <c r="ISO105" s="724"/>
      <c r="ISQ105" s="724"/>
      <c r="ISS105" s="724"/>
      <c r="ISU105" s="724"/>
      <c r="ISW105" s="724"/>
      <c r="ISY105" s="724"/>
      <c r="ITA105" s="724"/>
      <c r="ITC105" s="724"/>
      <c r="ITE105" s="724"/>
      <c r="ITG105" s="724"/>
      <c r="ITI105" s="724"/>
      <c r="ITK105" s="724"/>
      <c r="ITM105" s="724"/>
      <c r="ITO105" s="724"/>
      <c r="ITQ105" s="724"/>
      <c r="ITS105" s="724"/>
      <c r="ITU105" s="724"/>
      <c r="ITW105" s="724"/>
      <c r="ITY105" s="724"/>
      <c r="IUA105" s="724"/>
      <c r="IUC105" s="724"/>
      <c r="IUE105" s="724"/>
      <c r="IUG105" s="724"/>
      <c r="IUI105" s="724"/>
      <c r="IUK105" s="724"/>
      <c r="IUM105" s="724"/>
      <c r="IUO105" s="724"/>
      <c r="IUQ105" s="724"/>
      <c r="IUS105" s="724"/>
      <c r="IUU105" s="724"/>
      <c r="IUW105" s="724"/>
      <c r="IUY105" s="724"/>
      <c r="IVA105" s="724"/>
      <c r="IVC105" s="724"/>
      <c r="IVE105" s="724"/>
      <c r="IVG105" s="724"/>
      <c r="IVI105" s="724"/>
      <c r="IVK105" s="724"/>
      <c r="IVM105" s="724"/>
      <c r="IVO105" s="724"/>
      <c r="IVQ105" s="724"/>
      <c r="IVS105" s="724"/>
      <c r="IVU105" s="724"/>
      <c r="IVW105" s="724"/>
      <c r="IVY105" s="724"/>
      <c r="IWA105" s="724"/>
      <c r="IWC105" s="724"/>
      <c r="IWE105" s="724"/>
      <c r="IWG105" s="724"/>
      <c r="IWI105" s="724"/>
      <c r="IWK105" s="724"/>
      <c r="IWM105" s="724"/>
      <c r="IWO105" s="724"/>
      <c r="IWQ105" s="724"/>
      <c r="IWS105" s="724"/>
      <c r="IWU105" s="724"/>
      <c r="IWW105" s="724"/>
      <c r="IWY105" s="724"/>
      <c r="IXA105" s="724"/>
      <c r="IXC105" s="724"/>
      <c r="IXE105" s="724"/>
      <c r="IXG105" s="724"/>
      <c r="IXI105" s="724"/>
      <c r="IXK105" s="724"/>
      <c r="IXM105" s="724"/>
      <c r="IXO105" s="724"/>
      <c r="IXQ105" s="724"/>
      <c r="IXS105" s="724"/>
      <c r="IXU105" s="724"/>
      <c r="IXW105" s="724"/>
      <c r="IXY105" s="724"/>
      <c r="IYA105" s="724"/>
      <c r="IYC105" s="724"/>
      <c r="IYE105" s="724"/>
      <c r="IYG105" s="724"/>
      <c r="IYI105" s="724"/>
      <c r="IYK105" s="724"/>
      <c r="IYM105" s="724"/>
      <c r="IYO105" s="724"/>
      <c r="IYQ105" s="724"/>
      <c r="IYS105" s="724"/>
      <c r="IYU105" s="724"/>
      <c r="IYW105" s="724"/>
      <c r="IYY105" s="724"/>
      <c r="IZA105" s="724"/>
      <c r="IZC105" s="724"/>
      <c r="IZE105" s="724"/>
      <c r="IZG105" s="724"/>
      <c r="IZI105" s="724"/>
      <c r="IZK105" s="724"/>
      <c r="IZM105" s="724"/>
      <c r="IZO105" s="724"/>
      <c r="IZQ105" s="724"/>
      <c r="IZS105" s="724"/>
      <c r="IZU105" s="724"/>
      <c r="IZW105" s="724"/>
      <c r="IZY105" s="724"/>
      <c r="JAA105" s="724"/>
      <c r="JAC105" s="724"/>
      <c r="JAE105" s="724"/>
      <c r="JAG105" s="724"/>
      <c r="JAI105" s="724"/>
      <c r="JAK105" s="724"/>
      <c r="JAM105" s="724"/>
      <c r="JAO105" s="724"/>
      <c r="JAQ105" s="724"/>
      <c r="JAS105" s="724"/>
      <c r="JAU105" s="724"/>
      <c r="JAW105" s="724"/>
      <c r="JAY105" s="724"/>
      <c r="JBA105" s="724"/>
      <c r="JBC105" s="724"/>
      <c r="JBE105" s="724"/>
      <c r="JBG105" s="724"/>
      <c r="JBI105" s="724"/>
      <c r="JBK105" s="724"/>
      <c r="JBM105" s="724"/>
      <c r="JBO105" s="724"/>
      <c r="JBQ105" s="724"/>
      <c r="JBS105" s="724"/>
      <c r="JBU105" s="724"/>
      <c r="JBW105" s="724"/>
      <c r="JBY105" s="724"/>
      <c r="JCA105" s="724"/>
      <c r="JCC105" s="724"/>
      <c r="JCE105" s="724"/>
      <c r="JCG105" s="724"/>
      <c r="JCI105" s="724"/>
      <c r="JCK105" s="724"/>
      <c r="JCM105" s="724"/>
      <c r="JCO105" s="724"/>
      <c r="JCQ105" s="724"/>
      <c r="JCS105" s="724"/>
      <c r="JCU105" s="724"/>
      <c r="JCW105" s="724"/>
      <c r="JCY105" s="724"/>
      <c r="JDA105" s="724"/>
      <c r="JDC105" s="724"/>
      <c r="JDE105" s="724"/>
      <c r="JDG105" s="724"/>
      <c r="JDI105" s="724"/>
      <c r="JDK105" s="724"/>
      <c r="JDM105" s="724"/>
      <c r="JDO105" s="724"/>
      <c r="JDQ105" s="724"/>
      <c r="JDS105" s="724"/>
      <c r="JDU105" s="724"/>
      <c r="JDW105" s="724"/>
      <c r="JDY105" s="724"/>
      <c r="JEA105" s="724"/>
      <c r="JEC105" s="724"/>
      <c r="JEE105" s="724"/>
      <c r="JEG105" s="724"/>
      <c r="JEI105" s="724"/>
      <c r="JEK105" s="724"/>
      <c r="JEM105" s="724"/>
      <c r="JEO105" s="724"/>
      <c r="JEQ105" s="724"/>
      <c r="JES105" s="724"/>
      <c r="JEU105" s="724"/>
      <c r="JEW105" s="724"/>
      <c r="JEY105" s="724"/>
      <c r="JFA105" s="724"/>
      <c r="JFC105" s="724"/>
      <c r="JFE105" s="724"/>
      <c r="JFG105" s="724"/>
      <c r="JFI105" s="724"/>
      <c r="JFK105" s="724"/>
      <c r="JFM105" s="724"/>
      <c r="JFO105" s="724"/>
      <c r="JFQ105" s="724"/>
      <c r="JFS105" s="724"/>
      <c r="JFU105" s="724"/>
      <c r="JFW105" s="724"/>
      <c r="JFY105" s="724"/>
      <c r="JGA105" s="724"/>
      <c r="JGC105" s="724"/>
      <c r="JGE105" s="724"/>
      <c r="JGG105" s="724"/>
      <c r="JGI105" s="724"/>
      <c r="JGK105" s="724"/>
      <c r="JGM105" s="724"/>
      <c r="JGO105" s="724"/>
      <c r="JGQ105" s="724"/>
      <c r="JGS105" s="724"/>
      <c r="JGU105" s="724"/>
      <c r="JGW105" s="724"/>
      <c r="JGY105" s="724"/>
      <c r="JHA105" s="724"/>
      <c r="JHC105" s="724"/>
      <c r="JHE105" s="724"/>
      <c r="JHG105" s="724"/>
      <c r="JHI105" s="724"/>
      <c r="JHK105" s="724"/>
      <c r="JHM105" s="724"/>
      <c r="JHO105" s="724"/>
      <c r="JHQ105" s="724"/>
      <c r="JHS105" s="724"/>
      <c r="JHU105" s="724"/>
      <c r="JHW105" s="724"/>
      <c r="JHY105" s="724"/>
      <c r="JIA105" s="724"/>
      <c r="JIC105" s="724"/>
      <c r="JIE105" s="724"/>
      <c r="JIG105" s="724"/>
      <c r="JII105" s="724"/>
      <c r="JIK105" s="724"/>
      <c r="JIM105" s="724"/>
      <c r="JIO105" s="724"/>
      <c r="JIQ105" s="724"/>
      <c r="JIS105" s="724"/>
      <c r="JIU105" s="724"/>
      <c r="JIW105" s="724"/>
      <c r="JIY105" s="724"/>
      <c r="JJA105" s="724"/>
      <c r="JJC105" s="724"/>
      <c r="JJE105" s="724"/>
      <c r="JJG105" s="724"/>
      <c r="JJI105" s="724"/>
      <c r="JJK105" s="724"/>
      <c r="JJM105" s="724"/>
      <c r="JJO105" s="724"/>
      <c r="JJQ105" s="724"/>
      <c r="JJS105" s="724"/>
      <c r="JJU105" s="724"/>
      <c r="JJW105" s="724"/>
      <c r="JJY105" s="724"/>
      <c r="JKA105" s="724"/>
      <c r="JKC105" s="724"/>
      <c r="JKE105" s="724"/>
      <c r="JKG105" s="724"/>
      <c r="JKI105" s="724"/>
      <c r="JKK105" s="724"/>
      <c r="JKM105" s="724"/>
      <c r="JKO105" s="724"/>
      <c r="JKQ105" s="724"/>
      <c r="JKS105" s="724"/>
      <c r="JKU105" s="724"/>
      <c r="JKW105" s="724"/>
      <c r="JKY105" s="724"/>
      <c r="JLA105" s="724"/>
      <c r="JLC105" s="724"/>
      <c r="JLE105" s="724"/>
      <c r="JLG105" s="724"/>
      <c r="JLI105" s="724"/>
      <c r="JLK105" s="724"/>
      <c r="JLM105" s="724"/>
      <c r="JLO105" s="724"/>
      <c r="JLQ105" s="724"/>
      <c r="JLS105" s="724"/>
      <c r="JLU105" s="724"/>
      <c r="JLW105" s="724"/>
      <c r="JLY105" s="724"/>
      <c r="JMA105" s="724"/>
      <c r="JMC105" s="724"/>
      <c r="JME105" s="724"/>
      <c r="JMG105" s="724"/>
      <c r="JMI105" s="724"/>
      <c r="JMK105" s="724"/>
      <c r="JMM105" s="724"/>
      <c r="JMO105" s="724"/>
      <c r="JMQ105" s="724"/>
      <c r="JMS105" s="724"/>
      <c r="JMU105" s="724"/>
      <c r="JMW105" s="724"/>
      <c r="JMY105" s="724"/>
      <c r="JNA105" s="724"/>
      <c r="JNC105" s="724"/>
      <c r="JNE105" s="724"/>
      <c r="JNG105" s="724"/>
      <c r="JNI105" s="724"/>
      <c r="JNK105" s="724"/>
      <c r="JNM105" s="724"/>
      <c r="JNO105" s="724"/>
      <c r="JNQ105" s="724"/>
      <c r="JNS105" s="724"/>
      <c r="JNU105" s="724"/>
      <c r="JNW105" s="724"/>
      <c r="JNY105" s="724"/>
      <c r="JOA105" s="724"/>
      <c r="JOC105" s="724"/>
      <c r="JOE105" s="724"/>
      <c r="JOG105" s="724"/>
      <c r="JOI105" s="724"/>
      <c r="JOK105" s="724"/>
      <c r="JOM105" s="724"/>
      <c r="JOO105" s="724"/>
      <c r="JOQ105" s="724"/>
      <c r="JOS105" s="724"/>
      <c r="JOU105" s="724"/>
      <c r="JOW105" s="724"/>
      <c r="JOY105" s="724"/>
      <c r="JPA105" s="724"/>
      <c r="JPC105" s="724"/>
      <c r="JPE105" s="724"/>
      <c r="JPG105" s="724"/>
      <c r="JPI105" s="724"/>
      <c r="JPK105" s="724"/>
      <c r="JPM105" s="724"/>
      <c r="JPO105" s="724"/>
      <c r="JPQ105" s="724"/>
      <c r="JPS105" s="724"/>
      <c r="JPU105" s="724"/>
      <c r="JPW105" s="724"/>
      <c r="JPY105" s="724"/>
      <c r="JQA105" s="724"/>
      <c r="JQC105" s="724"/>
      <c r="JQE105" s="724"/>
      <c r="JQG105" s="724"/>
      <c r="JQI105" s="724"/>
      <c r="JQK105" s="724"/>
      <c r="JQM105" s="724"/>
      <c r="JQO105" s="724"/>
      <c r="JQQ105" s="724"/>
      <c r="JQS105" s="724"/>
      <c r="JQU105" s="724"/>
      <c r="JQW105" s="724"/>
      <c r="JQY105" s="724"/>
      <c r="JRA105" s="724"/>
      <c r="JRC105" s="724"/>
      <c r="JRE105" s="724"/>
      <c r="JRG105" s="724"/>
      <c r="JRI105" s="724"/>
      <c r="JRK105" s="724"/>
      <c r="JRM105" s="724"/>
      <c r="JRO105" s="724"/>
      <c r="JRQ105" s="724"/>
      <c r="JRS105" s="724"/>
      <c r="JRU105" s="724"/>
      <c r="JRW105" s="724"/>
      <c r="JRY105" s="724"/>
      <c r="JSA105" s="724"/>
      <c r="JSC105" s="724"/>
      <c r="JSE105" s="724"/>
      <c r="JSG105" s="724"/>
      <c r="JSI105" s="724"/>
      <c r="JSK105" s="724"/>
      <c r="JSM105" s="724"/>
      <c r="JSO105" s="724"/>
      <c r="JSQ105" s="724"/>
      <c r="JSS105" s="724"/>
      <c r="JSU105" s="724"/>
      <c r="JSW105" s="724"/>
      <c r="JSY105" s="724"/>
      <c r="JTA105" s="724"/>
      <c r="JTC105" s="724"/>
      <c r="JTE105" s="724"/>
      <c r="JTG105" s="724"/>
      <c r="JTI105" s="724"/>
      <c r="JTK105" s="724"/>
      <c r="JTM105" s="724"/>
      <c r="JTO105" s="724"/>
      <c r="JTQ105" s="724"/>
      <c r="JTS105" s="724"/>
      <c r="JTU105" s="724"/>
      <c r="JTW105" s="724"/>
      <c r="JTY105" s="724"/>
      <c r="JUA105" s="724"/>
      <c r="JUC105" s="724"/>
      <c r="JUE105" s="724"/>
      <c r="JUG105" s="724"/>
      <c r="JUI105" s="724"/>
      <c r="JUK105" s="724"/>
      <c r="JUM105" s="724"/>
      <c r="JUO105" s="724"/>
      <c r="JUQ105" s="724"/>
      <c r="JUS105" s="724"/>
      <c r="JUU105" s="724"/>
      <c r="JUW105" s="724"/>
      <c r="JUY105" s="724"/>
      <c r="JVA105" s="724"/>
      <c r="JVC105" s="724"/>
      <c r="JVE105" s="724"/>
      <c r="JVG105" s="724"/>
      <c r="JVI105" s="724"/>
      <c r="JVK105" s="724"/>
      <c r="JVM105" s="724"/>
      <c r="JVO105" s="724"/>
      <c r="JVQ105" s="724"/>
      <c r="JVS105" s="724"/>
      <c r="JVU105" s="724"/>
      <c r="JVW105" s="724"/>
      <c r="JVY105" s="724"/>
      <c r="JWA105" s="724"/>
      <c r="JWC105" s="724"/>
      <c r="JWE105" s="724"/>
      <c r="JWG105" s="724"/>
      <c r="JWI105" s="724"/>
      <c r="JWK105" s="724"/>
      <c r="JWM105" s="724"/>
      <c r="JWO105" s="724"/>
      <c r="JWQ105" s="724"/>
      <c r="JWS105" s="724"/>
      <c r="JWU105" s="724"/>
      <c r="JWW105" s="724"/>
      <c r="JWY105" s="724"/>
      <c r="JXA105" s="724"/>
      <c r="JXC105" s="724"/>
      <c r="JXE105" s="724"/>
      <c r="JXG105" s="724"/>
      <c r="JXI105" s="724"/>
      <c r="JXK105" s="724"/>
      <c r="JXM105" s="724"/>
      <c r="JXO105" s="724"/>
      <c r="JXQ105" s="724"/>
      <c r="JXS105" s="724"/>
      <c r="JXU105" s="724"/>
      <c r="JXW105" s="724"/>
      <c r="JXY105" s="724"/>
      <c r="JYA105" s="724"/>
      <c r="JYC105" s="724"/>
      <c r="JYE105" s="724"/>
      <c r="JYG105" s="724"/>
      <c r="JYI105" s="724"/>
      <c r="JYK105" s="724"/>
      <c r="JYM105" s="724"/>
      <c r="JYO105" s="724"/>
      <c r="JYQ105" s="724"/>
      <c r="JYS105" s="724"/>
      <c r="JYU105" s="724"/>
      <c r="JYW105" s="724"/>
      <c r="JYY105" s="724"/>
      <c r="JZA105" s="724"/>
      <c r="JZC105" s="724"/>
      <c r="JZE105" s="724"/>
      <c r="JZG105" s="724"/>
      <c r="JZI105" s="724"/>
      <c r="JZK105" s="724"/>
      <c r="JZM105" s="724"/>
      <c r="JZO105" s="724"/>
      <c r="JZQ105" s="724"/>
      <c r="JZS105" s="724"/>
      <c r="JZU105" s="724"/>
      <c r="JZW105" s="724"/>
      <c r="JZY105" s="724"/>
      <c r="KAA105" s="724"/>
      <c r="KAC105" s="724"/>
      <c r="KAE105" s="724"/>
      <c r="KAG105" s="724"/>
      <c r="KAI105" s="724"/>
      <c r="KAK105" s="724"/>
      <c r="KAM105" s="724"/>
      <c r="KAO105" s="724"/>
      <c r="KAQ105" s="724"/>
      <c r="KAS105" s="724"/>
      <c r="KAU105" s="724"/>
      <c r="KAW105" s="724"/>
      <c r="KAY105" s="724"/>
      <c r="KBA105" s="724"/>
      <c r="KBC105" s="724"/>
      <c r="KBE105" s="724"/>
      <c r="KBG105" s="724"/>
      <c r="KBI105" s="724"/>
      <c r="KBK105" s="724"/>
      <c r="KBM105" s="724"/>
      <c r="KBO105" s="724"/>
      <c r="KBQ105" s="724"/>
      <c r="KBS105" s="724"/>
      <c r="KBU105" s="724"/>
      <c r="KBW105" s="724"/>
      <c r="KBY105" s="724"/>
      <c r="KCA105" s="724"/>
      <c r="KCC105" s="724"/>
      <c r="KCE105" s="724"/>
      <c r="KCG105" s="724"/>
      <c r="KCI105" s="724"/>
      <c r="KCK105" s="724"/>
      <c r="KCM105" s="724"/>
      <c r="KCO105" s="724"/>
      <c r="KCQ105" s="724"/>
      <c r="KCS105" s="724"/>
      <c r="KCU105" s="724"/>
      <c r="KCW105" s="724"/>
      <c r="KCY105" s="724"/>
      <c r="KDA105" s="724"/>
      <c r="KDC105" s="724"/>
      <c r="KDE105" s="724"/>
      <c r="KDG105" s="724"/>
      <c r="KDI105" s="724"/>
      <c r="KDK105" s="724"/>
      <c r="KDM105" s="724"/>
      <c r="KDO105" s="724"/>
      <c r="KDQ105" s="724"/>
      <c r="KDS105" s="724"/>
      <c r="KDU105" s="724"/>
      <c r="KDW105" s="724"/>
      <c r="KDY105" s="724"/>
      <c r="KEA105" s="724"/>
      <c r="KEC105" s="724"/>
      <c r="KEE105" s="724"/>
      <c r="KEG105" s="724"/>
      <c r="KEI105" s="724"/>
      <c r="KEK105" s="724"/>
      <c r="KEM105" s="724"/>
      <c r="KEO105" s="724"/>
      <c r="KEQ105" s="724"/>
      <c r="KES105" s="724"/>
      <c r="KEU105" s="724"/>
      <c r="KEW105" s="724"/>
      <c r="KEY105" s="724"/>
      <c r="KFA105" s="724"/>
      <c r="KFC105" s="724"/>
      <c r="KFE105" s="724"/>
      <c r="KFG105" s="724"/>
      <c r="KFI105" s="724"/>
      <c r="KFK105" s="724"/>
      <c r="KFM105" s="724"/>
      <c r="KFO105" s="724"/>
      <c r="KFQ105" s="724"/>
      <c r="KFS105" s="724"/>
      <c r="KFU105" s="724"/>
      <c r="KFW105" s="724"/>
      <c r="KFY105" s="724"/>
      <c r="KGA105" s="724"/>
      <c r="KGC105" s="724"/>
      <c r="KGE105" s="724"/>
      <c r="KGG105" s="724"/>
      <c r="KGI105" s="724"/>
      <c r="KGK105" s="724"/>
      <c r="KGM105" s="724"/>
      <c r="KGO105" s="724"/>
      <c r="KGQ105" s="724"/>
      <c r="KGS105" s="724"/>
      <c r="KGU105" s="724"/>
      <c r="KGW105" s="724"/>
      <c r="KGY105" s="724"/>
      <c r="KHA105" s="724"/>
      <c r="KHC105" s="724"/>
      <c r="KHE105" s="724"/>
      <c r="KHG105" s="724"/>
      <c r="KHI105" s="724"/>
      <c r="KHK105" s="724"/>
      <c r="KHM105" s="724"/>
      <c r="KHO105" s="724"/>
      <c r="KHQ105" s="724"/>
      <c r="KHS105" s="724"/>
      <c r="KHU105" s="724"/>
      <c r="KHW105" s="724"/>
      <c r="KHY105" s="724"/>
      <c r="KIA105" s="724"/>
      <c r="KIC105" s="724"/>
      <c r="KIE105" s="724"/>
      <c r="KIG105" s="724"/>
      <c r="KII105" s="724"/>
      <c r="KIK105" s="724"/>
      <c r="KIM105" s="724"/>
      <c r="KIO105" s="724"/>
      <c r="KIQ105" s="724"/>
      <c r="KIS105" s="724"/>
      <c r="KIU105" s="724"/>
      <c r="KIW105" s="724"/>
      <c r="KIY105" s="724"/>
      <c r="KJA105" s="724"/>
      <c r="KJC105" s="724"/>
      <c r="KJE105" s="724"/>
      <c r="KJG105" s="724"/>
      <c r="KJI105" s="724"/>
      <c r="KJK105" s="724"/>
      <c r="KJM105" s="724"/>
      <c r="KJO105" s="724"/>
      <c r="KJQ105" s="724"/>
      <c r="KJS105" s="724"/>
      <c r="KJU105" s="724"/>
      <c r="KJW105" s="724"/>
      <c r="KJY105" s="724"/>
      <c r="KKA105" s="724"/>
      <c r="KKC105" s="724"/>
      <c r="KKE105" s="724"/>
      <c r="KKG105" s="724"/>
      <c r="KKI105" s="724"/>
      <c r="KKK105" s="724"/>
      <c r="KKM105" s="724"/>
      <c r="KKO105" s="724"/>
      <c r="KKQ105" s="724"/>
      <c r="KKS105" s="724"/>
      <c r="KKU105" s="724"/>
      <c r="KKW105" s="724"/>
      <c r="KKY105" s="724"/>
      <c r="KLA105" s="724"/>
      <c r="KLC105" s="724"/>
      <c r="KLE105" s="724"/>
      <c r="KLG105" s="724"/>
      <c r="KLI105" s="724"/>
      <c r="KLK105" s="724"/>
      <c r="KLM105" s="724"/>
      <c r="KLO105" s="724"/>
      <c r="KLQ105" s="724"/>
      <c r="KLS105" s="724"/>
      <c r="KLU105" s="724"/>
      <c r="KLW105" s="724"/>
      <c r="KLY105" s="724"/>
      <c r="KMA105" s="724"/>
      <c r="KMC105" s="724"/>
      <c r="KME105" s="724"/>
      <c r="KMG105" s="724"/>
      <c r="KMI105" s="724"/>
      <c r="KMK105" s="724"/>
      <c r="KMM105" s="724"/>
      <c r="KMO105" s="724"/>
      <c r="KMQ105" s="724"/>
      <c r="KMS105" s="724"/>
      <c r="KMU105" s="724"/>
      <c r="KMW105" s="724"/>
      <c r="KMY105" s="724"/>
      <c r="KNA105" s="724"/>
      <c r="KNC105" s="724"/>
      <c r="KNE105" s="724"/>
      <c r="KNG105" s="724"/>
      <c r="KNI105" s="724"/>
      <c r="KNK105" s="724"/>
      <c r="KNM105" s="724"/>
      <c r="KNO105" s="724"/>
      <c r="KNQ105" s="724"/>
      <c r="KNS105" s="724"/>
      <c r="KNU105" s="724"/>
      <c r="KNW105" s="724"/>
      <c r="KNY105" s="724"/>
      <c r="KOA105" s="724"/>
      <c r="KOC105" s="724"/>
      <c r="KOE105" s="724"/>
      <c r="KOG105" s="724"/>
      <c r="KOI105" s="724"/>
      <c r="KOK105" s="724"/>
      <c r="KOM105" s="724"/>
      <c r="KOO105" s="724"/>
      <c r="KOQ105" s="724"/>
      <c r="KOS105" s="724"/>
      <c r="KOU105" s="724"/>
      <c r="KOW105" s="724"/>
      <c r="KOY105" s="724"/>
      <c r="KPA105" s="724"/>
      <c r="KPC105" s="724"/>
      <c r="KPE105" s="724"/>
      <c r="KPG105" s="724"/>
      <c r="KPI105" s="724"/>
      <c r="KPK105" s="724"/>
      <c r="KPM105" s="724"/>
      <c r="KPO105" s="724"/>
      <c r="KPQ105" s="724"/>
      <c r="KPS105" s="724"/>
      <c r="KPU105" s="724"/>
      <c r="KPW105" s="724"/>
      <c r="KPY105" s="724"/>
      <c r="KQA105" s="724"/>
      <c r="KQC105" s="724"/>
      <c r="KQE105" s="724"/>
      <c r="KQG105" s="724"/>
      <c r="KQI105" s="724"/>
      <c r="KQK105" s="724"/>
      <c r="KQM105" s="724"/>
      <c r="KQO105" s="724"/>
      <c r="KQQ105" s="724"/>
      <c r="KQS105" s="724"/>
      <c r="KQU105" s="724"/>
      <c r="KQW105" s="724"/>
      <c r="KQY105" s="724"/>
      <c r="KRA105" s="724"/>
      <c r="KRC105" s="724"/>
      <c r="KRE105" s="724"/>
      <c r="KRG105" s="724"/>
      <c r="KRI105" s="724"/>
      <c r="KRK105" s="724"/>
      <c r="KRM105" s="724"/>
      <c r="KRO105" s="724"/>
      <c r="KRQ105" s="724"/>
      <c r="KRS105" s="724"/>
      <c r="KRU105" s="724"/>
      <c r="KRW105" s="724"/>
      <c r="KRY105" s="724"/>
      <c r="KSA105" s="724"/>
      <c r="KSC105" s="724"/>
      <c r="KSE105" s="724"/>
      <c r="KSG105" s="724"/>
      <c r="KSI105" s="724"/>
      <c r="KSK105" s="724"/>
      <c r="KSM105" s="724"/>
      <c r="KSO105" s="724"/>
      <c r="KSQ105" s="724"/>
      <c r="KSS105" s="724"/>
      <c r="KSU105" s="724"/>
      <c r="KSW105" s="724"/>
      <c r="KSY105" s="724"/>
      <c r="KTA105" s="724"/>
      <c r="KTC105" s="724"/>
      <c r="KTE105" s="724"/>
      <c r="KTG105" s="724"/>
      <c r="KTI105" s="724"/>
      <c r="KTK105" s="724"/>
      <c r="KTM105" s="724"/>
      <c r="KTO105" s="724"/>
      <c r="KTQ105" s="724"/>
      <c r="KTS105" s="724"/>
      <c r="KTU105" s="724"/>
      <c r="KTW105" s="724"/>
      <c r="KTY105" s="724"/>
      <c r="KUA105" s="724"/>
      <c r="KUC105" s="724"/>
      <c r="KUE105" s="724"/>
      <c r="KUG105" s="724"/>
      <c r="KUI105" s="724"/>
      <c r="KUK105" s="724"/>
      <c r="KUM105" s="724"/>
      <c r="KUO105" s="724"/>
      <c r="KUQ105" s="724"/>
      <c r="KUS105" s="724"/>
      <c r="KUU105" s="724"/>
      <c r="KUW105" s="724"/>
      <c r="KUY105" s="724"/>
      <c r="KVA105" s="724"/>
      <c r="KVC105" s="724"/>
      <c r="KVE105" s="724"/>
      <c r="KVG105" s="724"/>
      <c r="KVI105" s="724"/>
      <c r="KVK105" s="724"/>
      <c r="KVM105" s="724"/>
      <c r="KVO105" s="724"/>
      <c r="KVQ105" s="724"/>
      <c r="KVS105" s="724"/>
      <c r="KVU105" s="724"/>
      <c r="KVW105" s="724"/>
      <c r="KVY105" s="724"/>
      <c r="KWA105" s="724"/>
      <c r="KWC105" s="724"/>
      <c r="KWE105" s="724"/>
      <c r="KWG105" s="724"/>
      <c r="KWI105" s="724"/>
      <c r="KWK105" s="724"/>
      <c r="KWM105" s="724"/>
      <c r="KWO105" s="724"/>
      <c r="KWQ105" s="724"/>
      <c r="KWS105" s="724"/>
      <c r="KWU105" s="724"/>
      <c r="KWW105" s="724"/>
      <c r="KWY105" s="724"/>
      <c r="KXA105" s="724"/>
      <c r="KXC105" s="724"/>
      <c r="KXE105" s="724"/>
      <c r="KXG105" s="724"/>
      <c r="KXI105" s="724"/>
      <c r="KXK105" s="724"/>
      <c r="KXM105" s="724"/>
      <c r="KXO105" s="724"/>
      <c r="KXQ105" s="724"/>
      <c r="KXS105" s="724"/>
      <c r="KXU105" s="724"/>
      <c r="KXW105" s="724"/>
      <c r="KXY105" s="724"/>
      <c r="KYA105" s="724"/>
      <c r="KYC105" s="724"/>
      <c r="KYE105" s="724"/>
      <c r="KYG105" s="724"/>
      <c r="KYI105" s="724"/>
      <c r="KYK105" s="724"/>
      <c r="KYM105" s="724"/>
      <c r="KYO105" s="724"/>
      <c r="KYQ105" s="724"/>
      <c r="KYS105" s="724"/>
      <c r="KYU105" s="724"/>
      <c r="KYW105" s="724"/>
      <c r="KYY105" s="724"/>
      <c r="KZA105" s="724"/>
      <c r="KZC105" s="724"/>
      <c r="KZE105" s="724"/>
      <c r="KZG105" s="724"/>
      <c r="KZI105" s="724"/>
      <c r="KZK105" s="724"/>
      <c r="KZM105" s="724"/>
      <c r="KZO105" s="724"/>
      <c r="KZQ105" s="724"/>
      <c r="KZS105" s="724"/>
      <c r="KZU105" s="724"/>
      <c r="KZW105" s="724"/>
      <c r="KZY105" s="724"/>
      <c r="LAA105" s="724"/>
      <c r="LAC105" s="724"/>
      <c r="LAE105" s="724"/>
      <c r="LAG105" s="724"/>
      <c r="LAI105" s="724"/>
      <c r="LAK105" s="724"/>
      <c r="LAM105" s="724"/>
      <c r="LAO105" s="724"/>
      <c r="LAQ105" s="724"/>
      <c r="LAS105" s="724"/>
      <c r="LAU105" s="724"/>
      <c r="LAW105" s="724"/>
      <c r="LAY105" s="724"/>
      <c r="LBA105" s="724"/>
      <c r="LBC105" s="724"/>
      <c r="LBE105" s="724"/>
      <c r="LBG105" s="724"/>
      <c r="LBI105" s="724"/>
      <c r="LBK105" s="724"/>
      <c r="LBM105" s="724"/>
      <c r="LBO105" s="724"/>
      <c r="LBQ105" s="724"/>
      <c r="LBS105" s="724"/>
      <c r="LBU105" s="724"/>
      <c r="LBW105" s="724"/>
      <c r="LBY105" s="724"/>
      <c r="LCA105" s="724"/>
      <c r="LCC105" s="724"/>
      <c r="LCE105" s="724"/>
      <c r="LCG105" s="724"/>
      <c r="LCI105" s="724"/>
      <c r="LCK105" s="724"/>
      <c r="LCM105" s="724"/>
      <c r="LCO105" s="724"/>
      <c r="LCQ105" s="724"/>
      <c r="LCS105" s="724"/>
      <c r="LCU105" s="724"/>
      <c r="LCW105" s="724"/>
      <c r="LCY105" s="724"/>
      <c r="LDA105" s="724"/>
      <c r="LDC105" s="724"/>
      <c r="LDE105" s="724"/>
      <c r="LDG105" s="724"/>
      <c r="LDI105" s="724"/>
      <c r="LDK105" s="724"/>
      <c r="LDM105" s="724"/>
      <c r="LDO105" s="724"/>
      <c r="LDQ105" s="724"/>
      <c r="LDS105" s="724"/>
      <c r="LDU105" s="724"/>
      <c r="LDW105" s="724"/>
      <c r="LDY105" s="724"/>
      <c r="LEA105" s="724"/>
      <c r="LEC105" s="724"/>
      <c r="LEE105" s="724"/>
      <c r="LEG105" s="724"/>
      <c r="LEI105" s="724"/>
      <c r="LEK105" s="724"/>
      <c r="LEM105" s="724"/>
      <c r="LEO105" s="724"/>
      <c r="LEQ105" s="724"/>
      <c r="LES105" s="724"/>
      <c r="LEU105" s="724"/>
      <c r="LEW105" s="724"/>
      <c r="LEY105" s="724"/>
      <c r="LFA105" s="724"/>
      <c r="LFC105" s="724"/>
      <c r="LFE105" s="724"/>
      <c r="LFG105" s="724"/>
      <c r="LFI105" s="724"/>
      <c r="LFK105" s="724"/>
      <c r="LFM105" s="724"/>
      <c r="LFO105" s="724"/>
      <c r="LFQ105" s="724"/>
      <c r="LFS105" s="724"/>
      <c r="LFU105" s="724"/>
      <c r="LFW105" s="724"/>
      <c r="LFY105" s="724"/>
      <c r="LGA105" s="724"/>
      <c r="LGC105" s="724"/>
      <c r="LGE105" s="724"/>
      <c r="LGG105" s="724"/>
      <c r="LGI105" s="724"/>
      <c r="LGK105" s="724"/>
      <c r="LGM105" s="724"/>
      <c r="LGO105" s="724"/>
      <c r="LGQ105" s="724"/>
      <c r="LGS105" s="724"/>
      <c r="LGU105" s="724"/>
      <c r="LGW105" s="724"/>
      <c r="LGY105" s="724"/>
      <c r="LHA105" s="724"/>
      <c r="LHC105" s="724"/>
      <c r="LHE105" s="724"/>
      <c r="LHG105" s="724"/>
      <c r="LHI105" s="724"/>
      <c r="LHK105" s="724"/>
      <c r="LHM105" s="724"/>
      <c r="LHO105" s="724"/>
      <c r="LHQ105" s="724"/>
      <c r="LHS105" s="724"/>
      <c r="LHU105" s="724"/>
      <c r="LHW105" s="724"/>
      <c r="LHY105" s="724"/>
      <c r="LIA105" s="724"/>
      <c r="LIC105" s="724"/>
      <c r="LIE105" s="724"/>
      <c r="LIG105" s="724"/>
      <c r="LII105" s="724"/>
      <c r="LIK105" s="724"/>
      <c r="LIM105" s="724"/>
      <c r="LIO105" s="724"/>
      <c r="LIQ105" s="724"/>
      <c r="LIS105" s="724"/>
      <c r="LIU105" s="724"/>
      <c r="LIW105" s="724"/>
      <c r="LIY105" s="724"/>
      <c r="LJA105" s="724"/>
      <c r="LJC105" s="724"/>
      <c r="LJE105" s="724"/>
      <c r="LJG105" s="724"/>
      <c r="LJI105" s="724"/>
      <c r="LJK105" s="724"/>
      <c r="LJM105" s="724"/>
      <c r="LJO105" s="724"/>
      <c r="LJQ105" s="724"/>
      <c r="LJS105" s="724"/>
      <c r="LJU105" s="724"/>
      <c r="LJW105" s="724"/>
      <c r="LJY105" s="724"/>
      <c r="LKA105" s="724"/>
      <c r="LKC105" s="724"/>
      <c r="LKE105" s="724"/>
      <c r="LKG105" s="724"/>
      <c r="LKI105" s="724"/>
      <c r="LKK105" s="724"/>
      <c r="LKM105" s="724"/>
      <c r="LKO105" s="724"/>
      <c r="LKQ105" s="724"/>
      <c r="LKS105" s="724"/>
      <c r="LKU105" s="724"/>
      <c r="LKW105" s="724"/>
      <c r="LKY105" s="724"/>
      <c r="LLA105" s="724"/>
      <c r="LLC105" s="724"/>
      <c r="LLE105" s="724"/>
      <c r="LLG105" s="724"/>
      <c r="LLI105" s="724"/>
      <c r="LLK105" s="724"/>
      <c r="LLM105" s="724"/>
      <c r="LLO105" s="724"/>
      <c r="LLQ105" s="724"/>
      <c r="LLS105" s="724"/>
      <c r="LLU105" s="724"/>
      <c r="LLW105" s="724"/>
      <c r="LLY105" s="724"/>
      <c r="LMA105" s="724"/>
      <c r="LMC105" s="724"/>
      <c r="LME105" s="724"/>
      <c r="LMG105" s="724"/>
      <c r="LMI105" s="724"/>
      <c r="LMK105" s="724"/>
      <c r="LMM105" s="724"/>
      <c r="LMO105" s="724"/>
      <c r="LMQ105" s="724"/>
      <c r="LMS105" s="724"/>
      <c r="LMU105" s="724"/>
      <c r="LMW105" s="724"/>
      <c r="LMY105" s="724"/>
      <c r="LNA105" s="724"/>
      <c r="LNC105" s="724"/>
      <c r="LNE105" s="724"/>
      <c r="LNG105" s="724"/>
      <c r="LNI105" s="724"/>
      <c r="LNK105" s="724"/>
      <c r="LNM105" s="724"/>
      <c r="LNO105" s="724"/>
      <c r="LNQ105" s="724"/>
      <c r="LNS105" s="724"/>
      <c r="LNU105" s="724"/>
      <c r="LNW105" s="724"/>
      <c r="LNY105" s="724"/>
      <c r="LOA105" s="724"/>
      <c r="LOC105" s="724"/>
      <c r="LOE105" s="724"/>
      <c r="LOG105" s="724"/>
      <c r="LOI105" s="724"/>
      <c r="LOK105" s="724"/>
      <c r="LOM105" s="724"/>
      <c r="LOO105" s="724"/>
      <c r="LOQ105" s="724"/>
      <c r="LOS105" s="724"/>
      <c r="LOU105" s="724"/>
      <c r="LOW105" s="724"/>
      <c r="LOY105" s="724"/>
      <c r="LPA105" s="724"/>
      <c r="LPC105" s="724"/>
      <c r="LPE105" s="724"/>
      <c r="LPG105" s="724"/>
      <c r="LPI105" s="724"/>
      <c r="LPK105" s="724"/>
      <c r="LPM105" s="724"/>
      <c r="LPO105" s="724"/>
      <c r="LPQ105" s="724"/>
      <c r="LPS105" s="724"/>
      <c r="LPU105" s="724"/>
      <c r="LPW105" s="724"/>
      <c r="LPY105" s="724"/>
      <c r="LQA105" s="724"/>
      <c r="LQC105" s="724"/>
      <c r="LQE105" s="724"/>
      <c r="LQG105" s="724"/>
      <c r="LQI105" s="724"/>
      <c r="LQK105" s="724"/>
      <c r="LQM105" s="724"/>
      <c r="LQO105" s="724"/>
      <c r="LQQ105" s="724"/>
      <c r="LQS105" s="724"/>
      <c r="LQU105" s="724"/>
      <c r="LQW105" s="724"/>
      <c r="LQY105" s="724"/>
      <c r="LRA105" s="724"/>
      <c r="LRC105" s="724"/>
      <c r="LRE105" s="724"/>
      <c r="LRG105" s="724"/>
      <c r="LRI105" s="724"/>
      <c r="LRK105" s="724"/>
      <c r="LRM105" s="724"/>
      <c r="LRO105" s="724"/>
      <c r="LRQ105" s="724"/>
      <c r="LRS105" s="724"/>
      <c r="LRU105" s="724"/>
      <c r="LRW105" s="724"/>
      <c r="LRY105" s="724"/>
      <c r="LSA105" s="724"/>
      <c r="LSC105" s="724"/>
      <c r="LSE105" s="724"/>
      <c r="LSG105" s="724"/>
      <c r="LSI105" s="724"/>
      <c r="LSK105" s="724"/>
      <c r="LSM105" s="724"/>
      <c r="LSO105" s="724"/>
      <c r="LSQ105" s="724"/>
      <c r="LSS105" s="724"/>
      <c r="LSU105" s="724"/>
      <c r="LSW105" s="724"/>
      <c r="LSY105" s="724"/>
      <c r="LTA105" s="724"/>
      <c r="LTC105" s="724"/>
      <c r="LTE105" s="724"/>
      <c r="LTG105" s="724"/>
      <c r="LTI105" s="724"/>
      <c r="LTK105" s="724"/>
      <c r="LTM105" s="724"/>
      <c r="LTO105" s="724"/>
      <c r="LTQ105" s="724"/>
      <c r="LTS105" s="724"/>
      <c r="LTU105" s="724"/>
      <c r="LTW105" s="724"/>
      <c r="LTY105" s="724"/>
      <c r="LUA105" s="724"/>
      <c r="LUC105" s="724"/>
      <c r="LUE105" s="724"/>
      <c r="LUG105" s="724"/>
      <c r="LUI105" s="724"/>
      <c r="LUK105" s="724"/>
      <c r="LUM105" s="724"/>
      <c r="LUO105" s="724"/>
      <c r="LUQ105" s="724"/>
      <c r="LUS105" s="724"/>
      <c r="LUU105" s="724"/>
      <c r="LUW105" s="724"/>
      <c r="LUY105" s="724"/>
      <c r="LVA105" s="724"/>
      <c r="LVC105" s="724"/>
      <c r="LVE105" s="724"/>
      <c r="LVG105" s="724"/>
      <c r="LVI105" s="724"/>
      <c r="LVK105" s="724"/>
      <c r="LVM105" s="724"/>
      <c r="LVO105" s="724"/>
      <c r="LVQ105" s="724"/>
      <c r="LVS105" s="724"/>
      <c r="LVU105" s="724"/>
      <c r="LVW105" s="724"/>
      <c r="LVY105" s="724"/>
      <c r="LWA105" s="724"/>
      <c r="LWC105" s="724"/>
      <c r="LWE105" s="724"/>
      <c r="LWG105" s="724"/>
      <c r="LWI105" s="724"/>
      <c r="LWK105" s="724"/>
      <c r="LWM105" s="724"/>
      <c r="LWO105" s="724"/>
      <c r="LWQ105" s="724"/>
      <c r="LWS105" s="724"/>
      <c r="LWU105" s="724"/>
      <c r="LWW105" s="724"/>
      <c r="LWY105" s="724"/>
      <c r="LXA105" s="724"/>
      <c r="LXC105" s="724"/>
      <c r="LXE105" s="724"/>
      <c r="LXG105" s="724"/>
      <c r="LXI105" s="724"/>
      <c r="LXK105" s="724"/>
      <c r="LXM105" s="724"/>
      <c r="LXO105" s="724"/>
      <c r="LXQ105" s="724"/>
      <c r="LXS105" s="724"/>
      <c r="LXU105" s="724"/>
      <c r="LXW105" s="724"/>
      <c r="LXY105" s="724"/>
      <c r="LYA105" s="724"/>
      <c r="LYC105" s="724"/>
      <c r="LYE105" s="724"/>
      <c r="LYG105" s="724"/>
      <c r="LYI105" s="724"/>
      <c r="LYK105" s="724"/>
      <c r="LYM105" s="724"/>
      <c r="LYO105" s="724"/>
      <c r="LYQ105" s="724"/>
      <c r="LYS105" s="724"/>
      <c r="LYU105" s="724"/>
      <c r="LYW105" s="724"/>
      <c r="LYY105" s="724"/>
      <c r="LZA105" s="724"/>
      <c r="LZC105" s="724"/>
      <c r="LZE105" s="724"/>
      <c r="LZG105" s="724"/>
      <c r="LZI105" s="724"/>
      <c r="LZK105" s="724"/>
      <c r="LZM105" s="724"/>
      <c r="LZO105" s="724"/>
      <c r="LZQ105" s="724"/>
      <c r="LZS105" s="724"/>
      <c r="LZU105" s="724"/>
      <c r="LZW105" s="724"/>
      <c r="LZY105" s="724"/>
      <c r="MAA105" s="724"/>
      <c r="MAC105" s="724"/>
      <c r="MAE105" s="724"/>
      <c r="MAG105" s="724"/>
      <c r="MAI105" s="724"/>
      <c r="MAK105" s="724"/>
      <c r="MAM105" s="724"/>
      <c r="MAO105" s="724"/>
      <c r="MAQ105" s="724"/>
      <c r="MAS105" s="724"/>
      <c r="MAU105" s="724"/>
      <c r="MAW105" s="724"/>
      <c r="MAY105" s="724"/>
      <c r="MBA105" s="724"/>
      <c r="MBC105" s="724"/>
      <c r="MBE105" s="724"/>
      <c r="MBG105" s="724"/>
      <c r="MBI105" s="724"/>
      <c r="MBK105" s="724"/>
      <c r="MBM105" s="724"/>
      <c r="MBO105" s="724"/>
      <c r="MBQ105" s="724"/>
      <c r="MBS105" s="724"/>
      <c r="MBU105" s="724"/>
      <c r="MBW105" s="724"/>
      <c r="MBY105" s="724"/>
      <c r="MCA105" s="724"/>
      <c r="MCC105" s="724"/>
      <c r="MCE105" s="724"/>
      <c r="MCG105" s="724"/>
      <c r="MCI105" s="724"/>
      <c r="MCK105" s="724"/>
      <c r="MCM105" s="724"/>
      <c r="MCO105" s="724"/>
      <c r="MCQ105" s="724"/>
      <c r="MCS105" s="724"/>
      <c r="MCU105" s="724"/>
      <c r="MCW105" s="724"/>
      <c r="MCY105" s="724"/>
      <c r="MDA105" s="724"/>
      <c r="MDC105" s="724"/>
      <c r="MDE105" s="724"/>
      <c r="MDG105" s="724"/>
      <c r="MDI105" s="724"/>
      <c r="MDK105" s="724"/>
      <c r="MDM105" s="724"/>
      <c r="MDO105" s="724"/>
      <c r="MDQ105" s="724"/>
      <c r="MDS105" s="724"/>
      <c r="MDU105" s="724"/>
      <c r="MDW105" s="724"/>
      <c r="MDY105" s="724"/>
      <c r="MEA105" s="724"/>
      <c r="MEC105" s="724"/>
      <c r="MEE105" s="724"/>
      <c r="MEG105" s="724"/>
      <c r="MEI105" s="724"/>
      <c r="MEK105" s="724"/>
      <c r="MEM105" s="724"/>
      <c r="MEO105" s="724"/>
      <c r="MEQ105" s="724"/>
      <c r="MES105" s="724"/>
      <c r="MEU105" s="724"/>
      <c r="MEW105" s="724"/>
      <c r="MEY105" s="724"/>
      <c r="MFA105" s="724"/>
      <c r="MFC105" s="724"/>
      <c r="MFE105" s="724"/>
      <c r="MFG105" s="724"/>
      <c r="MFI105" s="724"/>
      <c r="MFK105" s="724"/>
      <c r="MFM105" s="724"/>
      <c r="MFO105" s="724"/>
      <c r="MFQ105" s="724"/>
      <c r="MFS105" s="724"/>
      <c r="MFU105" s="724"/>
      <c r="MFW105" s="724"/>
      <c r="MFY105" s="724"/>
      <c r="MGA105" s="724"/>
      <c r="MGC105" s="724"/>
      <c r="MGE105" s="724"/>
      <c r="MGG105" s="724"/>
      <c r="MGI105" s="724"/>
      <c r="MGK105" s="724"/>
      <c r="MGM105" s="724"/>
      <c r="MGO105" s="724"/>
      <c r="MGQ105" s="724"/>
      <c r="MGS105" s="724"/>
      <c r="MGU105" s="724"/>
      <c r="MGW105" s="724"/>
      <c r="MGY105" s="724"/>
      <c r="MHA105" s="724"/>
      <c r="MHC105" s="724"/>
      <c r="MHE105" s="724"/>
      <c r="MHG105" s="724"/>
      <c r="MHI105" s="724"/>
      <c r="MHK105" s="724"/>
      <c r="MHM105" s="724"/>
      <c r="MHO105" s="724"/>
      <c r="MHQ105" s="724"/>
      <c r="MHS105" s="724"/>
      <c r="MHU105" s="724"/>
      <c r="MHW105" s="724"/>
      <c r="MHY105" s="724"/>
      <c r="MIA105" s="724"/>
      <c r="MIC105" s="724"/>
      <c r="MIE105" s="724"/>
      <c r="MIG105" s="724"/>
      <c r="MII105" s="724"/>
      <c r="MIK105" s="724"/>
      <c r="MIM105" s="724"/>
      <c r="MIO105" s="724"/>
      <c r="MIQ105" s="724"/>
      <c r="MIS105" s="724"/>
      <c r="MIU105" s="724"/>
      <c r="MIW105" s="724"/>
      <c r="MIY105" s="724"/>
      <c r="MJA105" s="724"/>
      <c r="MJC105" s="724"/>
      <c r="MJE105" s="724"/>
      <c r="MJG105" s="724"/>
      <c r="MJI105" s="724"/>
      <c r="MJK105" s="724"/>
      <c r="MJM105" s="724"/>
      <c r="MJO105" s="724"/>
      <c r="MJQ105" s="724"/>
      <c r="MJS105" s="724"/>
      <c r="MJU105" s="724"/>
      <c r="MJW105" s="724"/>
      <c r="MJY105" s="724"/>
      <c r="MKA105" s="724"/>
      <c r="MKC105" s="724"/>
      <c r="MKE105" s="724"/>
      <c r="MKG105" s="724"/>
      <c r="MKI105" s="724"/>
      <c r="MKK105" s="724"/>
      <c r="MKM105" s="724"/>
      <c r="MKO105" s="724"/>
      <c r="MKQ105" s="724"/>
      <c r="MKS105" s="724"/>
      <c r="MKU105" s="724"/>
      <c r="MKW105" s="724"/>
      <c r="MKY105" s="724"/>
      <c r="MLA105" s="724"/>
      <c r="MLC105" s="724"/>
      <c r="MLE105" s="724"/>
      <c r="MLG105" s="724"/>
      <c r="MLI105" s="724"/>
      <c r="MLK105" s="724"/>
      <c r="MLM105" s="724"/>
      <c r="MLO105" s="724"/>
      <c r="MLQ105" s="724"/>
      <c r="MLS105" s="724"/>
      <c r="MLU105" s="724"/>
      <c r="MLW105" s="724"/>
      <c r="MLY105" s="724"/>
      <c r="MMA105" s="724"/>
      <c r="MMC105" s="724"/>
      <c r="MME105" s="724"/>
      <c r="MMG105" s="724"/>
      <c r="MMI105" s="724"/>
      <c r="MMK105" s="724"/>
      <c r="MMM105" s="724"/>
      <c r="MMO105" s="724"/>
      <c r="MMQ105" s="724"/>
      <c r="MMS105" s="724"/>
      <c r="MMU105" s="724"/>
      <c r="MMW105" s="724"/>
      <c r="MMY105" s="724"/>
      <c r="MNA105" s="724"/>
      <c r="MNC105" s="724"/>
      <c r="MNE105" s="724"/>
      <c r="MNG105" s="724"/>
      <c r="MNI105" s="724"/>
      <c r="MNK105" s="724"/>
      <c r="MNM105" s="724"/>
      <c r="MNO105" s="724"/>
      <c r="MNQ105" s="724"/>
      <c r="MNS105" s="724"/>
      <c r="MNU105" s="724"/>
      <c r="MNW105" s="724"/>
      <c r="MNY105" s="724"/>
      <c r="MOA105" s="724"/>
      <c r="MOC105" s="724"/>
      <c r="MOE105" s="724"/>
      <c r="MOG105" s="724"/>
      <c r="MOI105" s="724"/>
      <c r="MOK105" s="724"/>
      <c r="MOM105" s="724"/>
      <c r="MOO105" s="724"/>
      <c r="MOQ105" s="724"/>
      <c r="MOS105" s="724"/>
      <c r="MOU105" s="724"/>
      <c r="MOW105" s="724"/>
      <c r="MOY105" s="724"/>
      <c r="MPA105" s="724"/>
      <c r="MPC105" s="724"/>
      <c r="MPE105" s="724"/>
      <c r="MPG105" s="724"/>
      <c r="MPI105" s="724"/>
      <c r="MPK105" s="724"/>
      <c r="MPM105" s="724"/>
      <c r="MPO105" s="724"/>
      <c r="MPQ105" s="724"/>
      <c r="MPS105" s="724"/>
      <c r="MPU105" s="724"/>
      <c r="MPW105" s="724"/>
      <c r="MPY105" s="724"/>
      <c r="MQA105" s="724"/>
      <c r="MQC105" s="724"/>
      <c r="MQE105" s="724"/>
      <c r="MQG105" s="724"/>
      <c r="MQI105" s="724"/>
      <c r="MQK105" s="724"/>
      <c r="MQM105" s="724"/>
      <c r="MQO105" s="724"/>
      <c r="MQQ105" s="724"/>
      <c r="MQS105" s="724"/>
      <c r="MQU105" s="724"/>
      <c r="MQW105" s="724"/>
      <c r="MQY105" s="724"/>
      <c r="MRA105" s="724"/>
      <c r="MRC105" s="724"/>
      <c r="MRE105" s="724"/>
      <c r="MRG105" s="724"/>
      <c r="MRI105" s="724"/>
      <c r="MRK105" s="724"/>
      <c r="MRM105" s="724"/>
      <c r="MRO105" s="724"/>
      <c r="MRQ105" s="724"/>
      <c r="MRS105" s="724"/>
      <c r="MRU105" s="724"/>
      <c r="MRW105" s="724"/>
      <c r="MRY105" s="724"/>
      <c r="MSA105" s="724"/>
      <c r="MSC105" s="724"/>
      <c r="MSE105" s="724"/>
      <c r="MSG105" s="724"/>
      <c r="MSI105" s="724"/>
      <c r="MSK105" s="724"/>
      <c r="MSM105" s="724"/>
      <c r="MSO105" s="724"/>
      <c r="MSQ105" s="724"/>
      <c r="MSS105" s="724"/>
      <c r="MSU105" s="724"/>
      <c r="MSW105" s="724"/>
      <c r="MSY105" s="724"/>
      <c r="MTA105" s="724"/>
      <c r="MTC105" s="724"/>
      <c r="MTE105" s="724"/>
      <c r="MTG105" s="724"/>
      <c r="MTI105" s="724"/>
      <c r="MTK105" s="724"/>
      <c r="MTM105" s="724"/>
      <c r="MTO105" s="724"/>
      <c r="MTQ105" s="724"/>
      <c r="MTS105" s="724"/>
      <c r="MTU105" s="724"/>
      <c r="MTW105" s="724"/>
      <c r="MTY105" s="724"/>
      <c r="MUA105" s="724"/>
      <c r="MUC105" s="724"/>
      <c r="MUE105" s="724"/>
      <c r="MUG105" s="724"/>
      <c r="MUI105" s="724"/>
      <c r="MUK105" s="724"/>
      <c r="MUM105" s="724"/>
      <c r="MUO105" s="724"/>
      <c r="MUQ105" s="724"/>
      <c r="MUS105" s="724"/>
      <c r="MUU105" s="724"/>
      <c r="MUW105" s="724"/>
      <c r="MUY105" s="724"/>
      <c r="MVA105" s="724"/>
      <c r="MVC105" s="724"/>
      <c r="MVE105" s="724"/>
      <c r="MVG105" s="724"/>
      <c r="MVI105" s="724"/>
      <c r="MVK105" s="724"/>
      <c r="MVM105" s="724"/>
      <c r="MVO105" s="724"/>
      <c r="MVQ105" s="724"/>
      <c r="MVS105" s="724"/>
      <c r="MVU105" s="724"/>
      <c r="MVW105" s="724"/>
      <c r="MVY105" s="724"/>
      <c r="MWA105" s="724"/>
      <c r="MWC105" s="724"/>
      <c r="MWE105" s="724"/>
      <c r="MWG105" s="724"/>
      <c r="MWI105" s="724"/>
      <c r="MWK105" s="724"/>
      <c r="MWM105" s="724"/>
      <c r="MWO105" s="724"/>
      <c r="MWQ105" s="724"/>
      <c r="MWS105" s="724"/>
      <c r="MWU105" s="724"/>
      <c r="MWW105" s="724"/>
      <c r="MWY105" s="724"/>
      <c r="MXA105" s="724"/>
      <c r="MXC105" s="724"/>
      <c r="MXE105" s="724"/>
      <c r="MXG105" s="724"/>
      <c r="MXI105" s="724"/>
      <c r="MXK105" s="724"/>
      <c r="MXM105" s="724"/>
      <c r="MXO105" s="724"/>
      <c r="MXQ105" s="724"/>
      <c r="MXS105" s="724"/>
      <c r="MXU105" s="724"/>
      <c r="MXW105" s="724"/>
      <c r="MXY105" s="724"/>
      <c r="MYA105" s="724"/>
      <c r="MYC105" s="724"/>
      <c r="MYE105" s="724"/>
      <c r="MYG105" s="724"/>
      <c r="MYI105" s="724"/>
      <c r="MYK105" s="724"/>
      <c r="MYM105" s="724"/>
      <c r="MYO105" s="724"/>
      <c r="MYQ105" s="724"/>
      <c r="MYS105" s="724"/>
      <c r="MYU105" s="724"/>
      <c r="MYW105" s="724"/>
      <c r="MYY105" s="724"/>
      <c r="MZA105" s="724"/>
      <c r="MZC105" s="724"/>
      <c r="MZE105" s="724"/>
      <c r="MZG105" s="724"/>
      <c r="MZI105" s="724"/>
      <c r="MZK105" s="724"/>
      <c r="MZM105" s="724"/>
      <c r="MZO105" s="724"/>
      <c r="MZQ105" s="724"/>
      <c r="MZS105" s="724"/>
      <c r="MZU105" s="724"/>
      <c r="MZW105" s="724"/>
      <c r="MZY105" s="724"/>
      <c r="NAA105" s="724"/>
      <c r="NAC105" s="724"/>
      <c r="NAE105" s="724"/>
      <c r="NAG105" s="724"/>
      <c r="NAI105" s="724"/>
      <c r="NAK105" s="724"/>
      <c r="NAM105" s="724"/>
      <c r="NAO105" s="724"/>
      <c r="NAQ105" s="724"/>
      <c r="NAS105" s="724"/>
      <c r="NAU105" s="724"/>
      <c r="NAW105" s="724"/>
      <c r="NAY105" s="724"/>
      <c r="NBA105" s="724"/>
      <c r="NBC105" s="724"/>
      <c r="NBE105" s="724"/>
      <c r="NBG105" s="724"/>
      <c r="NBI105" s="724"/>
      <c r="NBK105" s="724"/>
      <c r="NBM105" s="724"/>
      <c r="NBO105" s="724"/>
      <c r="NBQ105" s="724"/>
      <c r="NBS105" s="724"/>
      <c r="NBU105" s="724"/>
      <c r="NBW105" s="724"/>
      <c r="NBY105" s="724"/>
      <c r="NCA105" s="724"/>
      <c r="NCC105" s="724"/>
      <c r="NCE105" s="724"/>
      <c r="NCG105" s="724"/>
      <c r="NCI105" s="724"/>
      <c r="NCK105" s="724"/>
      <c r="NCM105" s="724"/>
      <c r="NCO105" s="724"/>
      <c r="NCQ105" s="724"/>
      <c r="NCS105" s="724"/>
      <c r="NCU105" s="724"/>
      <c r="NCW105" s="724"/>
      <c r="NCY105" s="724"/>
      <c r="NDA105" s="724"/>
      <c r="NDC105" s="724"/>
      <c r="NDE105" s="724"/>
      <c r="NDG105" s="724"/>
      <c r="NDI105" s="724"/>
      <c r="NDK105" s="724"/>
      <c r="NDM105" s="724"/>
      <c r="NDO105" s="724"/>
      <c r="NDQ105" s="724"/>
      <c r="NDS105" s="724"/>
      <c r="NDU105" s="724"/>
      <c r="NDW105" s="724"/>
      <c r="NDY105" s="724"/>
      <c r="NEA105" s="724"/>
      <c r="NEC105" s="724"/>
      <c r="NEE105" s="724"/>
      <c r="NEG105" s="724"/>
      <c r="NEI105" s="724"/>
      <c r="NEK105" s="724"/>
      <c r="NEM105" s="724"/>
      <c r="NEO105" s="724"/>
      <c r="NEQ105" s="724"/>
      <c r="NES105" s="724"/>
      <c r="NEU105" s="724"/>
      <c r="NEW105" s="724"/>
      <c r="NEY105" s="724"/>
      <c r="NFA105" s="724"/>
      <c r="NFC105" s="724"/>
      <c r="NFE105" s="724"/>
      <c r="NFG105" s="724"/>
      <c r="NFI105" s="724"/>
      <c r="NFK105" s="724"/>
      <c r="NFM105" s="724"/>
      <c r="NFO105" s="724"/>
      <c r="NFQ105" s="724"/>
      <c r="NFS105" s="724"/>
      <c r="NFU105" s="724"/>
      <c r="NFW105" s="724"/>
      <c r="NFY105" s="724"/>
      <c r="NGA105" s="724"/>
      <c r="NGC105" s="724"/>
      <c r="NGE105" s="724"/>
      <c r="NGG105" s="724"/>
      <c r="NGI105" s="724"/>
      <c r="NGK105" s="724"/>
      <c r="NGM105" s="724"/>
      <c r="NGO105" s="724"/>
      <c r="NGQ105" s="724"/>
      <c r="NGS105" s="724"/>
      <c r="NGU105" s="724"/>
      <c r="NGW105" s="724"/>
      <c r="NGY105" s="724"/>
      <c r="NHA105" s="724"/>
      <c r="NHC105" s="724"/>
      <c r="NHE105" s="724"/>
      <c r="NHG105" s="724"/>
      <c r="NHI105" s="724"/>
      <c r="NHK105" s="724"/>
      <c r="NHM105" s="724"/>
      <c r="NHO105" s="724"/>
      <c r="NHQ105" s="724"/>
      <c r="NHS105" s="724"/>
      <c r="NHU105" s="724"/>
      <c r="NHW105" s="724"/>
      <c r="NHY105" s="724"/>
      <c r="NIA105" s="724"/>
      <c r="NIC105" s="724"/>
      <c r="NIE105" s="724"/>
      <c r="NIG105" s="724"/>
      <c r="NII105" s="724"/>
      <c r="NIK105" s="724"/>
      <c r="NIM105" s="724"/>
      <c r="NIO105" s="724"/>
      <c r="NIQ105" s="724"/>
      <c r="NIS105" s="724"/>
      <c r="NIU105" s="724"/>
      <c r="NIW105" s="724"/>
      <c r="NIY105" s="724"/>
      <c r="NJA105" s="724"/>
      <c r="NJC105" s="724"/>
      <c r="NJE105" s="724"/>
      <c r="NJG105" s="724"/>
      <c r="NJI105" s="724"/>
      <c r="NJK105" s="724"/>
      <c r="NJM105" s="724"/>
      <c r="NJO105" s="724"/>
      <c r="NJQ105" s="724"/>
      <c r="NJS105" s="724"/>
      <c r="NJU105" s="724"/>
      <c r="NJW105" s="724"/>
      <c r="NJY105" s="724"/>
      <c r="NKA105" s="724"/>
      <c r="NKC105" s="724"/>
      <c r="NKE105" s="724"/>
      <c r="NKG105" s="724"/>
      <c r="NKI105" s="724"/>
      <c r="NKK105" s="724"/>
      <c r="NKM105" s="724"/>
      <c r="NKO105" s="724"/>
      <c r="NKQ105" s="724"/>
      <c r="NKS105" s="724"/>
      <c r="NKU105" s="724"/>
      <c r="NKW105" s="724"/>
      <c r="NKY105" s="724"/>
      <c r="NLA105" s="724"/>
      <c r="NLC105" s="724"/>
      <c r="NLE105" s="724"/>
      <c r="NLG105" s="724"/>
      <c r="NLI105" s="724"/>
      <c r="NLK105" s="724"/>
      <c r="NLM105" s="724"/>
      <c r="NLO105" s="724"/>
      <c r="NLQ105" s="724"/>
      <c r="NLS105" s="724"/>
      <c r="NLU105" s="724"/>
      <c r="NLW105" s="724"/>
      <c r="NLY105" s="724"/>
      <c r="NMA105" s="724"/>
      <c r="NMC105" s="724"/>
      <c r="NME105" s="724"/>
      <c r="NMG105" s="724"/>
      <c r="NMI105" s="724"/>
      <c r="NMK105" s="724"/>
      <c r="NMM105" s="724"/>
      <c r="NMO105" s="724"/>
      <c r="NMQ105" s="724"/>
      <c r="NMS105" s="724"/>
      <c r="NMU105" s="724"/>
      <c r="NMW105" s="724"/>
      <c r="NMY105" s="724"/>
      <c r="NNA105" s="724"/>
      <c r="NNC105" s="724"/>
      <c r="NNE105" s="724"/>
      <c r="NNG105" s="724"/>
      <c r="NNI105" s="724"/>
      <c r="NNK105" s="724"/>
      <c r="NNM105" s="724"/>
      <c r="NNO105" s="724"/>
      <c r="NNQ105" s="724"/>
      <c r="NNS105" s="724"/>
      <c r="NNU105" s="724"/>
      <c r="NNW105" s="724"/>
      <c r="NNY105" s="724"/>
      <c r="NOA105" s="724"/>
      <c r="NOC105" s="724"/>
      <c r="NOE105" s="724"/>
      <c r="NOG105" s="724"/>
      <c r="NOI105" s="724"/>
      <c r="NOK105" s="724"/>
      <c r="NOM105" s="724"/>
      <c r="NOO105" s="724"/>
      <c r="NOQ105" s="724"/>
      <c r="NOS105" s="724"/>
      <c r="NOU105" s="724"/>
      <c r="NOW105" s="724"/>
      <c r="NOY105" s="724"/>
      <c r="NPA105" s="724"/>
      <c r="NPC105" s="724"/>
      <c r="NPE105" s="724"/>
      <c r="NPG105" s="724"/>
      <c r="NPI105" s="724"/>
      <c r="NPK105" s="724"/>
      <c r="NPM105" s="724"/>
      <c r="NPO105" s="724"/>
      <c r="NPQ105" s="724"/>
      <c r="NPS105" s="724"/>
      <c r="NPU105" s="724"/>
      <c r="NPW105" s="724"/>
      <c r="NPY105" s="724"/>
      <c r="NQA105" s="724"/>
      <c r="NQC105" s="724"/>
      <c r="NQE105" s="724"/>
      <c r="NQG105" s="724"/>
      <c r="NQI105" s="724"/>
      <c r="NQK105" s="724"/>
      <c r="NQM105" s="724"/>
      <c r="NQO105" s="724"/>
      <c r="NQQ105" s="724"/>
      <c r="NQS105" s="724"/>
      <c r="NQU105" s="724"/>
      <c r="NQW105" s="724"/>
      <c r="NQY105" s="724"/>
      <c r="NRA105" s="724"/>
      <c r="NRC105" s="724"/>
      <c r="NRE105" s="724"/>
      <c r="NRG105" s="724"/>
      <c r="NRI105" s="724"/>
      <c r="NRK105" s="724"/>
      <c r="NRM105" s="724"/>
      <c r="NRO105" s="724"/>
      <c r="NRQ105" s="724"/>
      <c r="NRS105" s="724"/>
      <c r="NRU105" s="724"/>
      <c r="NRW105" s="724"/>
      <c r="NRY105" s="724"/>
      <c r="NSA105" s="724"/>
      <c r="NSC105" s="724"/>
      <c r="NSE105" s="724"/>
      <c r="NSG105" s="724"/>
      <c r="NSI105" s="724"/>
      <c r="NSK105" s="724"/>
      <c r="NSM105" s="724"/>
      <c r="NSO105" s="724"/>
      <c r="NSQ105" s="724"/>
      <c r="NSS105" s="724"/>
      <c r="NSU105" s="724"/>
      <c r="NSW105" s="724"/>
      <c r="NSY105" s="724"/>
      <c r="NTA105" s="724"/>
      <c r="NTC105" s="724"/>
      <c r="NTE105" s="724"/>
      <c r="NTG105" s="724"/>
      <c r="NTI105" s="724"/>
      <c r="NTK105" s="724"/>
      <c r="NTM105" s="724"/>
      <c r="NTO105" s="724"/>
      <c r="NTQ105" s="724"/>
      <c r="NTS105" s="724"/>
      <c r="NTU105" s="724"/>
      <c r="NTW105" s="724"/>
      <c r="NTY105" s="724"/>
      <c r="NUA105" s="724"/>
      <c r="NUC105" s="724"/>
      <c r="NUE105" s="724"/>
      <c r="NUG105" s="724"/>
      <c r="NUI105" s="724"/>
      <c r="NUK105" s="724"/>
      <c r="NUM105" s="724"/>
      <c r="NUO105" s="724"/>
      <c r="NUQ105" s="724"/>
      <c r="NUS105" s="724"/>
      <c r="NUU105" s="724"/>
      <c r="NUW105" s="724"/>
      <c r="NUY105" s="724"/>
      <c r="NVA105" s="724"/>
      <c r="NVC105" s="724"/>
      <c r="NVE105" s="724"/>
      <c r="NVG105" s="724"/>
      <c r="NVI105" s="724"/>
      <c r="NVK105" s="724"/>
      <c r="NVM105" s="724"/>
      <c r="NVO105" s="724"/>
      <c r="NVQ105" s="724"/>
      <c r="NVS105" s="724"/>
      <c r="NVU105" s="724"/>
      <c r="NVW105" s="724"/>
      <c r="NVY105" s="724"/>
      <c r="NWA105" s="724"/>
      <c r="NWC105" s="724"/>
      <c r="NWE105" s="724"/>
      <c r="NWG105" s="724"/>
      <c r="NWI105" s="724"/>
      <c r="NWK105" s="724"/>
      <c r="NWM105" s="724"/>
      <c r="NWO105" s="724"/>
      <c r="NWQ105" s="724"/>
      <c r="NWS105" s="724"/>
      <c r="NWU105" s="724"/>
      <c r="NWW105" s="724"/>
      <c r="NWY105" s="724"/>
      <c r="NXA105" s="724"/>
      <c r="NXC105" s="724"/>
      <c r="NXE105" s="724"/>
      <c r="NXG105" s="724"/>
      <c r="NXI105" s="724"/>
      <c r="NXK105" s="724"/>
      <c r="NXM105" s="724"/>
      <c r="NXO105" s="724"/>
      <c r="NXQ105" s="724"/>
      <c r="NXS105" s="724"/>
      <c r="NXU105" s="724"/>
      <c r="NXW105" s="724"/>
      <c r="NXY105" s="724"/>
      <c r="NYA105" s="724"/>
      <c r="NYC105" s="724"/>
      <c r="NYE105" s="724"/>
      <c r="NYG105" s="724"/>
      <c r="NYI105" s="724"/>
      <c r="NYK105" s="724"/>
      <c r="NYM105" s="724"/>
      <c r="NYO105" s="724"/>
      <c r="NYQ105" s="724"/>
      <c r="NYS105" s="724"/>
      <c r="NYU105" s="724"/>
      <c r="NYW105" s="724"/>
      <c r="NYY105" s="724"/>
      <c r="NZA105" s="724"/>
      <c r="NZC105" s="724"/>
      <c r="NZE105" s="724"/>
      <c r="NZG105" s="724"/>
      <c r="NZI105" s="724"/>
      <c r="NZK105" s="724"/>
      <c r="NZM105" s="724"/>
      <c r="NZO105" s="724"/>
      <c r="NZQ105" s="724"/>
      <c r="NZS105" s="724"/>
      <c r="NZU105" s="724"/>
      <c r="NZW105" s="724"/>
      <c r="NZY105" s="724"/>
      <c r="OAA105" s="724"/>
      <c r="OAC105" s="724"/>
      <c r="OAE105" s="724"/>
      <c r="OAG105" s="724"/>
      <c r="OAI105" s="724"/>
      <c r="OAK105" s="724"/>
      <c r="OAM105" s="724"/>
      <c r="OAO105" s="724"/>
      <c r="OAQ105" s="724"/>
      <c r="OAS105" s="724"/>
      <c r="OAU105" s="724"/>
      <c r="OAW105" s="724"/>
      <c r="OAY105" s="724"/>
      <c r="OBA105" s="724"/>
      <c r="OBC105" s="724"/>
      <c r="OBE105" s="724"/>
      <c r="OBG105" s="724"/>
      <c r="OBI105" s="724"/>
      <c r="OBK105" s="724"/>
      <c r="OBM105" s="724"/>
      <c r="OBO105" s="724"/>
      <c r="OBQ105" s="724"/>
      <c r="OBS105" s="724"/>
      <c r="OBU105" s="724"/>
      <c r="OBW105" s="724"/>
      <c r="OBY105" s="724"/>
      <c r="OCA105" s="724"/>
      <c r="OCC105" s="724"/>
      <c r="OCE105" s="724"/>
      <c r="OCG105" s="724"/>
      <c r="OCI105" s="724"/>
      <c r="OCK105" s="724"/>
      <c r="OCM105" s="724"/>
      <c r="OCO105" s="724"/>
      <c r="OCQ105" s="724"/>
      <c r="OCS105" s="724"/>
      <c r="OCU105" s="724"/>
      <c r="OCW105" s="724"/>
      <c r="OCY105" s="724"/>
      <c r="ODA105" s="724"/>
      <c r="ODC105" s="724"/>
      <c r="ODE105" s="724"/>
      <c r="ODG105" s="724"/>
      <c r="ODI105" s="724"/>
      <c r="ODK105" s="724"/>
      <c r="ODM105" s="724"/>
      <c r="ODO105" s="724"/>
      <c r="ODQ105" s="724"/>
      <c r="ODS105" s="724"/>
      <c r="ODU105" s="724"/>
      <c r="ODW105" s="724"/>
      <c r="ODY105" s="724"/>
      <c r="OEA105" s="724"/>
      <c r="OEC105" s="724"/>
      <c r="OEE105" s="724"/>
      <c r="OEG105" s="724"/>
      <c r="OEI105" s="724"/>
      <c r="OEK105" s="724"/>
      <c r="OEM105" s="724"/>
      <c r="OEO105" s="724"/>
      <c r="OEQ105" s="724"/>
      <c r="OES105" s="724"/>
      <c r="OEU105" s="724"/>
      <c r="OEW105" s="724"/>
      <c r="OEY105" s="724"/>
      <c r="OFA105" s="724"/>
      <c r="OFC105" s="724"/>
      <c r="OFE105" s="724"/>
      <c r="OFG105" s="724"/>
      <c r="OFI105" s="724"/>
      <c r="OFK105" s="724"/>
      <c r="OFM105" s="724"/>
      <c r="OFO105" s="724"/>
      <c r="OFQ105" s="724"/>
      <c r="OFS105" s="724"/>
      <c r="OFU105" s="724"/>
      <c r="OFW105" s="724"/>
      <c r="OFY105" s="724"/>
      <c r="OGA105" s="724"/>
      <c r="OGC105" s="724"/>
      <c r="OGE105" s="724"/>
      <c r="OGG105" s="724"/>
      <c r="OGI105" s="724"/>
      <c r="OGK105" s="724"/>
      <c r="OGM105" s="724"/>
      <c r="OGO105" s="724"/>
      <c r="OGQ105" s="724"/>
      <c r="OGS105" s="724"/>
      <c r="OGU105" s="724"/>
      <c r="OGW105" s="724"/>
      <c r="OGY105" s="724"/>
      <c r="OHA105" s="724"/>
      <c r="OHC105" s="724"/>
      <c r="OHE105" s="724"/>
      <c r="OHG105" s="724"/>
      <c r="OHI105" s="724"/>
      <c r="OHK105" s="724"/>
      <c r="OHM105" s="724"/>
      <c r="OHO105" s="724"/>
      <c r="OHQ105" s="724"/>
      <c r="OHS105" s="724"/>
      <c r="OHU105" s="724"/>
      <c r="OHW105" s="724"/>
      <c r="OHY105" s="724"/>
      <c r="OIA105" s="724"/>
      <c r="OIC105" s="724"/>
      <c r="OIE105" s="724"/>
      <c r="OIG105" s="724"/>
      <c r="OII105" s="724"/>
      <c r="OIK105" s="724"/>
      <c r="OIM105" s="724"/>
      <c r="OIO105" s="724"/>
      <c r="OIQ105" s="724"/>
      <c r="OIS105" s="724"/>
      <c r="OIU105" s="724"/>
      <c r="OIW105" s="724"/>
      <c r="OIY105" s="724"/>
      <c r="OJA105" s="724"/>
      <c r="OJC105" s="724"/>
      <c r="OJE105" s="724"/>
      <c r="OJG105" s="724"/>
      <c r="OJI105" s="724"/>
      <c r="OJK105" s="724"/>
      <c r="OJM105" s="724"/>
      <c r="OJO105" s="724"/>
      <c r="OJQ105" s="724"/>
      <c r="OJS105" s="724"/>
      <c r="OJU105" s="724"/>
      <c r="OJW105" s="724"/>
      <c r="OJY105" s="724"/>
      <c r="OKA105" s="724"/>
      <c r="OKC105" s="724"/>
      <c r="OKE105" s="724"/>
      <c r="OKG105" s="724"/>
      <c r="OKI105" s="724"/>
      <c r="OKK105" s="724"/>
      <c r="OKM105" s="724"/>
      <c r="OKO105" s="724"/>
      <c r="OKQ105" s="724"/>
      <c r="OKS105" s="724"/>
      <c r="OKU105" s="724"/>
      <c r="OKW105" s="724"/>
      <c r="OKY105" s="724"/>
      <c r="OLA105" s="724"/>
      <c r="OLC105" s="724"/>
      <c r="OLE105" s="724"/>
      <c r="OLG105" s="724"/>
      <c r="OLI105" s="724"/>
      <c r="OLK105" s="724"/>
      <c r="OLM105" s="724"/>
      <c r="OLO105" s="724"/>
      <c r="OLQ105" s="724"/>
      <c r="OLS105" s="724"/>
      <c r="OLU105" s="724"/>
      <c r="OLW105" s="724"/>
      <c r="OLY105" s="724"/>
      <c r="OMA105" s="724"/>
      <c r="OMC105" s="724"/>
      <c r="OME105" s="724"/>
      <c r="OMG105" s="724"/>
      <c r="OMI105" s="724"/>
      <c r="OMK105" s="724"/>
      <c r="OMM105" s="724"/>
      <c r="OMO105" s="724"/>
      <c r="OMQ105" s="724"/>
      <c r="OMS105" s="724"/>
      <c r="OMU105" s="724"/>
      <c r="OMW105" s="724"/>
      <c r="OMY105" s="724"/>
      <c r="ONA105" s="724"/>
      <c r="ONC105" s="724"/>
      <c r="ONE105" s="724"/>
      <c r="ONG105" s="724"/>
      <c r="ONI105" s="724"/>
      <c r="ONK105" s="724"/>
      <c r="ONM105" s="724"/>
      <c r="ONO105" s="724"/>
      <c r="ONQ105" s="724"/>
      <c r="ONS105" s="724"/>
      <c r="ONU105" s="724"/>
      <c r="ONW105" s="724"/>
      <c r="ONY105" s="724"/>
      <c r="OOA105" s="724"/>
      <c r="OOC105" s="724"/>
      <c r="OOE105" s="724"/>
      <c r="OOG105" s="724"/>
      <c r="OOI105" s="724"/>
      <c r="OOK105" s="724"/>
      <c r="OOM105" s="724"/>
      <c r="OOO105" s="724"/>
      <c r="OOQ105" s="724"/>
      <c r="OOS105" s="724"/>
      <c r="OOU105" s="724"/>
      <c r="OOW105" s="724"/>
      <c r="OOY105" s="724"/>
      <c r="OPA105" s="724"/>
      <c r="OPC105" s="724"/>
      <c r="OPE105" s="724"/>
      <c r="OPG105" s="724"/>
      <c r="OPI105" s="724"/>
      <c r="OPK105" s="724"/>
      <c r="OPM105" s="724"/>
      <c r="OPO105" s="724"/>
      <c r="OPQ105" s="724"/>
      <c r="OPS105" s="724"/>
      <c r="OPU105" s="724"/>
      <c r="OPW105" s="724"/>
      <c r="OPY105" s="724"/>
      <c r="OQA105" s="724"/>
      <c r="OQC105" s="724"/>
      <c r="OQE105" s="724"/>
      <c r="OQG105" s="724"/>
      <c r="OQI105" s="724"/>
      <c r="OQK105" s="724"/>
      <c r="OQM105" s="724"/>
      <c r="OQO105" s="724"/>
      <c r="OQQ105" s="724"/>
      <c r="OQS105" s="724"/>
      <c r="OQU105" s="724"/>
      <c r="OQW105" s="724"/>
      <c r="OQY105" s="724"/>
      <c r="ORA105" s="724"/>
      <c r="ORC105" s="724"/>
      <c r="ORE105" s="724"/>
      <c r="ORG105" s="724"/>
      <c r="ORI105" s="724"/>
      <c r="ORK105" s="724"/>
      <c r="ORM105" s="724"/>
      <c r="ORO105" s="724"/>
      <c r="ORQ105" s="724"/>
      <c r="ORS105" s="724"/>
      <c r="ORU105" s="724"/>
      <c r="ORW105" s="724"/>
      <c r="ORY105" s="724"/>
      <c r="OSA105" s="724"/>
      <c r="OSC105" s="724"/>
      <c r="OSE105" s="724"/>
      <c r="OSG105" s="724"/>
      <c r="OSI105" s="724"/>
      <c r="OSK105" s="724"/>
      <c r="OSM105" s="724"/>
      <c r="OSO105" s="724"/>
      <c r="OSQ105" s="724"/>
      <c r="OSS105" s="724"/>
      <c r="OSU105" s="724"/>
      <c r="OSW105" s="724"/>
      <c r="OSY105" s="724"/>
      <c r="OTA105" s="724"/>
      <c r="OTC105" s="724"/>
      <c r="OTE105" s="724"/>
      <c r="OTG105" s="724"/>
      <c r="OTI105" s="724"/>
      <c r="OTK105" s="724"/>
      <c r="OTM105" s="724"/>
      <c r="OTO105" s="724"/>
      <c r="OTQ105" s="724"/>
      <c r="OTS105" s="724"/>
      <c r="OTU105" s="724"/>
      <c r="OTW105" s="724"/>
      <c r="OTY105" s="724"/>
      <c r="OUA105" s="724"/>
      <c r="OUC105" s="724"/>
      <c r="OUE105" s="724"/>
      <c r="OUG105" s="724"/>
      <c r="OUI105" s="724"/>
      <c r="OUK105" s="724"/>
      <c r="OUM105" s="724"/>
      <c r="OUO105" s="724"/>
      <c r="OUQ105" s="724"/>
      <c r="OUS105" s="724"/>
      <c r="OUU105" s="724"/>
      <c r="OUW105" s="724"/>
      <c r="OUY105" s="724"/>
      <c r="OVA105" s="724"/>
      <c r="OVC105" s="724"/>
      <c r="OVE105" s="724"/>
      <c r="OVG105" s="724"/>
      <c r="OVI105" s="724"/>
      <c r="OVK105" s="724"/>
      <c r="OVM105" s="724"/>
      <c r="OVO105" s="724"/>
      <c r="OVQ105" s="724"/>
      <c r="OVS105" s="724"/>
      <c r="OVU105" s="724"/>
      <c r="OVW105" s="724"/>
      <c r="OVY105" s="724"/>
      <c r="OWA105" s="724"/>
      <c r="OWC105" s="724"/>
      <c r="OWE105" s="724"/>
      <c r="OWG105" s="724"/>
      <c r="OWI105" s="724"/>
      <c r="OWK105" s="724"/>
      <c r="OWM105" s="724"/>
      <c r="OWO105" s="724"/>
      <c r="OWQ105" s="724"/>
      <c r="OWS105" s="724"/>
      <c r="OWU105" s="724"/>
      <c r="OWW105" s="724"/>
      <c r="OWY105" s="724"/>
      <c r="OXA105" s="724"/>
      <c r="OXC105" s="724"/>
      <c r="OXE105" s="724"/>
      <c r="OXG105" s="724"/>
      <c r="OXI105" s="724"/>
      <c r="OXK105" s="724"/>
      <c r="OXM105" s="724"/>
      <c r="OXO105" s="724"/>
      <c r="OXQ105" s="724"/>
      <c r="OXS105" s="724"/>
      <c r="OXU105" s="724"/>
      <c r="OXW105" s="724"/>
      <c r="OXY105" s="724"/>
      <c r="OYA105" s="724"/>
      <c r="OYC105" s="724"/>
      <c r="OYE105" s="724"/>
      <c r="OYG105" s="724"/>
      <c r="OYI105" s="724"/>
      <c r="OYK105" s="724"/>
      <c r="OYM105" s="724"/>
      <c r="OYO105" s="724"/>
      <c r="OYQ105" s="724"/>
      <c r="OYS105" s="724"/>
      <c r="OYU105" s="724"/>
      <c r="OYW105" s="724"/>
      <c r="OYY105" s="724"/>
      <c r="OZA105" s="724"/>
      <c r="OZC105" s="724"/>
      <c r="OZE105" s="724"/>
      <c r="OZG105" s="724"/>
      <c r="OZI105" s="724"/>
      <c r="OZK105" s="724"/>
      <c r="OZM105" s="724"/>
      <c r="OZO105" s="724"/>
      <c r="OZQ105" s="724"/>
      <c r="OZS105" s="724"/>
      <c r="OZU105" s="724"/>
      <c r="OZW105" s="724"/>
      <c r="OZY105" s="724"/>
      <c r="PAA105" s="724"/>
      <c r="PAC105" s="724"/>
      <c r="PAE105" s="724"/>
      <c r="PAG105" s="724"/>
      <c r="PAI105" s="724"/>
      <c r="PAK105" s="724"/>
      <c r="PAM105" s="724"/>
      <c r="PAO105" s="724"/>
      <c r="PAQ105" s="724"/>
      <c r="PAS105" s="724"/>
      <c r="PAU105" s="724"/>
      <c r="PAW105" s="724"/>
      <c r="PAY105" s="724"/>
      <c r="PBA105" s="724"/>
      <c r="PBC105" s="724"/>
      <c r="PBE105" s="724"/>
      <c r="PBG105" s="724"/>
      <c r="PBI105" s="724"/>
      <c r="PBK105" s="724"/>
      <c r="PBM105" s="724"/>
      <c r="PBO105" s="724"/>
      <c r="PBQ105" s="724"/>
      <c r="PBS105" s="724"/>
      <c r="PBU105" s="724"/>
      <c r="PBW105" s="724"/>
      <c r="PBY105" s="724"/>
      <c r="PCA105" s="724"/>
      <c r="PCC105" s="724"/>
      <c r="PCE105" s="724"/>
      <c r="PCG105" s="724"/>
      <c r="PCI105" s="724"/>
      <c r="PCK105" s="724"/>
      <c r="PCM105" s="724"/>
      <c r="PCO105" s="724"/>
      <c r="PCQ105" s="724"/>
      <c r="PCS105" s="724"/>
      <c r="PCU105" s="724"/>
      <c r="PCW105" s="724"/>
      <c r="PCY105" s="724"/>
      <c r="PDA105" s="724"/>
      <c r="PDC105" s="724"/>
      <c r="PDE105" s="724"/>
      <c r="PDG105" s="724"/>
      <c r="PDI105" s="724"/>
      <c r="PDK105" s="724"/>
      <c r="PDM105" s="724"/>
      <c r="PDO105" s="724"/>
      <c r="PDQ105" s="724"/>
      <c r="PDS105" s="724"/>
      <c r="PDU105" s="724"/>
      <c r="PDW105" s="724"/>
      <c r="PDY105" s="724"/>
      <c r="PEA105" s="724"/>
      <c r="PEC105" s="724"/>
      <c r="PEE105" s="724"/>
      <c r="PEG105" s="724"/>
      <c r="PEI105" s="724"/>
      <c r="PEK105" s="724"/>
      <c r="PEM105" s="724"/>
      <c r="PEO105" s="724"/>
      <c r="PEQ105" s="724"/>
      <c r="PES105" s="724"/>
      <c r="PEU105" s="724"/>
      <c r="PEW105" s="724"/>
      <c r="PEY105" s="724"/>
      <c r="PFA105" s="724"/>
      <c r="PFC105" s="724"/>
      <c r="PFE105" s="724"/>
      <c r="PFG105" s="724"/>
      <c r="PFI105" s="724"/>
      <c r="PFK105" s="724"/>
      <c r="PFM105" s="724"/>
      <c r="PFO105" s="724"/>
      <c r="PFQ105" s="724"/>
      <c r="PFS105" s="724"/>
      <c r="PFU105" s="724"/>
      <c r="PFW105" s="724"/>
      <c r="PFY105" s="724"/>
      <c r="PGA105" s="724"/>
      <c r="PGC105" s="724"/>
      <c r="PGE105" s="724"/>
      <c r="PGG105" s="724"/>
      <c r="PGI105" s="724"/>
      <c r="PGK105" s="724"/>
      <c r="PGM105" s="724"/>
      <c r="PGO105" s="724"/>
      <c r="PGQ105" s="724"/>
      <c r="PGS105" s="724"/>
      <c r="PGU105" s="724"/>
      <c r="PGW105" s="724"/>
      <c r="PGY105" s="724"/>
      <c r="PHA105" s="724"/>
      <c r="PHC105" s="724"/>
      <c r="PHE105" s="724"/>
      <c r="PHG105" s="724"/>
      <c r="PHI105" s="724"/>
      <c r="PHK105" s="724"/>
      <c r="PHM105" s="724"/>
      <c r="PHO105" s="724"/>
      <c r="PHQ105" s="724"/>
      <c r="PHS105" s="724"/>
      <c r="PHU105" s="724"/>
      <c r="PHW105" s="724"/>
      <c r="PHY105" s="724"/>
      <c r="PIA105" s="724"/>
      <c r="PIC105" s="724"/>
      <c r="PIE105" s="724"/>
      <c r="PIG105" s="724"/>
      <c r="PII105" s="724"/>
      <c r="PIK105" s="724"/>
      <c r="PIM105" s="724"/>
      <c r="PIO105" s="724"/>
      <c r="PIQ105" s="724"/>
      <c r="PIS105" s="724"/>
      <c r="PIU105" s="724"/>
      <c r="PIW105" s="724"/>
      <c r="PIY105" s="724"/>
      <c r="PJA105" s="724"/>
      <c r="PJC105" s="724"/>
      <c r="PJE105" s="724"/>
      <c r="PJG105" s="724"/>
      <c r="PJI105" s="724"/>
      <c r="PJK105" s="724"/>
      <c r="PJM105" s="724"/>
      <c r="PJO105" s="724"/>
      <c r="PJQ105" s="724"/>
      <c r="PJS105" s="724"/>
      <c r="PJU105" s="724"/>
      <c r="PJW105" s="724"/>
      <c r="PJY105" s="724"/>
      <c r="PKA105" s="724"/>
      <c r="PKC105" s="724"/>
      <c r="PKE105" s="724"/>
      <c r="PKG105" s="724"/>
      <c r="PKI105" s="724"/>
      <c r="PKK105" s="724"/>
      <c r="PKM105" s="724"/>
      <c r="PKO105" s="724"/>
      <c r="PKQ105" s="724"/>
      <c r="PKS105" s="724"/>
      <c r="PKU105" s="724"/>
      <c r="PKW105" s="724"/>
      <c r="PKY105" s="724"/>
      <c r="PLA105" s="724"/>
      <c r="PLC105" s="724"/>
      <c r="PLE105" s="724"/>
      <c r="PLG105" s="724"/>
      <c r="PLI105" s="724"/>
      <c r="PLK105" s="724"/>
      <c r="PLM105" s="724"/>
      <c r="PLO105" s="724"/>
      <c r="PLQ105" s="724"/>
      <c r="PLS105" s="724"/>
      <c r="PLU105" s="724"/>
      <c r="PLW105" s="724"/>
      <c r="PLY105" s="724"/>
      <c r="PMA105" s="724"/>
      <c r="PMC105" s="724"/>
      <c r="PME105" s="724"/>
      <c r="PMG105" s="724"/>
      <c r="PMI105" s="724"/>
      <c r="PMK105" s="724"/>
      <c r="PMM105" s="724"/>
      <c r="PMO105" s="724"/>
      <c r="PMQ105" s="724"/>
      <c r="PMS105" s="724"/>
      <c r="PMU105" s="724"/>
      <c r="PMW105" s="724"/>
      <c r="PMY105" s="724"/>
      <c r="PNA105" s="724"/>
      <c r="PNC105" s="724"/>
      <c r="PNE105" s="724"/>
      <c r="PNG105" s="724"/>
      <c r="PNI105" s="724"/>
      <c r="PNK105" s="724"/>
      <c r="PNM105" s="724"/>
      <c r="PNO105" s="724"/>
      <c r="PNQ105" s="724"/>
      <c r="PNS105" s="724"/>
      <c r="PNU105" s="724"/>
      <c r="PNW105" s="724"/>
      <c r="PNY105" s="724"/>
      <c r="POA105" s="724"/>
      <c r="POC105" s="724"/>
      <c r="POE105" s="724"/>
      <c r="POG105" s="724"/>
      <c r="POI105" s="724"/>
      <c r="POK105" s="724"/>
      <c r="POM105" s="724"/>
      <c r="POO105" s="724"/>
      <c r="POQ105" s="724"/>
      <c r="POS105" s="724"/>
      <c r="POU105" s="724"/>
      <c r="POW105" s="724"/>
      <c r="POY105" s="724"/>
      <c r="PPA105" s="724"/>
      <c r="PPC105" s="724"/>
      <c r="PPE105" s="724"/>
      <c r="PPG105" s="724"/>
      <c r="PPI105" s="724"/>
      <c r="PPK105" s="724"/>
      <c r="PPM105" s="724"/>
      <c r="PPO105" s="724"/>
      <c r="PPQ105" s="724"/>
      <c r="PPS105" s="724"/>
      <c r="PPU105" s="724"/>
      <c r="PPW105" s="724"/>
      <c r="PPY105" s="724"/>
      <c r="PQA105" s="724"/>
      <c r="PQC105" s="724"/>
      <c r="PQE105" s="724"/>
      <c r="PQG105" s="724"/>
      <c r="PQI105" s="724"/>
      <c r="PQK105" s="724"/>
      <c r="PQM105" s="724"/>
      <c r="PQO105" s="724"/>
      <c r="PQQ105" s="724"/>
      <c r="PQS105" s="724"/>
      <c r="PQU105" s="724"/>
      <c r="PQW105" s="724"/>
      <c r="PQY105" s="724"/>
      <c r="PRA105" s="724"/>
      <c r="PRC105" s="724"/>
      <c r="PRE105" s="724"/>
      <c r="PRG105" s="724"/>
      <c r="PRI105" s="724"/>
      <c r="PRK105" s="724"/>
      <c r="PRM105" s="724"/>
      <c r="PRO105" s="724"/>
      <c r="PRQ105" s="724"/>
      <c r="PRS105" s="724"/>
      <c r="PRU105" s="724"/>
      <c r="PRW105" s="724"/>
      <c r="PRY105" s="724"/>
      <c r="PSA105" s="724"/>
      <c r="PSC105" s="724"/>
      <c r="PSE105" s="724"/>
      <c r="PSG105" s="724"/>
      <c r="PSI105" s="724"/>
      <c r="PSK105" s="724"/>
      <c r="PSM105" s="724"/>
      <c r="PSO105" s="724"/>
      <c r="PSQ105" s="724"/>
      <c r="PSS105" s="724"/>
      <c r="PSU105" s="724"/>
      <c r="PSW105" s="724"/>
      <c r="PSY105" s="724"/>
      <c r="PTA105" s="724"/>
      <c r="PTC105" s="724"/>
      <c r="PTE105" s="724"/>
      <c r="PTG105" s="724"/>
      <c r="PTI105" s="724"/>
      <c r="PTK105" s="724"/>
      <c r="PTM105" s="724"/>
      <c r="PTO105" s="724"/>
      <c r="PTQ105" s="724"/>
      <c r="PTS105" s="724"/>
      <c r="PTU105" s="724"/>
      <c r="PTW105" s="724"/>
      <c r="PTY105" s="724"/>
      <c r="PUA105" s="724"/>
      <c r="PUC105" s="724"/>
      <c r="PUE105" s="724"/>
      <c r="PUG105" s="724"/>
      <c r="PUI105" s="724"/>
      <c r="PUK105" s="724"/>
      <c r="PUM105" s="724"/>
      <c r="PUO105" s="724"/>
      <c r="PUQ105" s="724"/>
      <c r="PUS105" s="724"/>
      <c r="PUU105" s="724"/>
      <c r="PUW105" s="724"/>
      <c r="PUY105" s="724"/>
      <c r="PVA105" s="724"/>
      <c r="PVC105" s="724"/>
      <c r="PVE105" s="724"/>
      <c r="PVG105" s="724"/>
      <c r="PVI105" s="724"/>
      <c r="PVK105" s="724"/>
      <c r="PVM105" s="724"/>
      <c r="PVO105" s="724"/>
      <c r="PVQ105" s="724"/>
      <c r="PVS105" s="724"/>
      <c r="PVU105" s="724"/>
      <c r="PVW105" s="724"/>
      <c r="PVY105" s="724"/>
      <c r="PWA105" s="724"/>
      <c r="PWC105" s="724"/>
      <c r="PWE105" s="724"/>
      <c r="PWG105" s="724"/>
      <c r="PWI105" s="724"/>
      <c r="PWK105" s="724"/>
      <c r="PWM105" s="724"/>
      <c r="PWO105" s="724"/>
      <c r="PWQ105" s="724"/>
      <c r="PWS105" s="724"/>
      <c r="PWU105" s="724"/>
      <c r="PWW105" s="724"/>
      <c r="PWY105" s="724"/>
      <c r="PXA105" s="724"/>
      <c r="PXC105" s="724"/>
      <c r="PXE105" s="724"/>
      <c r="PXG105" s="724"/>
      <c r="PXI105" s="724"/>
      <c r="PXK105" s="724"/>
      <c r="PXM105" s="724"/>
      <c r="PXO105" s="724"/>
      <c r="PXQ105" s="724"/>
      <c r="PXS105" s="724"/>
      <c r="PXU105" s="724"/>
      <c r="PXW105" s="724"/>
      <c r="PXY105" s="724"/>
      <c r="PYA105" s="724"/>
      <c r="PYC105" s="724"/>
      <c r="PYE105" s="724"/>
      <c r="PYG105" s="724"/>
      <c r="PYI105" s="724"/>
      <c r="PYK105" s="724"/>
      <c r="PYM105" s="724"/>
      <c r="PYO105" s="724"/>
      <c r="PYQ105" s="724"/>
      <c r="PYS105" s="724"/>
      <c r="PYU105" s="724"/>
      <c r="PYW105" s="724"/>
      <c r="PYY105" s="724"/>
      <c r="PZA105" s="724"/>
      <c r="PZC105" s="724"/>
      <c r="PZE105" s="724"/>
      <c r="PZG105" s="724"/>
      <c r="PZI105" s="724"/>
      <c r="PZK105" s="724"/>
      <c r="PZM105" s="724"/>
      <c r="PZO105" s="724"/>
      <c r="PZQ105" s="724"/>
      <c r="PZS105" s="724"/>
      <c r="PZU105" s="724"/>
      <c r="PZW105" s="724"/>
      <c r="PZY105" s="724"/>
      <c r="QAA105" s="724"/>
      <c r="QAC105" s="724"/>
      <c r="QAE105" s="724"/>
      <c r="QAG105" s="724"/>
      <c r="QAI105" s="724"/>
      <c r="QAK105" s="724"/>
      <c r="QAM105" s="724"/>
      <c r="QAO105" s="724"/>
      <c r="QAQ105" s="724"/>
      <c r="QAS105" s="724"/>
      <c r="QAU105" s="724"/>
      <c r="QAW105" s="724"/>
      <c r="QAY105" s="724"/>
      <c r="QBA105" s="724"/>
      <c r="QBC105" s="724"/>
      <c r="QBE105" s="724"/>
      <c r="QBG105" s="724"/>
      <c r="QBI105" s="724"/>
      <c r="QBK105" s="724"/>
      <c r="QBM105" s="724"/>
      <c r="QBO105" s="724"/>
      <c r="QBQ105" s="724"/>
      <c r="QBS105" s="724"/>
      <c r="QBU105" s="724"/>
      <c r="QBW105" s="724"/>
      <c r="QBY105" s="724"/>
      <c r="QCA105" s="724"/>
      <c r="QCC105" s="724"/>
      <c r="QCE105" s="724"/>
      <c r="QCG105" s="724"/>
      <c r="QCI105" s="724"/>
      <c r="QCK105" s="724"/>
      <c r="QCM105" s="724"/>
      <c r="QCO105" s="724"/>
      <c r="QCQ105" s="724"/>
      <c r="QCS105" s="724"/>
      <c r="QCU105" s="724"/>
      <c r="QCW105" s="724"/>
      <c r="QCY105" s="724"/>
      <c r="QDA105" s="724"/>
      <c r="QDC105" s="724"/>
      <c r="QDE105" s="724"/>
      <c r="QDG105" s="724"/>
      <c r="QDI105" s="724"/>
      <c r="QDK105" s="724"/>
      <c r="QDM105" s="724"/>
      <c r="QDO105" s="724"/>
      <c r="QDQ105" s="724"/>
      <c r="QDS105" s="724"/>
      <c r="QDU105" s="724"/>
      <c r="QDW105" s="724"/>
      <c r="QDY105" s="724"/>
      <c r="QEA105" s="724"/>
      <c r="QEC105" s="724"/>
      <c r="QEE105" s="724"/>
      <c r="QEG105" s="724"/>
      <c r="QEI105" s="724"/>
      <c r="QEK105" s="724"/>
      <c r="QEM105" s="724"/>
      <c r="QEO105" s="724"/>
      <c r="QEQ105" s="724"/>
      <c r="QES105" s="724"/>
      <c r="QEU105" s="724"/>
      <c r="QEW105" s="724"/>
      <c r="QEY105" s="724"/>
      <c r="QFA105" s="724"/>
      <c r="QFC105" s="724"/>
      <c r="QFE105" s="724"/>
      <c r="QFG105" s="724"/>
      <c r="QFI105" s="724"/>
      <c r="QFK105" s="724"/>
      <c r="QFM105" s="724"/>
      <c r="QFO105" s="724"/>
      <c r="QFQ105" s="724"/>
      <c r="QFS105" s="724"/>
      <c r="QFU105" s="724"/>
      <c r="QFW105" s="724"/>
      <c r="QFY105" s="724"/>
      <c r="QGA105" s="724"/>
      <c r="QGC105" s="724"/>
      <c r="QGE105" s="724"/>
      <c r="QGG105" s="724"/>
      <c r="QGI105" s="724"/>
      <c r="QGK105" s="724"/>
      <c r="QGM105" s="724"/>
      <c r="QGO105" s="724"/>
      <c r="QGQ105" s="724"/>
      <c r="QGS105" s="724"/>
      <c r="QGU105" s="724"/>
      <c r="QGW105" s="724"/>
      <c r="QGY105" s="724"/>
      <c r="QHA105" s="724"/>
      <c r="QHC105" s="724"/>
      <c r="QHE105" s="724"/>
      <c r="QHG105" s="724"/>
      <c r="QHI105" s="724"/>
      <c r="QHK105" s="724"/>
      <c r="QHM105" s="724"/>
      <c r="QHO105" s="724"/>
      <c r="QHQ105" s="724"/>
      <c r="QHS105" s="724"/>
      <c r="QHU105" s="724"/>
      <c r="QHW105" s="724"/>
      <c r="QHY105" s="724"/>
      <c r="QIA105" s="724"/>
      <c r="QIC105" s="724"/>
      <c r="QIE105" s="724"/>
      <c r="QIG105" s="724"/>
      <c r="QII105" s="724"/>
      <c r="QIK105" s="724"/>
      <c r="QIM105" s="724"/>
      <c r="QIO105" s="724"/>
      <c r="QIQ105" s="724"/>
      <c r="QIS105" s="724"/>
      <c r="QIU105" s="724"/>
      <c r="QIW105" s="724"/>
      <c r="QIY105" s="724"/>
      <c r="QJA105" s="724"/>
      <c r="QJC105" s="724"/>
      <c r="QJE105" s="724"/>
      <c r="QJG105" s="724"/>
      <c r="QJI105" s="724"/>
      <c r="QJK105" s="724"/>
      <c r="QJM105" s="724"/>
      <c r="QJO105" s="724"/>
      <c r="QJQ105" s="724"/>
      <c r="QJS105" s="724"/>
      <c r="QJU105" s="724"/>
      <c r="QJW105" s="724"/>
      <c r="QJY105" s="724"/>
      <c r="QKA105" s="724"/>
      <c r="QKC105" s="724"/>
      <c r="QKE105" s="724"/>
      <c r="QKG105" s="724"/>
      <c r="QKI105" s="724"/>
      <c r="QKK105" s="724"/>
      <c r="QKM105" s="724"/>
      <c r="QKO105" s="724"/>
      <c r="QKQ105" s="724"/>
      <c r="QKS105" s="724"/>
      <c r="QKU105" s="724"/>
      <c r="QKW105" s="724"/>
      <c r="QKY105" s="724"/>
      <c r="QLA105" s="724"/>
      <c r="QLC105" s="724"/>
      <c r="QLE105" s="724"/>
      <c r="QLG105" s="724"/>
      <c r="QLI105" s="724"/>
      <c r="QLK105" s="724"/>
      <c r="QLM105" s="724"/>
      <c r="QLO105" s="724"/>
      <c r="QLQ105" s="724"/>
      <c r="QLS105" s="724"/>
      <c r="QLU105" s="724"/>
      <c r="QLW105" s="724"/>
      <c r="QLY105" s="724"/>
      <c r="QMA105" s="724"/>
      <c r="QMC105" s="724"/>
      <c r="QME105" s="724"/>
      <c r="QMG105" s="724"/>
      <c r="QMI105" s="724"/>
      <c r="QMK105" s="724"/>
      <c r="QMM105" s="724"/>
      <c r="QMO105" s="724"/>
      <c r="QMQ105" s="724"/>
      <c r="QMS105" s="724"/>
      <c r="QMU105" s="724"/>
      <c r="QMW105" s="724"/>
      <c r="QMY105" s="724"/>
      <c r="QNA105" s="724"/>
      <c r="QNC105" s="724"/>
      <c r="QNE105" s="724"/>
      <c r="QNG105" s="724"/>
      <c r="QNI105" s="724"/>
      <c r="QNK105" s="724"/>
      <c r="QNM105" s="724"/>
      <c r="QNO105" s="724"/>
      <c r="QNQ105" s="724"/>
      <c r="QNS105" s="724"/>
      <c r="QNU105" s="724"/>
      <c r="QNW105" s="724"/>
      <c r="QNY105" s="724"/>
      <c r="QOA105" s="724"/>
      <c r="QOC105" s="724"/>
      <c r="QOE105" s="724"/>
      <c r="QOG105" s="724"/>
      <c r="QOI105" s="724"/>
      <c r="QOK105" s="724"/>
      <c r="QOM105" s="724"/>
      <c r="QOO105" s="724"/>
      <c r="QOQ105" s="724"/>
      <c r="QOS105" s="724"/>
      <c r="QOU105" s="724"/>
      <c r="QOW105" s="724"/>
      <c r="QOY105" s="724"/>
      <c r="QPA105" s="724"/>
      <c r="QPC105" s="724"/>
      <c r="QPE105" s="724"/>
      <c r="QPG105" s="724"/>
      <c r="QPI105" s="724"/>
      <c r="QPK105" s="724"/>
      <c r="QPM105" s="724"/>
      <c r="QPO105" s="724"/>
      <c r="QPQ105" s="724"/>
      <c r="QPS105" s="724"/>
      <c r="QPU105" s="724"/>
      <c r="QPW105" s="724"/>
      <c r="QPY105" s="724"/>
      <c r="QQA105" s="724"/>
      <c r="QQC105" s="724"/>
      <c r="QQE105" s="724"/>
      <c r="QQG105" s="724"/>
      <c r="QQI105" s="724"/>
      <c r="QQK105" s="724"/>
      <c r="QQM105" s="724"/>
      <c r="QQO105" s="724"/>
      <c r="QQQ105" s="724"/>
      <c r="QQS105" s="724"/>
      <c r="QQU105" s="724"/>
      <c r="QQW105" s="724"/>
      <c r="QQY105" s="724"/>
      <c r="QRA105" s="724"/>
      <c r="QRC105" s="724"/>
      <c r="QRE105" s="724"/>
      <c r="QRG105" s="724"/>
      <c r="QRI105" s="724"/>
      <c r="QRK105" s="724"/>
      <c r="QRM105" s="724"/>
      <c r="QRO105" s="724"/>
      <c r="QRQ105" s="724"/>
      <c r="QRS105" s="724"/>
      <c r="QRU105" s="724"/>
      <c r="QRW105" s="724"/>
      <c r="QRY105" s="724"/>
      <c r="QSA105" s="724"/>
      <c r="QSC105" s="724"/>
      <c r="QSE105" s="724"/>
      <c r="QSG105" s="724"/>
      <c r="QSI105" s="724"/>
      <c r="QSK105" s="724"/>
      <c r="QSM105" s="724"/>
      <c r="QSO105" s="724"/>
      <c r="QSQ105" s="724"/>
      <c r="QSS105" s="724"/>
      <c r="QSU105" s="724"/>
      <c r="QSW105" s="724"/>
      <c r="QSY105" s="724"/>
      <c r="QTA105" s="724"/>
      <c r="QTC105" s="724"/>
      <c r="QTE105" s="724"/>
      <c r="QTG105" s="724"/>
      <c r="QTI105" s="724"/>
      <c r="QTK105" s="724"/>
      <c r="QTM105" s="724"/>
      <c r="QTO105" s="724"/>
      <c r="QTQ105" s="724"/>
      <c r="QTS105" s="724"/>
      <c r="QTU105" s="724"/>
      <c r="QTW105" s="724"/>
      <c r="QTY105" s="724"/>
      <c r="QUA105" s="724"/>
      <c r="QUC105" s="724"/>
      <c r="QUE105" s="724"/>
      <c r="QUG105" s="724"/>
      <c r="QUI105" s="724"/>
      <c r="QUK105" s="724"/>
      <c r="QUM105" s="724"/>
      <c r="QUO105" s="724"/>
      <c r="QUQ105" s="724"/>
      <c r="QUS105" s="724"/>
      <c r="QUU105" s="724"/>
      <c r="QUW105" s="724"/>
      <c r="QUY105" s="724"/>
      <c r="QVA105" s="724"/>
      <c r="QVC105" s="724"/>
      <c r="QVE105" s="724"/>
      <c r="QVG105" s="724"/>
      <c r="QVI105" s="724"/>
      <c r="QVK105" s="724"/>
      <c r="QVM105" s="724"/>
      <c r="QVO105" s="724"/>
      <c r="QVQ105" s="724"/>
      <c r="QVS105" s="724"/>
      <c r="QVU105" s="724"/>
      <c r="QVW105" s="724"/>
      <c r="QVY105" s="724"/>
      <c r="QWA105" s="724"/>
      <c r="QWC105" s="724"/>
      <c r="QWE105" s="724"/>
      <c r="QWG105" s="724"/>
      <c r="QWI105" s="724"/>
      <c r="QWK105" s="724"/>
      <c r="QWM105" s="724"/>
      <c r="QWO105" s="724"/>
      <c r="QWQ105" s="724"/>
      <c r="QWS105" s="724"/>
      <c r="QWU105" s="724"/>
      <c r="QWW105" s="724"/>
      <c r="QWY105" s="724"/>
      <c r="QXA105" s="724"/>
      <c r="QXC105" s="724"/>
      <c r="QXE105" s="724"/>
      <c r="QXG105" s="724"/>
      <c r="QXI105" s="724"/>
      <c r="QXK105" s="724"/>
      <c r="QXM105" s="724"/>
      <c r="QXO105" s="724"/>
      <c r="QXQ105" s="724"/>
      <c r="QXS105" s="724"/>
      <c r="QXU105" s="724"/>
      <c r="QXW105" s="724"/>
      <c r="QXY105" s="724"/>
      <c r="QYA105" s="724"/>
      <c r="QYC105" s="724"/>
      <c r="QYE105" s="724"/>
      <c r="QYG105" s="724"/>
      <c r="QYI105" s="724"/>
      <c r="QYK105" s="724"/>
      <c r="QYM105" s="724"/>
      <c r="QYO105" s="724"/>
      <c r="QYQ105" s="724"/>
      <c r="QYS105" s="724"/>
      <c r="QYU105" s="724"/>
      <c r="QYW105" s="724"/>
      <c r="QYY105" s="724"/>
      <c r="QZA105" s="724"/>
      <c r="QZC105" s="724"/>
      <c r="QZE105" s="724"/>
      <c r="QZG105" s="724"/>
      <c r="QZI105" s="724"/>
      <c r="QZK105" s="724"/>
      <c r="QZM105" s="724"/>
      <c r="QZO105" s="724"/>
      <c r="QZQ105" s="724"/>
      <c r="QZS105" s="724"/>
      <c r="QZU105" s="724"/>
      <c r="QZW105" s="724"/>
      <c r="QZY105" s="724"/>
      <c r="RAA105" s="724"/>
      <c r="RAC105" s="724"/>
      <c r="RAE105" s="724"/>
      <c r="RAG105" s="724"/>
      <c r="RAI105" s="724"/>
      <c r="RAK105" s="724"/>
      <c r="RAM105" s="724"/>
      <c r="RAO105" s="724"/>
      <c r="RAQ105" s="724"/>
      <c r="RAS105" s="724"/>
      <c r="RAU105" s="724"/>
      <c r="RAW105" s="724"/>
      <c r="RAY105" s="724"/>
      <c r="RBA105" s="724"/>
      <c r="RBC105" s="724"/>
      <c r="RBE105" s="724"/>
      <c r="RBG105" s="724"/>
      <c r="RBI105" s="724"/>
      <c r="RBK105" s="724"/>
      <c r="RBM105" s="724"/>
      <c r="RBO105" s="724"/>
      <c r="RBQ105" s="724"/>
      <c r="RBS105" s="724"/>
      <c r="RBU105" s="724"/>
      <c r="RBW105" s="724"/>
      <c r="RBY105" s="724"/>
      <c r="RCA105" s="724"/>
      <c r="RCC105" s="724"/>
      <c r="RCE105" s="724"/>
      <c r="RCG105" s="724"/>
      <c r="RCI105" s="724"/>
      <c r="RCK105" s="724"/>
      <c r="RCM105" s="724"/>
      <c r="RCO105" s="724"/>
      <c r="RCQ105" s="724"/>
      <c r="RCS105" s="724"/>
      <c r="RCU105" s="724"/>
      <c r="RCW105" s="724"/>
      <c r="RCY105" s="724"/>
      <c r="RDA105" s="724"/>
      <c r="RDC105" s="724"/>
      <c r="RDE105" s="724"/>
      <c r="RDG105" s="724"/>
      <c r="RDI105" s="724"/>
      <c r="RDK105" s="724"/>
      <c r="RDM105" s="724"/>
      <c r="RDO105" s="724"/>
      <c r="RDQ105" s="724"/>
      <c r="RDS105" s="724"/>
      <c r="RDU105" s="724"/>
      <c r="RDW105" s="724"/>
      <c r="RDY105" s="724"/>
      <c r="REA105" s="724"/>
      <c r="REC105" s="724"/>
      <c r="REE105" s="724"/>
      <c r="REG105" s="724"/>
      <c r="REI105" s="724"/>
      <c r="REK105" s="724"/>
      <c r="REM105" s="724"/>
      <c r="REO105" s="724"/>
      <c r="REQ105" s="724"/>
      <c r="RES105" s="724"/>
      <c r="REU105" s="724"/>
      <c r="REW105" s="724"/>
      <c r="REY105" s="724"/>
      <c r="RFA105" s="724"/>
      <c r="RFC105" s="724"/>
      <c r="RFE105" s="724"/>
      <c r="RFG105" s="724"/>
      <c r="RFI105" s="724"/>
      <c r="RFK105" s="724"/>
      <c r="RFM105" s="724"/>
      <c r="RFO105" s="724"/>
      <c r="RFQ105" s="724"/>
      <c r="RFS105" s="724"/>
      <c r="RFU105" s="724"/>
      <c r="RFW105" s="724"/>
      <c r="RFY105" s="724"/>
      <c r="RGA105" s="724"/>
      <c r="RGC105" s="724"/>
      <c r="RGE105" s="724"/>
      <c r="RGG105" s="724"/>
      <c r="RGI105" s="724"/>
      <c r="RGK105" s="724"/>
      <c r="RGM105" s="724"/>
      <c r="RGO105" s="724"/>
      <c r="RGQ105" s="724"/>
      <c r="RGS105" s="724"/>
      <c r="RGU105" s="724"/>
      <c r="RGW105" s="724"/>
      <c r="RGY105" s="724"/>
      <c r="RHA105" s="724"/>
      <c r="RHC105" s="724"/>
      <c r="RHE105" s="724"/>
      <c r="RHG105" s="724"/>
      <c r="RHI105" s="724"/>
      <c r="RHK105" s="724"/>
      <c r="RHM105" s="724"/>
      <c r="RHO105" s="724"/>
      <c r="RHQ105" s="724"/>
      <c r="RHS105" s="724"/>
      <c r="RHU105" s="724"/>
      <c r="RHW105" s="724"/>
      <c r="RHY105" s="724"/>
      <c r="RIA105" s="724"/>
      <c r="RIC105" s="724"/>
      <c r="RIE105" s="724"/>
      <c r="RIG105" s="724"/>
      <c r="RII105" s="724"/>
      <c r="RIK105" s="724"/>
      <c r="RIM105" s="724"/>
      <c r="RIO105" s="724"/>
      <c r="RIQ105" s="724"/>
      <c r="RIS105" s="724"/>
      <c r="RIU105" s="724"/>
      <c r="RIW105" s="724"/>
      <c r="RIY105" s="724"/>
      <c r="RJA105" s="724"/>
      <c r="RJC105" s="724"/>
      <c r="RJE105" s="724"/>
      <c r="RJG105" s="724"/>
      <c r="RJI105" s="724"/>
      <c r="RJK105" s="724"/>
      <c r="RJM105" s="724"/>
      <c r="RJO105" s="724"/>
      <c r="RJQ105" s="724"/>
      <c r="RJS105" s="724"/>
      <c r="RJU105" s="724"/>
      <c r="RJW105" s="724"/>
      <c r="RJY105" s="724"/>
      <c r="RKA105" s="724"/>
      <c r="RKC105" s="724"/>
      <c r="RKE105" s="724"/>
      <c r="RKG105" s="724"/>
      <c r="RKI105" s="724"/>
      <c r="RKK105" s="724"/>
      <c r="RKM105" s="724"/>
      <c r="RKO105" s="724"/>
      <c r="RKQ105" s="724"/>
      <c r="RKS105" s="724"/>
      <c r="RKU105" s="724"/>
      <c r="RKW105" s="724"/>
      <c r="RKY105" s="724"/>
      <c r="RLA105" s="724"/>
      <c r="RLC105" s="724"/>
      <c r="RLE105" s="724"/>
      <c r="RLG105" s="724"/>
      <c r="RLI105" s="724"/>
      <c r="RLK105" s="724"/>
      <c r="RLM105" s="724"/>
      <c r="RLO105" s="724"/>
      <c r="RLQ105" s="724"/>
      <c r="RLS105" s="724"/>
      <c r="RLU105" s="724"/>
      <c r="RLW105" s="724"/>
      <c r="RLY105" s="724"/>
      <c r="RMA105" s="724"/>
      <c r="RMC105" s="724"/>
      <c r="RME105" s="724"/>
      <c r="RMG105" s="724"/>
      <c r="RMI105" s="724"/>
      <c r="RMK105" s="724"/>
      <c r="RMM105" s="724"/>
      <c r="RMO105" s="724"/>
      <c r="RMQ105" s="724"/>
      <c r="RMS105" s="724"/>
      <c r="RMU105" s="724"/>
      <c r="RMW105" s="724"/>
      <c r="RMY105" s="724"/>
      <c r="RNA105" s="724"/>
      <c r="RNC105" s="724"/>
      <c r="RNE105" s="724"/>
      <c r="RNG105" s="724"/>
      <c r="RNI105" s="724"/>
      <c r="RNK105" s="724"/>
      <c r="RNM105" s="724"/>
      <c r="RNO105" s="724"/>
      <c r="RNQ105" s="724"/>
      <c r="RNS105" s="724"/>
      <c r="RNU105" s="724"/>
      <c r="RNW105" s="724"/>
      <c r="RNY105" s="724"/>
      <c r="ROA105" s="724"/>
      <c r="ROC105" s="724"/>
      <c r="ROE105" s="724"/>
      <c r="ROG105" s="724"/>
      <c r="ROI105" s="724"/>
      <c r="ROK105" s="724"/>
      <c r="ROM105" s="724"/>
      <c r="ROO105" s="724"/>
      <c r="ROQ105" s="724"/>
      <c r="ROS105" s="724"/>
      <c r="ROU105" s="724"/>
      <c r="ROW105" s="724"/>
      <c r="ROY105" s="724"/>
      <c r="RPA105" s="724"/>
      <c r="RPC105" s="724"/>
      <c r="RPE105" s="724"/>
      <c r="RPG105" s="724"/>
      <c r="RPI105" s="724"/>
      <c r="RPK105" s="724"/>
      <c r="RPM105" s="724"/>
      <c r="RPO105" s="724"/>
      <c r="RPQ105" s="724"/>
      <c r="RPS105" s="724"/>
      <c r="RPU105" s="724"/>
      <c r="RPW105" s="724"/>
      <c r="RPY105" s="724"/>
      <c r="RQA105" s="724"/>
      <c r="RQC105" s="724"/>
      <c r="RQE105" s="724"/>
      <c r="RQG105" s="724"/>
      <c r="RQI105" s="724"/>
      <c r="RQK105" s="724"/>
      <c r="RQM105" s="724"/>
      <c r="RQO105" s="724"/>
      <c r="RQQ105" s="724"/>
      <c r="RQS105" s="724"/>
      <c r="RQU105" s="724"/>
      <c r="RQW105" s="724"/>
      <c r="RQY105" s="724"/>
      <c r="RRA105" s="724"/>
      <c r="RRC105" s="724"/>
      <c r="RRE105" s="724"/>
      <c r="RRG105" s="724"/>
      <c r="RRI105" s="724"/>
      <c r="RRK105" s="724"/>
      <c r="RRM105" s="724"/>
      <c r="RRO105" s="724"/>
      <c r="RRQ105" s="724"/>
      <c r="RRS105" s="724"/>
      <c r="RRU105" s="724"/>
      <c r="RRW105" s="724"/>
      <c r="RRY105" s="724"/>
      <c r="RSA105" s="724"/>
      <c r="RSC105" s="724"/>
      <c r="RSE105" s="724"/>
      <c r="RSG105" s="724"/>
      <c r="RSI105" s="724"/>
      <c r="RSK105" s="724"/>
      <c r="RSM105" s="724"/>
      <c r="RSO105" s="724"/>
      <c r="RSQ105" s="724"/>
      <c r="RSS105" s="724"/>
      <c r="RSU105" s="724"/>
      <c r="RSW105" s="724"/>
      <c r="RSY105" s="724"/>
      <c r="RTA105" s="724"/>
      <c r="RTC105" s="724"/>
      <c r="RTE105" s="724"/>
      <c r="RTG105" s="724"/>
      <c r="RTI105" s="724"/>
      <c r="RTK105" s="724"/>
      <c r="RTM105" s="724"/>
      <c r="RTO105" s="724"/>
      <c r="RTQ105" s="724"/>
      <c r="RTS105" s="724"/>
      <c r="RTU105" s="724"/>
      <c r="RTW105" s="724"/>
      <c r="RTY105" s="724"/>
      <c r="RUA105" s="724"/>
      <c r="RUC105" s="724"/>
      <c r="RUE105" s="724"/>
      <c r="RUG105" s="724"/>
      <c r="RUI105" s="724"/>
      <c r="RUK105" s="724"/>
      <c r="RUM105" s="724"/>
      <c r="RUO105" s="724"/>
      <c r="RUQ105" s="724"/>
      <c r="RUS105" s="724"/>
      <c r="RUU105" s="724"/>
      <c r="RUW105" s="724"/>
      <c r="RUY105" s="724"/>
      <c r="RVA105" s="724"/>
      <c r="RVC105" s="724"/>
      <c r="RVE105" s="724"/>
      <c r="RVG105" s="724"/>
      <c r="RVI105" s="724"/>
      <c r="RVK105" s="724"/>
      <c r="RVM105" s="724"/>
      <c r="RVO105" s="724"/>
      <c r="RVQ105" s="724"/>
      <c r="RVS105" s="724"/>
      <c r="RVU105" s="724"/>
      <c r="RVW105" s="724"/>
      <c r="RVY105" s="724"/>
      <c r="RWA105" s="724"/>
      <c r="RWC105" s="724"/>
      <c r="RWE105" s="724"/>
      <c r="RWG105" s="724"/>
      <c r="RWI105" s="724"/>
      <c r="RWK105" s="724"/>
      <c r="RWM105" s="724"/>
      <c r="RWO105" s="724"/>
      <c r="RWQ105" s="724"/>
      <c r="RWS105" s="724"/>
      <c r="RWU105" s="724"/>
      <c r="RWW105" s="724"/>
      <c r="RWY105" s="724"/>
      <c r="RXA105" s="724"/>
      <c r="RXC105" s="724"/>
      <c r="RXE105" s="724"/>
      <c r="RXG105" s="724"/>
      <c r="RXI105" s="724"/>
      <c r="RXK105" s="724"/>
      <c r="RXM105" s="724"/>
      <c r="RXO105" s="724"/>
      <c r="RXQ105" s="724"/>
      <c r="RXS105" s="724"/>
      <c r="RXU105" s="724"/>
      <c r="RXW105" s="724"/>
      <c r="RXY105" s="724"/>
      <c r="RYA105" s="724"/>
      <c r="RYC105" s="724"/>
      <c r="RYE105" s="724"/>
      <c r="RYG105" s="724"/>
      <c r="RYI105" s="724"/>
      <c r="RYK105" s="724"/>
      <c r="RYM105" s="724"/>
      <c r="RYO105" s="724"/>
      <c r="RYQ105" s="724"/>
      <c r="RYS105" s="724"/>
      <c r="RYU105" s="724"/>
      <c r="RYW105" s="724"/>
      <c r="RYY105" s="724"/>
      <c r="RZA105" s="724"/>
      <c r="RZC105" s="724"/>
      <c r="RZE105" s="724"/>
      <c r="RZG105" s="724"/>
      <c r="RZI105" s="724"/>
      <c r="RZK105" s="724"/>
      <c r="RZM105" s="724"/>
      <c r="RZO105" s="724"/>
      <c r="RZQ105" s="724"/>
      <c r="RZS105" s="724"/>
      <c r="RZU105" s="724"/>
      <c r="RZW105" s="724"/>
      <c r="RZY105" s="724"/>
      <c r="SAA105" s="724"/>
      <c r="SAC105" s="724"/>
      <c r="SAE105" s="724"/>
      <c r="SAG105" s="724"/>
      <c r="SAI105" s="724"/>
      <c r="SAK105" s="724"/>
      <c r="SAM105" s="724"/>
      <c r="SAO105" s="724"/>
      <c r="SAQ105" s="724"/>
      <c r="SAS105" s="724"/>
      <c r="SAU105" s="724"/>
      <c r="SAW105" s="724"/>
      <c r="SAY105" s="724"/>
      <c r="SBA105" s="724"/>
      <c r="SBC105" s="724"/>
      <c r="SBE105" s="724"/>
      <c r="SBG105" s="724"/>
      <c r="SBI105" s="724"/>
      <c r="SBK105" s="724"/>
      <c r="SBM105" s="724"/>
      <c r="SBO105" s="724"/>
      <c r="SBQ105" s="724"/>
      <c r="SBS105" s="724"/>
      <c r="SBU105" s="724"/>
      <c r="SBW105" s="724"/>
      <c r="SBY105" s="724"/>
      <c r="SCA105" s="724"/>
      <c r="SCC105" s="724"/>
      <c r="SCE105" s="724"/>
      <c r="SCG105" s="724"/>
      <c r="SCI105" s="724"/>
      <c r="SCK105" s="724"/>
      <c r="SCM105" s="724"/>
      <c r="SCO105" s="724"/>
      <c r="SCQ105" s="724"/>
      <c r="SCS105" s="724"/>
      <c r="SCU105" s="724"/>
      <c r="SCW105" s="724"/>
      <c r="SCY105" s="724"/>
      <c r="SDA105" s="724"/>
      <c r="SDC105" s="724"/>
      <c r="SDE105" s="724"/>
      <c r="SDG105" s="724"/>
      <c r="SDI105" s="724"/>
      <c r="SDK105" s="724"/>
      <c r="SDM105" s="724"/>
      <c r="SDO105" s="724"/>
      <c r="SDQ105" s="724"/>
      <c r="SDS105" s="724"/>
      <c r="SDU105" s="724"/>
      <c r="SDW105" s="724"/>
      <c r="SDY105" s="724"/>
      <c r="SEA105" s="724"/>
      <c r="SEC105" s="724"/>
      <c r="SEE105" s="724"/>
      <c r="SEG105" s="724"/>
      <c r="SEI105" s="724"/>
      <c r="SEK105" s="724"/>
      <c r="SEM105" s="724"/>
      <c r="SEO105" s="724"/>
      <c r="SEQ105" s="724"/>
      <c r="SES105" s="724"/>
      <c r="SEU105" s="724"/>
      <c r="SEW105" s="724"/>
      <c r="SEY105" s="724"/>
      <c r="SFA105" s="724"/>
      <c r="SFC105" s="724"/>
      <c r="SFE105" s="724"/>
      <c r="SFG105" s="724"/>
      <c r="SFI105" s="724"/>
      <c r="SFK105" s="724"/>
      <c r="SFM105" s="724"/>
      <c r="SFO105" s="724"/>
      <c r="SFQ105" s="724"/>
      <c r="SFS105" s="724"/>
      <c r="SFU105" s="724"/>
      <c r="SFW105" s="724"/>
      <c r="SFY105" s="724"/>
      <c r="SGA105" s="724"/>
      <c r="SGC105" s="724"/>
      <c r="SGE105" s="724"/>
      <c r="SGG105" s="724"/>
      <c r="SGI105" s="724"/>
      <c r="SGK105" s="724"/>
      <c r="SGM105" s="724"/>
      <c r="SGO105" s="724"/>
      <c r="SGQ105" s="724"/>
      <c r="SGS105" s="724"/>
      <c r="SGU105" s="724"/>
      <c r="SGW105" s="724"/>
      <c r="SGY105" s="724"/>
      <c r="SHA105" s="724"/>
      <c r="SHC105" s="724"/>
      <c r="SHE105" s="724"/>
      <c r="SHG105" s="724"/>
      <c r="SHI105" s="724"/>
      <c r="SHK105" s="724"/>
      <c r="SHM105" s="724"/>
      <c r="SHO105" s="724"/>
      <c r="SHQ105" s="724"/>
      <c r="SHS105" s="724"/>
      <c r="SHU105" s="724"/>
      <c r="SHW105" s="724"/>
      <c r="SHY105" s="724"/>
      <c r="SIA105" s="724"/>
      <c r="SIC105" s="724"/>
      <c r="SIE105" s="724"/>
      <c r="SIG105" s="724"/>
      <c r="SII105" s="724"/>
      <c r="SIK105" s="724"/>
      <c r="SIM105" s="724"/>
      <c r="SIO105" s="724"/>
      <c r="SIQ105" s="724"/>
      <c r="SIS105" s="724"/>
      <c r="SIU105" s="724"/>
      <c r="SIW105" s="724"/>
      <c r="SIY105" s="724"/>
      <c r="SJA105" s="724"/>
      <c r="SJC105" s="724"/>
      <c r="SJE105" s="724"/>
      <c r="SJG105" s="724"/>
      <c r="SJI105" s="724"/>
      <c r="SJK105" s="724"/>
      <c r="SJM105" s="724"/>
      <c r="SJO105" s="724"/>
      <c r="SJQ105" s="724"/>
      <c r="SJS105" s="724"/>
      <c r="SJU105" s="724"/>
      <c r="SJW105" s="724"/>
      <c r="SJY105" s="724"/>
      <c r="SKA105" s="724"/>
      <c r="SKC105" s="724"/>
      <c r="SKE105" s="724"/>
      <c r="SKG105" s="724"/>
      <c r="SKI105" s="724"/>
      <c r="SKK105" s="724"/>
      <c r="SKM105" s="724"/>
      <c r="SKO105" s="724"/>
      <c r="SKQ105" s="724"/>
      <c r="SKS105" s="724"/>
      <c r="SKU105" s="724"/>
      <c r="SKW105" s="724"/>
      <c r="SKY105" s="724"/>
      <c r="SLA105" s="724"/>
      <c r="SLC105" s="724"/>
      <c r="SLE105" s="724"/>
      <c r="SLG105" s="724"/>
      <c r="SLI105" s="724"/>
      <c r="SLK105" s="724"/>
      <c r="SLM105" s="724"/>
      <c r="SLO105" s="724"/>
      <c r="SLQ105" s="724"/>
      <c r="SLS105" s="724"/>
      <c r="SLU105" s="724"/>
      <c r="SLW105" s="724"/>
      <c r="SLY105" s="724"/>
      <c r="SMA105" s="724"/>
      <c r="SMC105" s="724"/>
      <c r="SME105" s="724"/>
      <c r="SMG105" s="724"/>
      <c r="SMI105" s="724"/>
      <c r="SMK105" s="724"/>
      <c r="SMM105" s="724"/>
      <c r="SMO105" s="724"/>
      <c r="SMQ105" s="724"/>
      <c r="SMS105" s="724"/>
      <c r="SMU105" s="724"/>
      <c r="SMW105" s="724"/>
      <c r="SMY105" s="724"/>
      <c r="SNA105" s="724"/>
      <c r="SNC105" s="724"/>
      <c r="SNE105" s="724"/>
      <c r="SNG105" s="724"/>
      <c r="SNI105" s="724"/>
      <c r="SNK105" s="724"/>
      <c r="SNM105" s="724"/>
      <c r="SNO105" s="724"/>
      <c r="SNQ105" s="724"/>
      <c r="SNS105" s="724"/>
      <c r="SNU105" s="724"/>
      <c r="SNW105" s="724"/>
      <c r="SNY105" s="724"/>
      <c r="SOA105" s="724"/>
      <c r="SOC105" s="724"/>
      <c r="SOE105" s="724"/>
      <c r="SOG105" s="724"/>
      <c r="SOI105" s="724"/>
      <c r="SOK105" s="724"/>
      <c r="SOM105" s="724"/>
      <c r="SOO105" s="724"/>
      <c r="SOQ105" s="724"/>
      <c r="SOS105" s="724"/>
      <c r="SOU105" s="724"/>
      <c r="SOW105" s="724"/>
      <c r="SOY105" s="724"/>
      <c r="SPA105" s="724"/>
      <c r="SPC105" s="724"/>
      <c r="SPE105" s="724"/>
      <c r="SPG105" s="724"/>
      <c r="SPI105" s="724"/>
      <c r="SPK105" s="724"/>
      <c r="SPM105" s="724"/>
      <c r="SPO105" s="724"/>
      <c r="SPQ105" s="724"/>
      <c r="SPS105" s="724"/>
      <c r="SPU105" s="724"/>
      <c r="SPW105" s="724"/>
      <c r="SPY105" s="724"/>
      <c r="SQA105" s="724"/>
      <c r="SQC105" s="724"/>
      <c r="SQE105" s="724"/>
      <c r="SQG105" s="724"/>
      <c r="SQI105" s="724"/>
      <c r="SQK105" s="724"/>
      <c r="SQM105" s="724"/>
      <c r="SQO105" s="724"/>
      <c r="SQQ105" s="724"/>
      <c r="SQS105" s="724"/>
      <c r="SQU105" s="724"/>
      <c r="SQW105" s="724"/>
      <c r="SQY105" s="724"/>
      <c r="SRA105" s="724"/>
      <c r="SRC105" s="724"/>
      <c r="SRE105" s="724"/>
      <c r="SRG105" s="724"/>
      <c r="SRI105" s="724"/>
      <c r="SRK105" s="724"/>
      <c r="SRM105" s="724"/>
      <c r="SRO105" s="724"/>
      <c r="SRQ105" s="724"/>
      <c r="SRS105" s="724"/>
      <c r="SRU105" s="724"/>
      <c r="SRW105" s="724"/>
      <c r="SRY105" s="724"/>
      <c r="SSA105" s="724"/>
      <c r="SSC105" s="724"/>
      <c r="SSE105" s="724"/>
      <c r="SSG105" s="724"/>
      <c r="SSI105" s="724"/>
      <c r="SSK105" s="724"/>
      <c r="SSM105" s="724"/>
      <c r="SSO105" s="724"/>
      <c r="SSQ105" s="724"/>
      <c r="SSS105" s="724"/>
      <c r="SSU105" s="724"/>
      <c r="SSW105" s="724"/>
      <c r="SSY105" s="724"/>
      <c r="STA105" s="724"/>
      <c r="STC105" s="724"/>
      <c r="STE105" s="724"/>
      <c r="STG105" s="724"/>
      <c r="STI105" s="724"/>
      <c r="STK105" s="724"/>
      <c r="STM105" s="724"/>
      <c r="STO105" s="724"/>
      <c r="STQ105" s="724"/>
      <c r="STS105" s="724"/>
      <c r="STU105" s="724"/>
      <c r="STW105" s="724"/>
      <c r="STY105" s="724"/>
      <c r="SUA105" s="724"/>
      <c r="SUC105" s="724"/>
      <c r="SUE105" s="724"/>
      <c r="SUG105" s="724"/>
      <c r="SUI105" s="724"/>
      <c r="SUK105" s="724"/>
      <c r="SUM105" s="724"/>
      <c r="SUO105" s="724"/>
      <c r="SUQ105" s="724"/>
      <c r="SUS105" s="724"/>
      <c r="SUU105" s="724"/>
      <c r="SUW105" s="724"/>
      <c r="SUY105" s="724"/>
      <c r="SVA105" s="724"/>
      <c r="SVC105" s="724"/>
      <c r="SVE105" s="724"/>
      <c r="SVG105" s="724"/>
      <c r="SVI105" s="724"/>
      <c r="SVK105" s="724"/>
      <c r="SVM105" s="724"/>
      <c r="SVO105" s="724"/>
      <c r="SVQ105" s="724"/>
      <c r="SVS105" s="724"/>
      <c r="SVU105" s="724"/>
      <c r="SVW105" s="724"/>
      <c r="SVY105" s="724"/>
      <c r="SWA105" s="724"/>
      <c r="SWC105" s="724"/>
      <c r="SWE105" s="724"/>
      <c r="SWG105" s="724"/>
      <c r="SWI105" s="724"/>
      <c r="SWK105" s="724"/>
      <c r="SWM105" s="724"/>
      <c r="SWO105" s="724"/>
      <c r="SWQ105" s="724"/>
      <c r="SWS105" s="724"/>
      <c r="SWU105" s="724"/>
      <c r="SWW105" s="724"/>
      <c r="SWY105" s="724"/>
      <c r="SXA105" s="724"/>
      <c r="SXC105" s="724"/>
      <c r="SXE105" s="724"/>
      <c r="SXG105" s="724"/>
      <c r="SXI105" s="724"/>
      <c r="SXK105" s="724"/>
      <c r="SXM105" s="724"/>
      <c r="SXO105" s="724"/>
      <c r="SXQ105" s="724"/>
      <c r="SXS105" s="724"/>
      <c r="SXU105" s="724"/>
      <c r="SXW105" s="724"/>
      <c r="SXY105" s="724"/>
      <c r="SYA105" s="724"/>
      <c r="SYC105" s="724"/>
      <c r="SYE105" s="724"/>
      <c r="SYG105" s="724"/>
      <c r="SYI105" s="724"/>
      <c r="SYK105" s="724"/>
      <c r="SYM105" s="724"/>
      <c r="SYO105" s="724"/>
      <c r="SYQ105" s="724"/>
      <c r="SYS105" s="724"/>
      <c r="SYU105" s="724"/>
      <c r="SYW105" s="724"/>
      <c r="SYY105" s="724"/>
      <c r="SZA105" s="724"/>
      <c r="SZC105" s="724"/>
      <c r="SZE105" s="724"/>
      <c r="SZG105" s="724"/>
      <c r="SZI105" s="724"/>
      <c r="SZK105" s="724"/>
      <c r="SZM105" s="724"/>
      <c r="SZO105" s="724"/>
      <c r="SZQ105" s="724"/>
      <c r="SZS105" s="724"/>
      <c r="SZU105" s="724"/>
      <c r="SZW105" s="724"/>
      <c r="SZY105" s="724"/>
      <c r="TAA105" s="724"/>
      <c r="TAC105" s="724"/>
      <c r="TAE105" s="724"/>
      <c r="TAG105" s="724"/>
      <c r="TAI105" s="724"/>
      <c r="TAK105" s="724"/>
      <c r="TAM105" s="724"/>
      <c r="TAO105" s="724"/>
      <c r="TAQ105" s="724"/>
      <c r="TAS105" s="724"/>
      <c r="TAU105" s="724"/>
      <c r="TAW105" s="724"/>
      <c r="TAY105" s="724"/>
      <c r="TBA105" s="724"/>
      <c r="TBC105" s="724"/>
      <c r="TBE105" s="724"/>
      <c r="TBG105" s="724"/>
      <c r="TBI105" s="724"/>
      <c r="TBK105" s="724"/>
      <c r="TBM105" s="724"/>
      <c r="TBO105" s="724"/>
      <c r="TBQ105" s="724"/>
      <c r="TBS105" s="724"/>
      <c r="TBU105" s="724"/>
      <c r="TBW105" s="724"/>
      <c r="TBY105" s="724"/>
      <c r="TCA105" s="724"/>
      <c r="TCC105" s="724"/>
      <c r="TCE105" s="724"/>
      <c r="TCG105" s="724"/>
      <c r="TCI105" s="724"/>
      <c r="TCK105" s="724"/>
      <c r="TCM105" s="724"/>
      <c r="TCO105" s="724"/>
      <c r="TCQ105" s="724"/>
      <c r="TCS105" s="724"/>
      <c r="TCU105" s="724"/>
      <c r="TCW105" s="724"/>
      <c r="TCY105" s="724"/>
      <c r="TDA105" s="724"/>
      <c r="TDC105" s="724"/>
      <c r="TDE105" s="724"/>
      <c r="TDG105" s="724"/>
      <c r="TDI105" s="724"/>
      <c r="TDK105" s="724"/>
      <c r="TDM105" s="724"/>
      <c r="TDO105" s="724"/>
      <c r="TDQ105" s="724"/>
      <c r="TDS105" s="724"/>
      <c r="TDU105" s="724"/>
      <c r="TDW105" s="724"/>
      <c r="TDY105" s="724"/>
      <c r="TEA105" s="724"/>
      <c r="TEC105" s="724"/>
      <c r="TEE105" s="724"/>
      <c r="TEG105" s="724"/>
      <c r="TEI105" s="724"/>
      <c r="TEK105" s="724"/>
      <c r="TEM105" s="724"/>
      <c r="TEO105" s="724"/>
      <c r="TEQ105" s="724"/>
      <c r="TES105" s="724"/>
      <c r="TEU105" s="724"/>
      <c r="TEW105" s="724"/>
      <c r="TEY105" s="724"/>
      <c r="TFA105" s="724"/>
      <c r="TFC105" s="724"/>
      <c r="TFE105" s="724"/>
      <c r="TFG105" s="724"/>
      <c r="TFI105" s="724"/>
      <c r="TFK105" s="724"/>
      <c r="TFM105" s="724"/>
      <c r="TFO105" s="724"/>
      <c r="TFQ105" s="724"/>
      <c r="TFS105" s="724"/>
      <c r="TFU105" s="724"/>
      <c r="TFW105" s="724"/>
      <c r="TFY105" s="724"/>
      <c r="TGA105" s="724"/>
      <c r="TGC105" s="724"/>
      <c r="TGE105" s="724"/>
      <c r="TGG105" s="724"/>
      <c r="TGI105" s="724"/>
      <c r="TGK105" s="724"/>
      <c r="TGM105" s="724"/>
      <c r="TGO105" s="724"/>
      <c r="TGQ105" s="724"/>
      <c r="TGS105" s="724"/>
      <c r="TGU105" s="724"/>
      <c r="TGW105" s="724"/>
      <c r="TGY105" s="724"/>
      <c r="THA105" s="724"/>
      <c r="THC105" s="724"/>
      <c r="THE105" s="724"/>
      <c r="THG105" s="724"/>
      <c r="THI105" s="724"/>
      <c r="THK105" s="724"/>
      <c r="THM105" s="724"/>
      <c r="THO105" s="724"/>
      <c r="THQ105" s="724"/>
      <c r="THS105" s="724"/>
      <c r="THU105" s="724"/>
      <c r="THW105" s="724"/>
      <c r="THY105" s="724"/>
      <c r="TIA105" s="724"/>
      <c r="TIC105" s="724"/>
      <c r="TIE105" s="724"/>
      <c r="TIG105" s="724"/>
      <c r="TII105" s="724"/>
      <c r="TIK105" s="724"/>
      <c r="TIM105" s="724"/>
      <c r="TIO105" s="724"/>
      <c r="TIQ105" s="724"/>
      <c r="TIS105" s="724"/>
      <c r="TIU105" s="724"/>
      <c r="TIW105" s="724"/>
      <c r="TIY105" s="724"/>
      <c r="TJA105" s="724"/>
      <c r="TJC105" s="724"/>
      <c r="TJE105" s="724"/>
      <c r="TJG105" s="724"/>
      <c r="TJI105" s="724"/>
      <c r="TJK105" s="724"/>
      <c r="TJM105" s="724"/>
      <c r="TJO105" s="724"/>
      <c r="TJQ105" s="724"/>
      <c r="TJS105" s="724"/>
      <c r="TJU105" s="724"/>
      <c r="TJW105" s="724"/>
      <c r="TJY105" s="724"/>
      <c r="TKA105" s="724"/>
      <c r="TKC105" s="724"/>
      <c r="TKE105" s="724"/>
      <c r="TKG105" s="724"/>
      <c r="TKI105" s="724"/>
      <c r="TKK105" s="724"/>
      <c r="TKM105" s="724"/>
      <c r="TKO105" s="724"/>
      <c r="TKQ105" s="724"/>
      <c r="TKS105" s="724"/>
      <c r="TKU105" s="724"/>
      <c r="TKW105" s="724"/>
      <c r="TKY105" s="724"/>
      <c r="TLA105" s="724"/>
      <c r="TLC105" s="724"/>
      <c r="TLE105" s="724"/>
      <c r="TLG105" s="724"/>
      <c r="TLI105" s="724"/>
      <c r="TLK105" s="724"/>
      <c r="TLM105" s="724"/>
      <c r="TLO105" s="724"/>
      <c r="TLQ105" s="724"/>
      <c r="TLS105" s="724"/>
      <c r="TLU105" s="724"/>
      <c r="TLW105" s="724"/>
      <c r="TLY105" s="724"/>
      <c r="TMA105" s="724"/>
      <c r="TMC105" s="724"/>
      <c r="TME105" s="724"/>
      <c r="TMG105" s="724"/>
      <c r="TMI105" s="724"/>
      <c r="TMK105" s="724"/>
      <c r="TMM105" s="724"/>
      <c r="TMO105" s="724"/>
      <c r="TMQ105" s="724"/>
      <c r="TMS105" s="724"/>
      <c r="TMU105" s="724"/>
      <c r="TMW105" s="724"/>
      <c r="TMY105" s="724"/>
      <c r="TNA105" s="724"/>
      <c r="TNC105" s="724"/>
      <c r="TNE105" s="724"/>
      <c r="TNG105" s="724"/>
      <c r="TNI105" s="724"/>
      <c r="TNK105" s="724"/>
      <c r="TNM105" s="724"/>
      <c r="TNO105" s="724"/>
      <c r="TNQ105" s="724"/>
      <c r="TNS105" s="724"/>
      <c r="TNU105" s="724"/>
      <c r="TNW105" s="724"/>
      <c r="TNY105" s="724"/>
      <c r="TOA105" s="724"/>
      <c r="TOC105" s="724"/>
      <c r="TOE105" s="724"/>
      <c r="TOG105" s="724"/>
      <c r="TOI105" s="724"/>
      <c r="TOK105" s="724"/>
      <c r="TOM105" s="724"/>
      <c r="TOO105" s="724"/>
      <c r="TOQ105" s="724"/>
      <c r="TOS105" s="724"/>
      <c r="TOU105" s="724"/>
      <c r="TOW105" s="724"/>
      <c r="TOY105" s="724"/>
      <c r="TPA105" s="724"/>
      <c r="TPC105" s="724"/>
      <c r="TPE105" s="724"/>
      <c r="TPG105" s="724"/>
      <c r="TPI105" s="724"/>
      <c r="TPK105" s="724"/>
      <c r="TPM105" s="724"/>
      <c r="TPO105" s="724"/>
      <c r="TPQ105" s="724"/>
      <c r="TPS105" s="724"/>
      <c r="TPU105" s="724"/>
      <c r="TPW105" s="724"/>
      <c r="TPY105" s="724"/>
      <c r="TQA105" s="724"/>
      <c r="TQC105" s="724"/>
      <c r="TQE105" s="724"/>
      <c r="TQG105" s="724"/>
      <c r="TQI105" s="724"/>
      <c r="TQK105" s="724"/>
      <c r="TQM105" s="724"/>
      <c r="TQO105" s="724"/>
      <c r="TQQ105" s="724"/>
      <c r="TQS105" s="724"/>
      <c r="TQU105" s="724"/>
      <c r="TQW105" s="724"/>
      <c r="TQY105" s="724"/>
      <c r="TRA105" s="724"/>
      <c r="TRC105" s="724"/>
      <c r="TRE105" s="724"/>
      <c r="TRG105" s="724"/>
      <c r="TRI105" s="724"/>
      <c r="TRK105" s="724"/>
      <c r="TRM105" s="724"/>
      <c r="TRO105" s="724"/>
      <c r="TRQ105" s="724"/>
      <c r="TRS105" s="724"/>
      <c r="TRU105" s="724"/>
      <c r="TRW105" s="724"/>
      <c r="TRY105" s="724"/>
      <c r="TSA105" s="724"/>
      <c r="TSC105" s="724"/>
      <c r="TSE105" s="724"/>
      <c r="TSG105" s="724"/>
      <c r="TSI105" s="724"/>
      <c r="TSK105" s="724"/>
      <c r="TSM105" s="724"/>
      <c r="TSO105" s="724"/>
      <c r="TSQ105" s="724"/>
      <c r="TSS105" s="724"/>
      <c r="TSU105" s="724"/>
      <c r="TSW105" s="724"/>
      <c r="TSY105" s="724"/>
      <c r="TTA105" s="724"/>
      <c r="TTC105" s="724"/>
      <c r="TTE105" s="724"/>
      <c r="TTG105" s="724"/>
      <c r="TTI105" s="724"/>
      <c r="TTK105" s="724"/>
      <c r="TTM105" s="724"/>
      <c r="TTO105" s="724"/>
      <c r="TTQ105" s="724"/>
      <c r="TTS105" s="724"/>
      <c r="TTU105" s="724"/>
      <c r="TTW105" s="724"/>
      <c r="TTY105" s="724"/>
      <c r="TUA105" s="724"/>
      <c r="TUC105" s="724"/>
      <c r="TUE105" s="724"/>
      <c r="TUG105" s="724"/>
      <c r="TUI105" s="724"/>
      <c r="TUK105" s="724"/>
      <c r="TUM105" s="724"/>
      <c r="TUO105" s="724"/>
      <c r="TUQ105" s="724"/>
      <c r="TUS105" s="724"/>
      <c r="TUU105" s="724"/>
      <c r="TUW105" s="724"/>
      <c r="TUY105" s="724"/>
      <c r="TVA105" s="724"/>
      <c r="TVC105" s="724"/>
      <c r="TVE105" s="724"/>
      <c r="TVG105" s="724"/>
      <c r="TVI105" s="724"/>
      <c r="TVK105" s="724"/>
      <c r="TVM105" s="724"/>
      <c r="TVO105" s="724"/>
      <c r="TVQ105" s="724"/>
      <c r="TVS105" s="724"/>
      <c r="TVU105" s="724"/>
      <c r="TVW105" s="724"/>
      <c r="TVY105" s="724"/>
      <c r="TWA105" s="724"/>
      <c r="TWC105" s="724"/>
      <c r="TWE105" s="724"/>
      <c r="TWG105" s="724"/>
      <c r="TWI105" s="724"/>
      <c r="TWK105" s="724"/>
      <c r="TWM105" s="724"/>
      <c r="TWO105" s="724"/>
      <c r="TWQ105" s="724"/>
      <c r="TWS105" s="724"/>
      <c r="TWU105" s="724"/>
      <c r="TWW105" s="724"/>
      <c r="TWY105" s="724"/>
      <c r="TXA105" s="724"/>
      <c r="TXC105" s="724"/>
      <c r="TXE105" s="724"/>
      <c r="TXG105" s="724"/>
      <c r="TXI105" s="724"/>
      <c r="TXK105" s="724"/>
      <c r="TXM105" s="724"/>
      <c r="TXO105" s="724"/>
      <c r="TXQ105" s="724"/>
      <c r="TXS105" s="724"/>
      <c r="TXU105" s="724"/>
      <c r="TXW105" s="724"/>
      <c r="TXY105" s="724"/>
      <c r="TYA105" s="724"/>
      <c r="TYC105" s="724"/>
      <c r="TYE105" s="724"/>
      <c r="TYG105" s="724"/>
      <c r="TYI105" s="724"/>
      <c r="TYK105" s="724"/>
      <c r="TYM105" s="724"/>
      <c r="TYO105" s="724"/>
      <c r="TYQ105" s="724"/>
      <c r="TYS105" s="724"/>
      <c r="TYU105" s="724"/>
      <c r="TYW105" s="724"/>
      <c r="TYY105" s="724"/>
      <c r="TZA105" s="724"/>
      <c r="TZC105" s="724"/>
      <c r="TZE105" s="724"/>
      <c r="TZG105" s="724"/>
      <c r="TZI105" s="724"/>
      <c r="TZK105" s="724"/>
      <c r="TZM105" s="724"/>
      <c r="TZO105" s="724"/>
      <c r="TZQ105" s="724"/>
      <c r="TZS105" s="724"/>
      <c r="TZU105" s="724"/>
      <c r="TZW105" s="724"/>
      <c r="TZY105" s="724"/>
      <c r="UAA105" s="724"/>
      <c r="UAC105" s="724"/>
      <c r="UAE105" s="724"/>
      <c r="UAG105" s="724"/>
      <c r="UAI105" s="724"/>
      <c r="UAK105" s="724"/>
      <c r="UAM105" s="724"/>
      <c r="UAO105" s="724"/>
      <c r="UAQ105" s="724"/>
      <c r="UAS105" s="724"/>
      <c r="UAU105" s="724"/>
      <c r="UAW105" s="724"/>
      <c r="UAY105" s="724"/>
      <c r="UBA105" s="724"/>
      <c r="UBC105" s="724"/>
      <c r="UBE105" s="724"/>
      <c r="UBG105" s="724"/>
      <c r="UBI105" s="724"/>
      <c r="UBK105" s="724"/>
      <c r="UBM105" s="724"/>
      <c r="UBO105" s="724"/>
      <c r="UBQ105" s="724"/>
      <c r="UBS105" s="724"/>
      <c r="UBU105" s="724"/>
      <c r="UBW105" s="724"/>
      <c r="UBY105" s="724"/>
      <c r="UCA105" s="724"/>
      <c r="UCC105" s="724"/>
      <c r="UCE105" s="724"/>
      <c r="UCG105" s="724"/>
      <c r="UCI105" s="724"/>
      <c r="UCK105" s="724"/>
      <c r="UCM105" s="724"/>
      <c r="UCO105" s="724"/>
      <c r="UCQ105" s="724"/>
      <c r="UCS105" s="724"/>
      <c r="UCU105" s="724"/>
      <c r="UCW105" s="724"/>
      <c r="UCY105" s="724"/>
      <c r="UDA105" s="724"/>
      <c r="UDC105" s="724"/>
      <c r="UDE105" s="724"/>
      <c r="UDG105" s="724"/>
      <c r="UDI105" s="724"/>
      <c r="UDK105" s="724"/>
      <c r="UDM105" s="724"/>
      <c r="UDO105" s="724"/>
      <c r="UDQ105" s="724"/>
      <c r="UDS105" s="724"/>
      <c r="UDU105" s="724"/>
      <c r="UDW105" s="724"/>
      <c r="UDY105" s="724"/>
      <c r="UEA105" s="724"/>
      <c r="UEC105" s="724"/>
      <c r="UEE105" s="724"/>
      <c r="UEG105" s="724"/>
      <c r="UEI105" s="724"/>
      <c r="UEK105" s="724"/>
      <c r="UEM105" s="724"/>
      <c r="UEO105" s="724"/>
      <c r="UEQ105" s="724"/>
      <c r="UES105" s="724"/>
      <c r="UEU105" s="724"/>
      <c r="UEW105" s="724"/>
      <c r="UEY105" s="724"/>
      <c r="UFA105" s="724"/>
      <c r="UFC105" s="724"/>
      <c r="UFE105" s="724"/>
      <c r="UFG105" s="724"/>
      <c r="UFI105" s="724"/>
      <c r="UFK105" s="724"/>
      <c r="UFM105" s="724"/>
      <c r="UFO105" s="724"/>
      <c r="UFQ105" s="724"/>
      <c r="UFS105" s="724"/>
      <c r="UFU105" s="724"/>
      <c r="UFW105" s="724"/>
      <c r="UFY105" s="724"/>
      <c r="UGA105" s="724"/>
      <c r="UGC105" s="724"/>
      <c r="UGE105" s="724"/>
      <c r="UGG105" s="724"/>
      <c r="UGI105" s="724"/>
      <c r="UGK105" s="724"/>
      <c r="UGM105" s="724"/>
      <c r="UGO105" s="724"/>
      <c r="UGQ105" s="724"/>
      <c r="UGS105" s="724"/>
      <c r="UGU105" s="724"/>
      <c r="UGW105" s="724"/>
      <c r="UGY105" s="724"/>
      <c r="UHA105" s="724"/>
      <c r="UHC105" s="724"/>
      <c r="UHE105" s="724"/>
      <c r="UHG105" s="724"/>
      <c r="UHI105" s="724"/>
      <c r="UHK105" s="724"/>
      <c r="UHM105" s="724"/>
      <c r="UHO105" s="724"/>
      <c r="UHQ105" s="724"/>
      <c r="UHS105" s="724"/>
      <c r="UHU105" s="724"/>
      <c r="UHW105" s="724"/>
      <c r="UHY105" s="724"/>
      <c r="UIA105" s="724"/>
      <c r="UIC105" s="724"/>
      <c r="UIE105" s="724"/>
      <c r="UIG105" s="724"/>
      <c r="UII105" s="724"/>
      <c r="UIK105" s="724"/>
      <c r="UIM105" s="724"/>
      <c r="UIO105" s="724"/>
      <c r="UIQ105" s="724"/>
      <c r="UIS105" s="724"/>
      <c r="UIU105" s="724"/>
      <c r="UIW105" s="724"/>
      <c r="UIY105" s="724"/>
      <c r="UJA105" s="724"/>
      <c r="UJC105" s="724"/>
      <c r="UJE105" s="724"/>
      <c r="UJG105" s="724"/>
      <c r="UJI105" s="724"/>
      <c r="UJK105" s="724"/>
      <c r="UJM105" s="724"/>
      <c r="UJO105" s="724"/>
      <c r="UJQ105" s="724"/>
      <c r="UJS105" s="724"/>
      <c r="UJU105" s="724"/>
      <c r="UJW105" s="724"/>
      <c r="UJY105" s="724"/>
      <c r="UKA105" s="724"/>
      <c r="UKC105" s="724"/>
      <c r="UKE105" s="724"/>
      <c r="UKG105" s="724"/>
      <c r="UKI105" s="724"/>
      <c r="UKK105" s="724"/>
      <c r="UKM105" s="724"/>
      <c r="UKO105" s="724"/>
      <c r="UKQ105" s="724"/>
      <c r="UKS105" s="724"/>
      <c r="UKU105" s="724"/>
      <c r="UKW105" s="724"/>
      <c r="UKY105" s="724"/>
      <c r="ULA105" s="724"/>
      <c r="ULC105" s="724"/>
      <c r="ULE105" s="724"/>
      <c r="ULG105" s="724"/>
      <c r="ULI105" s="724"/>
      <c r="ULK105" s="724"/>
      <c r="ULM105" s="724"/>
      <c r="ULO105" s="724"/>
      <c r="ULQ105" s="724"/>
      <c r="ULS105" s="724"/>
      <c r="ULU105" s="724"/>
      <c r="ULW105" s="724"/>
      <c r="ULY105" s="724"/>
      <c r="UMA105" s="724"/>
      <c r="UMC105" s="724"/>
      <c r="UME105" s="724"/>
      <c r="UMG105" s="724"/>
      <c r="UMI105" s="724"/>
      <c r="UMK105" s="724"/>
      <c r="UMM105" s="724"/>
      <c r="UMO105" s="724"/>
      <c r="UMQ105" s="724"/>
      <c r="UMS105" s="724"/>
      <c r="UMU105" s="724"/>
      <c r="UMW105" s="724"/>
      <c r="UMY105" s="724"/>
      <c r="UNA105" s="724"/>
      <c r="UNC105" s="724"/>
      <c r="UNE105" s="724"/>
      <c r="UNG105" s="724"/>
      <c r="UNI105" s="724"/>
      <c r="UNK105" s="724"/>
      <c r="UNM105" s="724"/>
      <c r="UNO105" s="724"/>
      <c r="UNQ105" s="724"/>
      <c r="UNS105" s="724"/>
      <c r="UNU105" s="724"/>
      <c r="UNW105" s="724"/>
      <c r="UNY105" s="724"/>
      <c r="UOA105" s="724"/>
      <c r="UOC105" s="724"/>
      <c r="UOE105" s="724"/>
      <c r="UOG105" s="724"/>
      <c r="UOI105" s="724"/>
      <c r="UOK105" s="724"/>
      <c r="UOM105" s="724"/>
      <c r="UOO105" s="724"/>
      <c r="UOQ105" s="724"/>
      <c r="UOS105" s="724"/>
      <c r="UOU105" s="724"/>
      <c r="UOW105" s="724"/>
      <c r="UOY105" s="724"/>
      <c r="UPA105" s="724"/>
      <c r="UPC105" s="724"/>
      <c r="UPE105" s="724"/>
      <c r="UPG105" s="724"/>
      <c r="UPI105" s="724"/>
      <c r="UPK105" s="724"/>
      <c r="UPM105" s="724"/>
      <c r="UPO105" s="724"/>
      <c r="UPQ105" s="724"/>
      <c r="UPS105" s="724"/>
      <c r="UPU105" s="724"/>
      <c r="UPW105" s="724"/>
      <c r="UPY105" s="724"/>
      <c r="UQA105" s="724"/>
      <c r="UQC105" s="724"/>
      <c r="UQE105" s="724"/>
      <c r="UQG105" s="724"/>
      <c r="UQI105" s="724"/>
      <c r="UQK105" s="724"/>
      <c r="UQM105" s="724"/>
      <c r="UQO105" s="724"/>
      <c r="UQQ105" s="724"/>
      <c r="UQS105" s="724"/>
      <c r="UQU105" s="724"/>
      <c r="UQW105" s="724"/>
      <c r="UQY105" s="724"/>
      <c r="URA105" s="724"/>
      <c r="URC105" s="724"/>
      <c r="URE105" s="724"/>
      <c r="URG105" s="724"/>
      <c r="URI105" s="724"/>
      <c r="URK105" s="724"/>
      <c r="URM105" s="724"/>
      <c r="URO105" s="724"/>
      <c r="URQ105" s="724"/>
      <c r="URS105" s="724"/>
      <c r="URU105" s="724"/>
      <c r="URW105" s="724"/>
      <c r="URY105" s="724"/>
      <c r="USA105" s="724"/>
      <c r="USC105" s="724"/>
      <c r="USE105" s="724"/>
      <c r="USG105" s="724"/>
      <c r="USI105" s="724"/>
      <c r="USK105" s="724"/>
      <c r="USM105" s="724"/>
      <c r="USO105" s="724"/>
      <c r="USQ105" s="724"/>
      <c r="USS105" s="724"/>
      <c r="USU105" s="724"/>
      <c r="USW105" s="724"/>
      <c r="USY105" s="724"/>
      <c r="UTA105" s="724"/>
      <c r="UTC105" s="724"/>
      <c r="UTE105" s="724"/>
      <c r="UTG105" s="724"/>
      <c r="UTI105" s="724"/>
      <c r="UTK105" s="724"/>
      <c r="UTM105" s="724"/>
      <c r="UTO105" s="724"/>
      <c r="UTQ105" s="724"/>
      <c r="UTS105" s="724"/>
      <c r="UTU105" s="724"/>
      <c r="UTW105" s="724"/>
      <c r="UTY105" s="724"/>
      <c r="UUA105" s="724"/>
      <c r="UUC105" s="724"/>
      <c r="UUE105" s="724"/>
      <c r="UUG105" s="724"/>
      <c r="UUI105" s="724"/>
      <c r="UUK105" s="724"/>
      <c r="UUM105" s="724"/>
      <c r="UUO105" s="724"/>
      <c r="UUQ105" s="724"/>
      <c r="UUS105" s="724"/>
      <c r="UUU105" s="724"/>
      <c r="UUW105" s="724"/>
      <c r="UUY105" s="724"/>
      <c r="UVA105" s="724"/>
      <c r="UVC105" s="724"/>
      <c r="UVE105" s="724"/>
      <c r="UVG105" s="724"/>
      <c r="UVI105" s="724"/>
      <c r="UVK105" s="724"/>
      <c r="UVM105" s="724"/>
      <c r="UVO105" s="724"/>
      <c r="UVQ105" s="724"/>
      <c r="UVS105" s="724"/>
      <c r="UVU105" s="724"/>
      <c r="UVW105" s="724"/>
      <c r="UVY105" s="724"/>
      <c r="UWA105" s="724"/>
      <c r="UWC105" s="724"/>
      <c r="UWE105" s="724"/>
      <c r="UWG105" s="724"/>
      <c r="UWI105" s="724"/>
      <c r="UWK105" s="724"/>
      <c r="UWM105" s="724"/>
      <c r="UWO105" s="724"/>
      <c r="UWQ105" s="724"/>
      <c r="UWS105" s="724"/>
      <c r="UWU105" s="724"/>
      <c r="UWW105" s="724"/>
      <c r="UWY105" s="724"/>
      <c r="UXA105" s="724"/>
      <c r="UXC105" s="724"/>
      <c r="UXE105" s="724"/>
      <c r="UXG105" s="724"/>
      <c r="UXI105" s="724"/>
      <c r="UXK105" s="724"/>
      <c r="UXM105" s="724"/>
      <c r="UXO105" s="724"/>
      <c r="UXQ105" s="724"/>
      <c r="UXS105" s="724"/>
      <c r="UXU105" s="724"/>
      <c r="UXW105" s="724"/>
      <c r="UXY105" s="724"/>
      <c r="UYA105" s="724"/>
      <c r="UYC105" s="724"/>
      <c r="UYE105" s="724"/>
      <c r="UYG105" s="724"/>
      <c r="UYI105" s="724"/>
      <c r="UYK105" s="724"/>
      <c r="UYM105" s="724"/>
      <c r="UYO105" s="724"/>
      <c r="UYQ105" s="724"/>
      <c r="UYS105" s="724"/>
      <c r="UYU105" s="724"/>
      <c r="UYW105" s="724"/>
      <c r="UYY105" s="724"/>
      <c r="UZA105" s="724"/>
      <c r="UZC105" s="724"/>
      <c r="UZE105" s="724"/>
      <c r="UZG105" s="724"/>
      <c r="UZI105" s="724"/>
      <c r="UZK105" s="724"/>
      <c r="UZM105" s="724"/>
      <c r="UZO105" s="724"/>
      <c r="UZQ105" s="724"/>
      <c r="UZS105" s="724"/>
      <c r="UZU105" s="724"/>
      <c r="UZW105" s="724"/>
      <c r="UZY105" s="724"/>
      <c r="VAA105" s="724"/>
      <c r="VAC105" s="724"/>
      <c r="VAE105" s="724"/>
      <c r="VAG105" s="724"/>
      <c r="VAI105" s="724"/>
      <c r="VAK105" s="724"/>
      <c r="VAM105" s="724"/>
      <c r="VAO105" s="724"/>
      <c r="VAQ105" s="724"/>
      <c r="VAS105" s="724"/>
      <c r="VAU105" s="724"/>
      <c r="VAW105" s="724"/>
      <c r="VAY105" s="724"/>
      <c r="VBA105" s="724"/>
      <c r="VBC105" s="724"/>
      <c r="VBE105" s="724"/>
      <c r="VBG105" s="724"/>
      <c r="VBI105" s="724"/>
      <c r="VBK105" s="724"/>
      <c r="VBM105" s="724"/>
      <c r="VBO105" s="724"/>
      <c r="VBQ105" s="724"/>
      <c r="VBS105" s="724"/>
      <c r="VBU105" s="724"/>
      <c r="VBW105" s="724"/>
      <c r="VBY105" s="724"/>
      <c r="VCA105" s="724"/>
      <c r="VCC105" s="724"/>
      <c r="VCE105" s="724"/>
      <c r="VCG105" s="724"/>
      <c r="VCI105" s="724"/>
      <c r="VCK105" s="724"/>
      <c r="VCM105" s="724"/>
      <c r="VCO105" s="724"/>
      <c r="VCQ105" s="724"/>
      <c r="VCS105" s="724"/>
      <c r="VCU105" s="724"/>
      <c r="VCW105" s="724"/>
      <c r="VCY105" s="724"/>
      <c r="VDA105" s="724"/>
      <c r="VDC105" s="724"/>
      <c r="VDE105" s="724"/>
      <c r="VDG105" s="724"/>
      <c r="VDI105" s="724"/>
      <c r="VDK105" s="724"/>
      <c r="VDM105" s="724"/>
      <c r="VDO105" s="724"/>
      <c r="VDQ105" s="724"/>
      <c r="VDS105" s="724"/>
      <c r="VDU105" s="724"/>
      <c r="VDW105" s="724"/>
      <c r="VDY105" s="724"/>
      <c r="VEA105" s="724"/>
      <c r="VEC105" s="724"/>
      <c r="VEE105" s="724"/>
      <c r="VEG105" s="724"/>
      <c r="VEI105" s="724"/>
      <c r="VEK105" s="724"/>
      <c r="VEM105" s="724"/>
      <c r="VEO105" s="724"/>
      <c r="VEQ105" s="724"/>
      <c r="VES105" s="724"/>
      <c r="VEU105" s="724"/>
      <c r="VEW105" s="724"/>
      <c r="VEY105" s="724"/>
      <c r="VFA105" s="724"/>
      <c r="VFC105" s="724"/>
      <c r="VFE105" s="724"/>
      <c r="VFG105" s="724"/>
      <c r="VFI105" s="724"/>
      <c r="VFK105" s="724"/>
      <c r="VFM105" s="724"/>
      <c r="VFO105" s="724"/>
      <c r="VFQ105" s="724"/>
      <c r="VFS105" s="724"/>
      <c r="VFU105" s="724"/>
      <c r="VFW105" s="724"/>
      <c r="VFY105" s="724"/>
      <c r="VGA105" s="724"/>
      <c r="VGC105" s="724"/>
      <c r="VGE105" s="724"/>
      <c r="VGG105" s="724"/>
      <c r="VGI105" s="724"/>
      <c r="VGK105" s="724"/>
      <c r="VGM105" s="724"/>
      <c r="VGO105" s="724"/>
      <c r="VGQ105" s="724"/>
      <c r="VGS105" s="724"/>
      <c r="VGU105" s="724"/>
      <c r="VGW105" s="724"/>
      <c r="VGY105" s="724"/>
      <c r="VHA105" s="724"/>
      <c r="VHC105" s="724"/>
      <c r="VHE105" s="724"/>
      <c r="VHG105" s="724"/>
      <c r="VHI105" s="724"/>
      <c r="VHK105" s="724"/>
      <c r="VHM105" s="724"/>
      <c r="VHO105" s="724"/>
      <c r="VHQ105" s="724"/>
      <c r="VHS105" s="724"/>
      <c r="VHU105" s="724"/>
      <c r="VHW105" s="724"/>
      <c r="VHY105" s="724"/>
      <c r="VIA105" s="724"/>
      <c r="VIC105" s="724"/>
      <c r="VIE105" s="724"/>
      <c r="VIG105" s="724"/>
      <c r="VII105" s="724"/>
      <c r="VIK105" s="724"/>
      <c r="VIM105" s="724"/>
      <c r="VIO105" s="724"/>
      <c r="VIQ105" s="724"/>
      <c r="VIS105" s="724"/>
      <c r="VIU105" s="724"/>
      <c r="VIW105" s="724"/>
      <c r="VIY105" s="724"/>
      <c r="VJA105" s="724"/>
      <c r="VJC105" s="724"/>
      <c r="VJE105" s="724"/>
      <c r="VJG105" s="724"/>
      <c r="VJI105" s="724"/>
      <c r="VJK105" s="724"/>
      <c r="VJM105" s="724"/>
      <c r="VJO105" s="724"/>
      <c r="VJQ105" s="724"/>
      <c r="VJS105" s="724"/>
      <c r="VJU105" s="724"/>
      <c r="VJW105" s="724"/>
      <c r="VJY105" s="724"/>
      <c r="VKA105" s="724"/>
      <c r="VKC105" s="724"/>
      <c r="VKE105" s="724"/>
      <c r="VKG105" s="724"/>
      <c r="VKI105" s="724"/>
      <c r="VKK105" s="724"/>
      <c r="VKM105" s="724"/>
      <c r="VKO105" s="724"/>
      <c r="VKQ105" s="724"/>
      <c r="VKS105" s="724"/>
      <c r="VKU105" s="724"/>
      <c r="VKW105" s="724"/>
      <c r="VKY105" s="724"/>
      <c r="VLA105" s="724"/>
      <c r="VLC105" s="724"/>
      <c r="VLE105" s="724"/>
      <c r="VLG105" s="724"/>
      <c r="VLI105" s="724"/>
      <c r="VLK105" s="724"/>
      <c r="VLM105" s="724"/>
      <c r="VLO105" s="724"/>
      <c r="VLQ105" s="724"/>
      <c r="VLS105" s="724"/>
      <c r="VLU105" s="724"/>
      <c r="VLW105" s="724"/>
      <c r="VLY105" s="724"/>
      <c r="VMA105" s="724"/>
      <c r="VMC105" s="724"/>
      <c r="VME105" s="724"/>
      <c r="VMG105" s="724"/>
      <c r="VMI105" s="724"/>
      <c r="VMK105" s="724"/>
      <c r="VMM105" s="724"/>
      <c r="VMO105" s="724"/>
      <c r="VMQ105" s="724"/>
      <c r="VMS105" s="724"/>
      <c r="VMU105" s="724"/>
      <c r="VMW105" s="724"/>
      <c r="VMY105" s="724"/>
      <c r="VNA105" s="724"/>
      <c r="VNC105" s="724"/>
      <c r="VNE105" s="724"/>
      <c r="VNG105" s="724"/>
      <c r="VNI105" s="724"/>
      <c r="VNK105" s="724"/>
      <c r="VNM105" s="724"/>
      <c r="VNO105" s="724"/>
      <c r="VNQ105" s="724"/>
      <c r="VNS105" s="724"/>
      <c r="VNU105" s="724"/>
      <c r="VNW105" s="724"/>
      <c r="VNY105" s="724"/>
      <c r="VOA105" s="724"/>
      <c r="VOC105" s="724"/>
      <c r="VOE105" s="724"/>
      <c r="VOG105" s="724"/>
      <c r="VOI105" s="724"/>
      <c r="VOK105" s="724"/>
      <c r="VOM105" s="724"/>
      <c r="VOO105" s="724"/>
      <c r="VOQ105" s="724"/>
      <c r="VOS105" s="724"/>
      <c r="VOU105" s="724"/>
      <c r="VOW105" s="724"/>
      <c r="VOY105" s="724"/>
      <c r="VPA105" s="724"/>
      <c r="VPC105" s="724"/>
      <c r="VPE105" s="724"/>
      <c r="VPG105" s="724"/>
      <c r="VPI105" s="724"/>
      <c r="VPK105" s="724"/>
      <c r="VPM105" s="724"/>
      <c r="VPO105" s="724"/>
      <c r="VPQ105" s="724"/>
      <c r="VPS105" s="724"/>
      <c r="VPU105" s="724"/>
      <c r="VPW105" s="724"/>
      <c r="VPY105" s="724"/>
      <c r="VQA105" s="724"/>
      <c r="VQC105" s="724"/>
      <c r="VQE105" s="724"/>
      <c r="VQG105" s="724"/>
      <c r="VQI105" s="724"/>
      <c r="VQK105" s="724"/>
      <c r="VQM105" s="724"/>
      <c r="VQO105" s="724"/>
      <c r="VQQ105" s="724"/>
      <c r="VQS105" s="724"/>
      <c r="VQU105" s="724"/>
      <c r="VQW105" s="724"/>
      <c r="VQY105" s="724"/>
      <c r="VRA105" s="724"/>
      <c r="VRC105" s="724"/>
      <c r="VRE105" s="724"/>
      <c r="VRG105" s="724"/>
      <c r="VRI105" s="724"/>
      <c r="VRK105" s="724"/>
      <c r="VRM105" s="724"/>
      <c r="VRO105" s="724"/>
      <c r="VRQ105" s="724"/>
      <c r="VRS105" s="724"/>
      <c r="VRU105" s="724"/>
      <c r="VRW105" s="724"/>
      <c r="VRY105" s="724"/>
      <c r="VSA105" s="724"/>
      <c r="VSC105" s="724"/>
      <c r="VSE105" s="724"/>
      <c r="VSG105" s="724"/>
      <c r="VSI105" s="724"/>
      <c r="VSK105" s="724"/>
      <c r="VSM105" s="724"/>
      <c r="VSO105" s="724"/>
      <c r="VSQ105" s="724"/>
      <c r="VSS105" s="724"/>
      <c r="VSU105" s="724"/>
      <c r="VSW105" s="724"/>
      <c r="VSY105" s="724"/>
      <c r="VTA105" s="724"/>
      <c r="VTC105" s="724"/>
      <c r="VTE105" s="724"/>
      <c r="VTG105" s="724"/>
      <c r="VTI105" s="724"/>
      <c r="VTK105" s="724"/>
      <c r="VTM105" s="724"/>
      <c r="VTO105" s="724"/>
      <c r="VTQ105" s="724"/>
      <c r="VTS105" s="724"/>
      <c r="VTU105" s="724"/>
      <c r="VTW105" s="724"/>
      <c r="VTY105" s="724"/>
      <c r="VUA105" s="724"/>
      <c r="VUC105" s="724"/>
      <c r="VUE105" s="724"/>
      <c r="VUG105" s="724"/>
      <c r="VUI105" s="724"/>
      <c r="VUK105" s="724"/>
      <c r="VUM105" s="724"/>
      <c r="VUO105" s="724"/>
      <c r="VUQ105" s="724"/>
      <c r="VUS105" s="724"/>
      <c r="VUU105" s="724"/>
      <c r="VUW105" s="724"/>
      <c r="VUY105" s="724"/>
      <c r="VVA105" s="724"/>
      <c r="VVC105" s="724"/>
      <c r="VVE105" s="724"/>
      <c r="VVG105" s="724"/>
      <c r="VVI105" s="724"/>
      <c r="VVK105" s="724"/>
      <c r="VVM105" s="724"/>
      <c r="VVO105" s="724"/>
      <c r="VVQ105" s="724"/>
      <c r="VVS105" s="724"/>
      <c r="VVU105" s="724"/>
      <c r="VVW105" s="724"/>
      <c r="VVY105" s="724"/>
      <c r="VWA105" s="724"/>
      <c r="VWC105" s="724"/>
      <c r="VWE105" s="724"/>
      <c r="VWG105" s="724"/>
      <c r="VWI105" s="724"/>
      <c r="VWK105" s="724"/>
      <c r="VWM105" s="724"/>
      <c r="VWO105" s="724"/>
      <c r="VWQ105" s="724"/>
      <c r="VWS105" s="724"/>
      <c r="VWU105" s="724"/>
      <c r="VWW105" s="724"/>
      <c r="VWY105" s="724"/>
      <c r="VXA105" s="724"/>
      <c r="VXC105" s="724"/>
      <c r="VXE105" s="724"/>
      <c r="VXG105" s="724"/>
      <c r="VXI105" s="724"/>
      <c r="VXK105" s="724"/>
      <c r="VXM105" s="724"/>
      <c r="VXO105" s="724"/>
      <c r="VXQ105" s="724"/>
      <c r="VXS105" s="724"/>
      <c r="VXU105" s="724"/>
      <c r="VXW105" s="724"/>
      <c r="VXY105" s="724"/>
      <c r="VYA105" s="724"/>
      <c r="VYC105" s="724"/>
      <c r="VYE105" s="724"/>
      <c r="VYG105" s="724"/>
      <c r="VYI105" s="724"/>
      <c r="VYK105" s="724"/>
      <c r="VYM105" s="724"/>
      <c r="VYO105" s="724"/>
      <c r="VYQ105" s="724"/>
      <c r="VYS105" s="724"/>
      <c r="VYU105" s="724"/>
      <c r="VYW105" s="724"/>
      <c r="VYY105" s="724"/>
      <c r="VZA105" s="724"/>
      <c r="VZC105" s="724"/>
      <c r="VZE105" s="724"/>
      <c r="VZG105" s="724"/>
      <c r="VZI105" s="724"/>
      <c r="VZK105" s="724"/>
      <c r="VZM105" s="724"/>
      <c r="VZO105" s="724"/>
      <c r="VZQ105" s="724"/>
      <c r="VZS105" s="724"/>
      <c r="VZU105" s="724"/>
      <c r="VZW105" s="724"/>
      <c r="VZY105" s="724"/>
      <c r="WAA105" s="724"/>
      <c r="WAC105" s="724"/>
      <c r="WAE105" s="724"/>
      <c r="WAG105" s="724"/>
      <c r="WAI105" s="724"/>
      <c r="WAK105" s="724"/>
      <c r="WAM105" s="724"/>
      <c r="WAO105" s="724"/>
      <c r="WAQ105" s="724"/>
      <c r="WAS105" s="724"/>
      <c r="WAU105" s="724"/>
      <c r="WAW105" s="724"/>
      <c r="WAY105" s="724"/>
      <c r="WBA105" s="724"/>
      <c r="WBC105" s="724"/>
      <c r="WBE105" s="724"/>
      <c r="WBG105" s="724"/>
      <c r="WBI105" s="724"/>
      <c r="WBK105" s="724"/>
      <c r="WBM105" s="724"/>
      <c r="WBO105" s="724"/>
      <c r="WBQ105" s="724"/>
      <c r="WBS105" s="724"/>
      <c r="WBU105" s="724"/>
      <c r="WBW105" s="724"/>
      <c r="WBY105" s="724"/>
      <c r="WCA105" s="724"/>
      <c r="WCC105" s="724"/>
      <c r="WCE105" s="724"/>
      <c r="WCG105" s="724"/>
      <c r="WCI105" s="724"/>
      <c r="WCK105" s="724"/>
      <c r="WCM105" s="724"/>
      <c r="WCO105" s="724"/>
      <c r="WCQ105" s="724"/>
      <c r="WCS105" s="724"/>
      <c r="WCU105" s="724"/>
      <c r="WCW105" s="724"/>
      <c r="WCY105" s="724"/>
      <c r="WDA105" s="724"/>
      <c r="WDC105" s="724"/>
      <c r="WDE105" s="724"/>
      <c r="WDG105" s="724"/>
      <c r="WDI105" s="724"/>
      <c r="WDK105" s="724"/>
      <c r="WDM105" s="724"/>
      <c r="WDO105" s="724"/>
      <c r="WDQ105" s="724"/>
      <c r="WDS105" s="724"/>
      <c r="WDU105" s="724"/>
      <c r="WDW105" s="724"/>
      <c r="WDY105" s="724"/>
      <c r="WEA105" s="724"/>
      <c r="WEC105" s="724"/>
      <c r="WEE105" s="724"/>
      <c r="WEG105" s="724"/>
      <c r="WEI105" s="724"/>
      <c r="WEK105" s="724"/>
      <c r="WEM105" s="724"/>
      <c r="WEO105" s="724"/>
      <c r="WEQ105" s="724"/>
      <c r="WES105" s="724"/>
      <c r="WEU105" s="724"/>
      <c r="WEW105" s="724"/>
      <c r="WEY105" s="724"/>
      <c r="WFA105" s="724"/>
      <c r="WFC105" s="724"/>
      <c r="WFE105" s="724"/>
      <c r="WFG105" s="724"/>
      <c r="WFI105" s="724"/>
      <c r="WFK105" s="724"/>
      <c r="WFM105" s="724"/>
      <c r="WFO105" s="724"/>
      <c r="WFQ105" s="724"/>
      <c r="WFS105" s="724"/>
      <c r="WFU105" s="724"/>
      <c r="WFW105" s="724"/>
      <c r="WFY105" s="724"/>
      <c r="WGA105" s="724"/>
      <c r="WGC105" s="724"/>
      <c r="WGE105" s="724"/>
      <c r="WGG105" s="724"/>
      <c r="WGI105" s="724"/>
      <c r="WGK105" s="724"/>
      <c r="WGM105" s="724"/>
      <c r="WGO105" s="724"/>
      <c r="WGQ105" s="724"/>
      <c r="WGS105" s="724"/>
      <c r="WGU105" s="724"/>
      <c r="WGW105" s="724"/>
      <c r="WGY105" s="724"/>
      <c r="WHA105" s="724"/>
      <c r="WHC105" s="724"/>
      <c r="WHE105" s="724"/>
      <c r="WHG105" s="724"/>
      <c r="WHI105" s="724"/>
      <c r="WHK105" s="724"/>
      <c r="WHM105" s="724"/>
      <c r="WHO105" s="724"/>
      <c r="WHQ105" s="724"/>
      <c r="WHS105" s="724"/>
      <c r="WHU105" s="724"/>
      <c r="WHW105" s="724"/>
      <c r="WHY105" s="724"/>
      <c r="WIA105" s="724"/>
      <c r="WIC105" s="724"/>
      <c r="WIE105" s="724"/>
      <c r="WIG105" s="724"/>
      <c r="WII105" s="724"/>
      <c r="WIK105" s="724"/>
      <c r="WIM105" s="724"/>
      <c r="WIO105" s="724"/>
      <c r="WIQ105" s="724"/>
      <c r="WIS105" s="724"/>
      <c r="WIU105" s="724"/>
      <c r="WIW105" s="724"/>
      <c r="WIY105" s="724"/>
      <c r="WJA105" s="724"/>
      <c r="WJC105" s="724"/>
      <c r="WJE105" s="724"/>
      <c r="WJG105" s="724"/>
      <c r="WJI105" s="724"/>
      <c r="WJK105" s="724"/>
      <c r="WJM105" s="724"/>
      <c r="WJO105" s="724"/>
      <c r="WJQ105" s="724"/>
      <c r="WJS105" s="724"/>
      <c r="WJU105" s="724"/>
      <c r="WJW105" s="724"/>
      <c r="WJY105" s="724"/>
      <c r="WKA105" s="724"/>
      <c r="WKC105" s="724"/>
      <c r="WKE105" s="724"/>
      <c r="WKG105" s="724"/>
      <c r="WKI105" s="724"/>
      <c r="WKK105" s="724"/>
      <c r="WKM105" s="724"/>
      <c r="WKO105" s="724"/>
      <c r="WKQ105" s="724"/>
      <c r="WKS105" s="724"/>
      <c r="WKU105" s="724"/>
      <c r="WKW105" s="724"/>
      <c r="WKY105" s="724"/>
      <c r="WLA105" s="724"/>
      <c r="WLC105" s="724"/>
      <c r="WLE105" s="724"/>
      <c r="WLG105" s="724"/>
      <c r="WLI105" s="724"/>
      <c r="WLK105" s="724"/>
      <c r="WLM105" s="724"/>
      <c r="WLO105" s="724"/>
      <c r="WLQ105" s="724"/>
      <c r="WLS105" s="724"/>
      <c r="WLU105" s="724"/>
      <c r="WLW105" s="724"/>
      <c r="WLY105" s="724"/>
      <c r="WMA105" s="724"/>
      <c r="WMC105" s="724"/>
      <c r="WME105" s="724"/>
      <c r="WMG105" s="724"/>
      <c r="WMI105" s="724"/>
      <c r="WMK105" s="724"/>
      <c r="WMM105" s="724"/>
      <c r="WMO105" s="724"/>
      <c r="WMQ105" s="724"/>
      <c r="WMS105" s="724"/>
      <c r="WMU105" s="724"/>
      <c r="WMW105" s="724"/>
      <c r="WMY105" s="724"/>
      <c r="WNA105" s="724"/>
      <c r="WNC105" s="724"/>
      <c r="WNE105" s="724"/>
      <c r="WNG105" s="724"/>
      <c r="WNI105" s="724"/>
      <c r="WNK105" s="724"/>
      <c r="WNM105" s="724"/>
      <c r="WNO105" s="724"/>
      <c r="WNQ105" s="724"/>
      <c r="WNS105" s="724"/>
      <c r="WNU105" s="724"/>
      <c r="WNW105" s="724"/>
      <c r="WNY105" s="724"/>
      <c r="WOA105" s="724"/>
      <c r="WOC105" s="724"/>
      <c r="WOE105" s="724"/>
      <c r="WOG105" s="724"/>
      <c r="WOI105" s="724"/>
      <c r="WOK105" s="724"/>
      <c r="WOM105" s="724"/>
      <c r="WOO105" s="724"/>
      <c r="WOQ105" s="724"/>
      <c r="WOS105" s="724"/>
      <c r="WOU105" s="724"/>
      <c r="WOW105" s="724"/>
      <c r="WOY105" s="724"/>
      <c r="WPA105" s="724"/>
      <c r="WPC105" s="724"/>
      <c r="WPE105" s="724"/>
      <c r="WPG105" s="724"/>
      <c r="WPI105" s="724"/>
      <c r="WPK105" s="724"/>
      <c r="WPM105" s="724"/>
      <c r="WPO105" s="724"/>
      <c r="WPQ105" s="724"/>
      <c r="WPS105" s="724"/>
      <c r="WPU105" s="724"/>
      <c r="WPW105" s="724"/>
      <c r="WPY105" s="724"/>
      <c r="WQA105" s="724"/>
      <c r="WQC105" s="724"/>
      <c r="WQE105" s="724"/>
      <c r="WQG105" s="724"/>
      <c r="WQI105" s="724"/>
      <c r="WQK105" s="724"/>
      <c r="WQM105" s="724"/>
      <c r="WQO105" s="724"/>
      <c r="WQQ105" s="724"/>
      <c r="WQS105" s="724"/>
      <c r="WQU105" s="724"/>
      <c r="WQW105" s="724"/>
      <c r="WQY105" s="724"/>
      <c r="WRA105" s="724"/>
      <c r="WRC105" s="724"/>
      <c r="WRE105" s="724"/>
      <c r="WRG105" s="724"/>
      <c r="WRI105" s="724"/>
      <c r="WRK105" s="724"/>
      <c r="WRM105" s="724"/>
      <c r="WRO105" s="724"/>
      <c r="WRQ105" s="724"/>
      <c r="WRS105" s="724"/>
      <c r="WRU105" s="724"/>
      <c r="WRW105" s="724"/>
      <c r="WRY105" s="724"/>
      <c r="WSA105" s="724"/>
      <c r="WSC105" s="724"/>
      <c r="WSE105" s="724"/>
      <c r="WSG105" s="724"/>
      <c r="WSI105" s="724"/>
      <c r="WSK105" s="724"/>
      <c r="WSM105" s="724"/>
      <c r="WSO105" s="724"/>
      <c r="WSQ105" s="724"/>
      <c r="WSS105" s="724"/>
      <c r="WSU105" s="724"/>
      <c r="WSW105" s="724"/>
      <c r="WSY105" s="724"/>
      <c r="WTA105" s="724"/>
      <c r="WTC105" s="724"/>
      <c r="WTE105" s="724"/>
      <c r="WTG105" s="724"/>
      <c r="WTI105" s="724"/>
      <c r="WTK105" s="724"/>
      <c r="WTM105" s="724"/>
      <c r="WTO105" s="724"/>
      <c r="WTQ105" s="724"/>
      <c r="WTS105" s="724"/>
      <c r="WTU105" s="724"/>
      <c r="WTW105" s="724"/>
      <c r="WTY105" s="724"/>
      <c r="WUA105" s="724"/>
      <c r="WUC105" s="724"/>
      <c r="WUE105" s="724"/>
      <c r="WUG105" s="724"/>
      <c r="WUI105" s="724"/>
      <c r="WUK105" s="724"/>
      <c r="WUM105" s="724"/>
      <c r="WUO105" s="724"/>
      <c r="WUQ105" s="724"/>
      <c r="WUS105" s="724"/>
      <c r="WUU105" s="724"/>
      <c r="WUW105" s="724"/>
      <c r="WUY105" s="724"/>
      <c r="WVA105" s="724"/>
      <c r="WVC105" s="724"/>
      <c r="WVE105" s="724"/>
      <c r="WVG105" s="724"/>
      <c r="WVI105" s="724"/>
      <c r="WVK105" s="724"/>
      <c r="WVM105" s="724"/>
      <c r="WVO105" s="724"/>
      <c r="WVQ105" s="724"/>
      <c r="WVS105" s="724"/>
      <c r="WVU105" s="724"/>
      <c r="WVW105" s="724"/>
      <c r="WVY105" s="724"/>
      <c r="WWA105" s="724"/>
      <c r="WWC105" s="724"/>
      <c r="WWE105" s="724"/>
      <c r="WWG105" s="724"/>
      <c r="WWI105" s="724"/>
      <c r="WWK105" s="724"/>
      <c r="WWM105" s="724"/>
      <c r="WWO105" s="724"/>
      <c r="WWQ105" s="724"/>
      <c r="WWS105" s="724"/>
      <c r="WWU105" s="724"/>
      <c r="WWW105" s="724"/>
      <c r="WWY105" s="724"/>
      <c r="WXA105" s="724"/>
      <c r="WXC105" s="724"/>
      <c r="WXE105" s="724"/>
      <c r="WXG105" s="724"/>
      <c r="WXI105" s="724"/>
      <c r="WXK105" s="724"/>
      <c r="WXM105" s="724"/>
      <c r="WXO105" s="724"/>
      <c r="WXQ105" s="724"/>
      <c r="WXS105" s="724"/>
      <c r="WXU105" s="724"/>
      <c r="WXW105" s="724"/>
      <c r="WXY105" s="724"/>
      <c r="WYA105" s="724"/>
      <c r="WYC105" s="724"/>
      <c r="WYE105" s="724"/>
      <c r="WYG105" s="724"/>
      <c r="WYI105" s="724"/>
      <c r="WYK105" s="724"/>
      <c r="WYM105" s="724"/>
      <c r="WYO105" s="724"/>
      <c r="WYQ105" s="724"/>
      <c r="WYS105" s="724"/>
      <c r="WYU105" s="724"/>
      <c r="WYW105" s="724"/>
      <c r="WYY105" s="724"/>
      <c r="WZA105" s="724"/>
      <c r="WZC105" s="724"/>
      <c r="WZE105" s="724"/>
      <c r="WZG105" s="724"/>
      <c r="WZI105" s="724"/>
      <c r="WZK105" s="724"/>
      <c r="WZM105" s="724"/>
      <c r="WZO105" s="724"/>
      <c r="WZQ105" s="724"/>
      <c r="WZS105" s="724"/>
      <c r="WZU105" s="724"/>
      <c r="WZW105" s="724"/>
      <c r="WZY105" s="724"/>
      <c r="XAA105" s="724"/>
      <c r="XAC105" s="724"/>
      <c r="XAE105" s="724"/>
      <c r="XAG105" s="724"/>
      <c r="XAI105" s="724"/>
      <c r="XAK105" s="724"/>
      <c r="XAM105" s="724"/>
      <c r="XAO105" s="724"/>
      <c r="XAQ105" s="724"/>
      <c r="XAS105" s="724"/>
      <c r="XAU105" s="724"/>
      <c r="XAW105" s="724"/>
      <c r="XAY105" s="724"/>
      <c r="XBA105" s="724"/>
      <c r="XBC105" s="724"/>
      <c r="XBE105" s="724"/>
      <c r="XBG105" s="724"/>
      <c r="XBI105" s="724"/>
      <c r="XBK105" s="724"/>
      <c r="XBM105" s="724"/>
      <c r="XBO105" s="724"/>
      <c r="XBQ105" s="724"/>
      <c r="XBS105" s="724"/>
      <c r="XBU105" s="724"/>
      <c r="XBW105" s="724"/>
      <c r="XBY105" s="724"/>
      <c r="XCA105" s="724"/>
      <c r="XCC105" s="724"/>
      <c r="XCE105" s="724"/>
      <c r="XCG105" s="724"/>
      <c r="XCI105" s="724"/>
      <c r="XCK105" s="724"/>
      <c r="XCM105" s="724"/>
      <c r="XCO105" s="724"/>
      <c r="XCQ105" s="724"/>
      <c r="XCS105" s="724"/>
      <c r="XCU105" s="724"/>
      <c r="XCW105" s="724"/>
      <c r="XCY105" s="724"/>
      <c r="XDA105" s="724"/>
      <c r="XDC105" s="724"/>
      <c r="XDE105" s="724"/>
      <c r="XDG105" s="724"/>
      <c r="XDI105" s="724"/>
      <c r="XDK105" s="724"/>
      <c r="XDM105" s="724"/>
      <c r="XDO105" s="724"/>
      <c r="XDQ105" s="724"/>
      <c r="XDS105" s="724"/>
      <c r="XDU105" s="724"/>
      <c r="XDW105" s="724"/>
      <c r="XDY105" s="724"/>
      <c r="XEA105" s="724"/>
      <c r="XEC105" s="724"/>
      <c r="XEE105" s="724"/>
      <c r="XEG105" s="724"/>
      <c r="XEI105" s="724"/>
      <c r="XEK105" s="724"/>
      <c r="XEM105" s="724"/>
      <c r="XEO105" s="724"/>
      <c r="XEQ105" s="724"/>
      <c r="XES105" s="724"/>
      <c r="XEU105" s="724"/>
      <c r="XEW105" s="724"/>
      <c r="XEY105" s="724"/>
      <c r="XFA105" s="724"/>
      <c r="XFC105" s="724"/>
    </row>
    <row r="106" spans="1:1023 1025:2047 2049:3071 3073:4095 4097:5119 5121:6143 6145:7167 7169:8191 8193:9215 9217:10239 10241:11263 11265:12287 12289:13311 13313:14335 14337:15359 15361:16383">
      <c r="A106" s="729"/>
      <c r="B106" s="61"/>
      <c r="C106" s="729"/>
      <c r="D106" s="61"/>
      <c r="E106" s="729"/>
      <c r="F106" s="61"/>
      <c r="G106" s="729"/>
      <c r="H106" s="61"/>
      <c r="I106" s="729"/>
      <c r="J106" s="61"/>
      <c r="K106" s="729"/>
      <c r="L106" s="61"/>
      <c r="M106" s="729"/>
      <c r="N106" s="61"/>
      <c r="O106" s="729"/>
      <c r="P106" s="61"/>
      <c r="Q106" s="729"/>
      <c r="R106" s="61"/>
      <c r="S106" s="729"/>
      <c r="T106" s="61"/>
      <c r="U106" s="729"/>
      <c r="V106" s="61"/>
      <c r="W106" s="729"/>
      <c r="X106" s="61"/>
      <c r="Y106" s="729"/>
      <c r="AA106" s="724"/>
      <c r="AC106" s="724"/>
      <c r="AE106" s="724"/>
      <c r="AG106" s="724"/>
      <c r="AI106" s="724"/>
      <c r="AK106" s="724"/>
      <c r="AM106" s="724"/>
      <c r="AO106" s="724"/>
      <c r="AQ106" s="724"/>
      <c r="AS106" s="724"/>
      <c r="AU106" s="724"/>
      <c r="AW106" s="724"/>
      <c r="AY106" s="724"/>
      <c r="BA106" s="724"/>
      <c r="BC106" s="724"/>
      <c r="BE106" s="724"/>
      <c r="BG106" s="724"/>
      <c r="BI106" s="724"/>
      <c r="BK106" s="724"/>
      <c r="BM106" s="724"/>
      <c r="BO106" s="724"/>
      <c r="BQ106" s="724"/>
      <c r="BS106" s="724"/>
      <c r="BU106" s="724"/>
      <c r="BW106" s="724"/>
      <c r="BY106" s="724"/>
      <c r="CA106" s="724"/>
      <c r="CC106" s="724"/>
      <c r="CE106" s="724"/>
      <c r="CG106" s="724"/>
      <c r="CI106" s="724"/>
      <c r="CK106" s="724"/>
      <c r="CM106" s="724"/>
      <c r="CO106" s="724"/>
      <c r="CQ106" s="724"/>
      <c r="CS106" s="724"/>
      <c r="CU106" s="724"/>
      <c r="CW106" s="724"/>
      <c r="CY106" s="724"/>
      <c r="DA106" s="724"/>
      <c r="DC106" s="724"/>
      <c r="DE106" s="724"/>
      <c r="DG106" s="724"/>
      <c r="DI106" s="724"/>
      <c r="DK106" s="724"/>
      <c r="DM106" s="724"/>
      <c r="DO106" s="724"/>
      <c r="DQ106" s="724"/>
      <c r="DS106" s="724"/>
      <c r="DU106" s="724"/>
      <c r="DW106" s="724"/>
      <c r="DY106" s="724"/>
      <c r="EA106" s="724"/>
      <c r="EC106" s="724"/>
      <c r="EE106" s="724"/>
      <c r="EG106" s="724"/>
      <c r="EI106" s="724"/>
      <c r="EK106" s="724"/>
      <c r="EM106" s="724"/>
      <c r="EO106" s="724"/>
      <c r="EQ106" s="724"/>
      <c r="ES106" s="724"/>
      <c r="EU106" s="724"/>
      <c r="EW106" s="724"/>
      <c r="EY106" s="724"/>
      <c r="FA106" s="724"/>
      <c r="FC106" s="724"/>
      <c r="FE106" s="724"/>
      <c r="FG106" s="724"/>
      <c r="FI106" s="724"/>
      <c r="FK106" s="724"/>
      <c r="FM106" s="724"/>
      <c r="FO106" s="724"/>
      <c r="FQ106" s="724"/>
      <c r="FS106" s="724"/>
      <c r="FU106" s="724"/>
      <c r="FW106" s="724"/>
      <c r="FY106" s="724"/>
      <c r="GA106" s="724"/>
      <c r="GC106" s="724"/>
      <c r="GE106" s="724"/>
      <c r="GG106" s="724"/>
      <c r="GI106" s="724"/>
      <c r="GK106" s="724"/>
      <c r="GM106" s="724"/>
      <c r="GO106" s="724"/>
      <c r="GQ106" s="724"/>
      <c r="GS106" s="724"/>
      <c r="GU106" s="724"/>
      <c r="GW106" s="724"/>
      <c r="GY106" s="724"/>
      <c r="HA106" s="724"/>
      <c r="HC106" s="724"/>
      <c r="HE106" s="724"/>
      <c r="HG106" s="724"/>
      <c r="HI106" s="724"/>
      <c r="HK106" s="724"/>
      <c r="HM106" s="724"/>
      <c r="HO106" s="724"/>
      <c r="HQ106" s="724"/>
      <c r="HS106" s="724"/>
      <c r="HU106" s="724"/>
      <c r="HW106" s="724"/>
      <c r="HY106" s="724"/>
      <c r="IA106" s="724"/>
      <c r="IC106" s="724"/>
      <c r="IE106" s="724"/>
      <c r="IG106" s="724"/>
      <c r="II106" s="724"/>
      <c r="IK106" s="724"/>
      <c r="IM106" s="724"/>
      <c r="IO106" s="724"/>
      <c r="IQ106" s="724"/>
      <c r="IS106" s="724"/>
      <c r="IU106" s="724"/>
      <c r="IW106" s="724"/>
      <c r="IY106" s="724"/>
      <c r="JA106" s="724"/>
      <c r="JC106" s="724"/>
      <c r="JE106" s="724"/>
      <c r="JG106" s="724"/>
      <c r="JI106" s="724"/>
      <c r="JK106" s="724"/>
      <c r="JM106" s="724"/>
      <c r="JO106" s="724"/>
      <c r="JQ106" s="724"/>
      <c r="JS106" s="724"/>
      <c r="JU106" s="724"/>
      <c r="JW106" s="724"/>
      <c r="JY106" s="724"/>
      <c r="KA106" s="724"/>
      <c r="KC106" s="724"/>
      <c r="KE106" s="724"/>
      <c r="KG106" s="724"/>
      <c r="KI106" s="724"/>
      <c r="KK106" s="724"/>
      <c r="KM106" s="724"/>
      <c r="KO106" s="724"/>
      <c r="KQ106" s="724"/>
      <c r="KS106" s="724"/>
      <c r="KU106" s="724"/>
      <c r="KW106" s="724"/>
      <c r="KY106" s="724"/>
      <c r="LA106" s="724"/>
      <c r="LC106" s="724"/>
      <c r="LE106" s="724"/>
      <c r="LG106" s="724"/>
      <c r="LI106" s="724"/>
      <c r="LK106" s="724"/>
      <c r="LM106" s="724"/>
      <c r="LO106" s="724"/>
      <c r="LQ106" s="724"/>
      <c r="LS106" s="724"/>
      <c r="LU106" s="724"/>
      <c r="LW106" s="724"/>
      <c r="LY106" s="724"/>
      <c r="MA106" s="724"/>
      <c r="MC106" s="724"/>
      <c r="ME106" s="724"/>
      <c r="MG106" s="724"/>
      <c r="MI106" s="724"/>
      <c r="MK106" s="724"/>
      <c r="MM106" s="724"/>
      <c r="MO106" s="724"/>
      <c r="MQ106" s="724"/>
      <c r="MS106" s="724"/>
      <c r="MU106" s="724"/>
      <c r="MW106" s="724"/>
      <c r="MY106" s="724"/>
      <c r="NA106" s="724"/>
      <c r="NC106" s="724"/>
      <c r="NE106" s="724"/>
      <c r="NG106" s="724"/>
      <c r="NI106" s="724"/>
      <c r="NK106" s="724"/>
      <c r="NM106" s="724"/>
      <c r="NO106" s="724"/>
      <c r="NQ106" s="724"/>
      <c r="NS106" s="724"/>
      <c r="NU106" s="724"/>
      <c r="NW106" s="724"/>
      <c r="NY106" s="724"/>
      <c r="OA106" s="724"/>
      <c r="OC106" s="724"/>
      <c r="OE106" s="724"/>
      <c r="OG106" s="724"/>
      <c r="OI106" s="724"/>
      <c r="OK106" s="724"/>
      <c r="OM106" s="724"/>
      <c r="OO106" s="724"/>
      <c r="OQ106" s="724"/>
      <c r="OS106" s="724"/>
      <c r="OU106" s="724"/>
      <c r="OW106" s="724"/>
      <c r="OY106" s="724"/>
      <c r="PA106" s="724"/>
      <c r="PC106" s="724"/>
      <c r="PE106" s="724"/>
      <c r="PG106" s="724"/>
      <c r="PI106" s="724"/>
      <c r="PK106" s="724"/>
      <c r="PM106" s="724"/>
      <c r="PO106" s="724"/>
      <c r="PQ106" s="724"/>
      <c r="PS106" s="724"/>
      <c r="PU106" s="724"/>
      <c r="PW106" s="724"/>
      <c r="PY106" s="724"/>
      <c r="QA106" s="724"/>
      <c r="QC106" s="724"/>
      <c r="QE106" s="724"/>
      <c r="QG106" s="724"/>
      <c r="QI106" s="724"/>
      <c r="QK106" s="724"/>
      <c r="QM106" s="724"/>
      <c r="QO106" s="724"/>
      <c r="QQ106" s="724"/>
      <c r="QS106" s="724"/>
      <c r="QU106" s="724"/>
      <c r="QW106" s="724"/>
      <c r="QY106" s="724"/>
      <c r="RA106" s="724"/>
      <c r="RC106" s="724"/>
      <c r="RE106" s="724"/>
      <c r="RG106" s="724"/>
      <c r="RI106" s="724"/>
      <c r="RK106" s="724"/>
      <c r="RM106" s="724"/>
      <c r="RO106" s="724"/>
      <c r="RQ106" s="724"/>
      <c r="RS106" s="724"/>
      <c r="RU106" s="724"/>
      <c r="RW106" s="724"/>
      <c r="RY106" s="724"/>
      <c r="SA106" s="724"/>
      <c r="SC106" s="724"/>
      <c r="SE106" s="724"/>
      <c r="SG106" s="724"/>
      <c r="SI106" s="724"/>
      <c r="SK106" s="724"/>
      <c r="SM106" s="724"/>
      <c r="SO106" s="724"/>
      <c r="SQ106" s="724"/>
      <c r="SS106" s="724"/>
      <c r="SU106" s="724"/>
      <c r="SW106" s="724"/>
      <c r="SY106" s="724"/>
      <c r="TA106" s="724"/>
      <c r="TC106" s="724"/>
      <c r="TE106" s="724"/>
      <c r="TG106" s="724"/>
      <c r="TI106" s="724"/>
      <c r="TK106" s="724"/>
      <c r="TM106" s="724"/>
      <c r="TO106" s="724"/>
      <c r="TQ106" s="724"/>
      <c r="TS106" s="724"/>
      <c r="TU106" s="724"/>
      <c r="TW106" s="724"/>
      <c r="TY106" s="724"/>
      <c r="UA106" s="724"/>
      <c r="UC106" s="724"/>
      <c r="UE106" s="724"/>
      <c r="UG106" s="724"/>
      <c r="UI106" s="724"/>
      <c r="UK106" s="724"/>
      <c r="UM106" s="724"/>
      <c r="UO106" s="724"/>
      <c r="UQ106" s="724"/>
      <c r="US106" s="724"/>
      <c r="UU106" s="724"/>
      <c r="UW106" s="724"/>
      <c r="UY106" s="724"/>
      <c r="VA106" s="724"/>
      <c r="VC106" s="724"/>
      <c r="VE106" s="724"/>
      <c r="VG106" s="724"/>
      <c r="VI106" s="724"/>
      <c r="VK106" s="724"/>
      <c r="VM106" s="724"/>
      <c r="VO106" s="724"/>
      <c r="VQ106" s="724"/>
      <c r="VS106" s="724"/>
      <c r="VU106" s="724"/>
      <c r="VW106" s="724"/>
      <c r="VY106" s="724"/>
      <c r="WA106" s="724"/>
      <c r="WC106" s="724"/>
      <c r="WE106" s="724"/>
      <c r="WG106" s="724"/>
      <c r="WI106" s="724"/>
      <c r="WK106" s="724"/>
      <c r="WM106" s="724"/>
      <c r="WO106" s="724"/>
      <c r="WQ106" s="724"/>
      <c r="WS106" s="724"/>
      <c r="WU106" s="724"/>
      <c r="WW106" s="724"/>
      <c r="WY106" s="724"/>
      <c r="XA106" s="724"/>
      <c r="XC106" s="724"/>
      <c r="XE106" s="724"/>
      <c r="XG106" s="724"/>
      <c r="XI106" s="724"/>
      <c r="XK106" s="724"/>
      <c r="XM106" s="724"/>
      <c r="XO106" s="724"/>
      <c r="XQ106" s="724"/>
      <c r="XS106" s="724"/>
      <c r="XU106" s="724"/>
      <c r="XW106" s="724"/>
      <c r="XY106" s="724"/>
      <c r="YA106" s="724"/>
      <c r="YC106" s="724"/>
      <c r="YE106" s="724"/>
      <c r="YG106" s="724"/>
      <c r="YI106" s="724"/>
      <c r="YK106" s="724"/>
      <c r="YM106" s="724"/>
      <c r="YO106" s="724"/>
      <c r="YQ106" s="724"/>
      <c r="YS106" s="724"/>
      <c r="YU106" s="724"/>
      <c r="YW106" s="724"/>
      <c r="YY106" s="724"/>
      <c r="ZA106" s="724"/>
      <c r="ZC106" s="724"/>
      <c r="ZE106" s="724"/>
      <c r="ZG106" s="724"/>
      <c r="ZI106" s="724"/>
      <c r="ZK106" s="724"/>
      <c r="ZM106" s="724"/>
      <c r="ZO106" s="724"/>
      <c r="ZQ106" s="724"/>
      <c r="ZS106" s="724"/>
      <c r="ZU106" s="724"/>
      <c r="ZW106" s="724"/>
      <c r="ZY106" s="724"/>
      <c r="AAA106" s="724"/>
      <c r="AAC106" s="724"/>
      <c r="AAE106" s="724"/>
      <c r="AAG106" s="724"/>
      <c r="AAI106" s="724"/>
      <c r="AAK106" s="724"/>
      <c r="AAM106" s="724"/>
      <c r="AAO106" s="724"/>
      <c r="AAQ106" s="724"/>
      <c r="AAS106" s="724"/>
      <c r="AAU106" s="724"/>
      <c r="AAW106" s="724"/>
      <c r="AAY106" s="724"/>
      <c r="ABA106" s="724"/>
      <c r="ABC106" s="724"/>
      <c r="ABE106" s="724"/>
      <c r="ABG106" s="724"/>
      <c r="ABI106" s="724"/>
      <c r="ABK106" s="724"/>
      <c r="ABM106" s="724"/>
      <c r="ABO106" s="724"/>
      <c r="ABQ106" s="724"/>
      <c r="ABS106" s="724"/>
      <c r="ABU106" s="724"/>
      <c r="ABW106" s="724"/>
      <c r="ABY106" s="724"/>
      <c r="ACA106" s="724"/>
      <c r="ACC106" s="724"/>
      <c r="ACE106" s="724"/>
      <c r="ACG106" s="724"/>
      <c r="ACI106" s="724"/>
      <c r="ACK106" s="724"/>
      <c r="ACM106" s="724"/>
      <c r="ACO106" s="724"/>
      <c r="ACQ106" s="724"/>
      <c r="ACS106" s="724"/>
      <c r="ACU106" s="724"/>
      <c r="ACW106" s="724"/>
      <c r="ACY106" s="724"/>
      <c r="ADA106" s="724"/>
      <c r="ADC106" s="724"/>
      <c r="ADE106" s="724"/>
      <c r="ADG106" s="724"/>
      <c r="ADI106" s="724"/>
      <c r="ADK106" s="724"/>
      <c r="ADM106" s="724"/>
      <c r="ADO106" s="724"/>
      <c r="ADQ106" s="724"/>
      <c r="ADS106" s="724"/>
      <c r="ADU106" s="724"/>
      <c r="ADW106" s="724"/>
      <c r="ADY106" s="724"/>
      <c r="AEA106" s="724"/>
      <c r="AEC106" s="724"/>
      <c r="AEE106" s="724"/>
      <c r="AEG106" s="724"/>
      <c r="AEI106" s="724"/>
      <c r="AEK106" s="724"/>
      <c r="AEM106" s="724"/>
      <c r="AEO106" s="724"/>
      <c r="AEQ106" s="724"/>
      <c r="AES106" s="724"/>
      <c r="AEU106" s="724"/>
      <c r="AEW106" s="724"/>
      <c r="AEY106" s="724"/>
      <c r="AFA106" s="724"/>
      <c r="AFC106" s="724"/>
      <c r="AFE106" s="724"/>
      <c r="AFG106" s="724"/>
      <c r="AFI106" s="724"/>
      <c r="AFK106" s="724"/>
      <c r="AFM106" s="724"/>
      <c r="AFO106" s="724"/>
      <c r="AFQ106" s="724"/>
      <c r="AFS106" s="724"/>
      <c r="AFU106" s="724"/>
      <c r="AFW106" s="724"/>
      <c r="AFY106" s="724"/>
      <c r="AGA106" s="724"/>
      <c r="AGC106" s="724"/>
      <c r="AGE106" s="724"/>
      <c r="AGG106" s="724"/>
      <c r="AGI106" s="724"/>
      <c r="AGK106" s="724"/>
      <c r="AGM106" s="724"/>
      <c r="AGO106" s="724"/>
      <c r="AGQ106" s="724"/>
      <c r="AGS106" s="724"/>
      <c r="AGU106" s="724"/>
      <c r="AGW106" s="724"/>
      <c r="AGY106" s="724"/>
      <c r="AHA106" s="724"/>
      <c r="AHC106" s="724"/>
      <c r="AHE106" s="724"/>
      <c r="AHG106" s="724"/>
      <c r="AHI106" s="724"/>
      <c r="AHK106" s="724"/>
      <c r="AHM106" s="724"/>
      <c r="AHO106" s="724"/>
      <c r="AHQ106" s="724"/>
      <c r="AHS106" s="724"/>
      <c r="AHU106" s="724"/>
      <c r="AHW106" s="724"/>
      <c r="AHY106" s="724"/>
      <c r="AIA106" s="724"/>
      <c r="AIC106" s="724"/>
      <c r="AIE106" s="724"/>
      <c r="AIG106" s="724"/>
      <c r="AII106" s="724"/>
      <c r="AIK106" s="724"/>
      <c r="AIM106" s="724"/>
      <c r="AIO106" s="724"/>
      <c r="AIQ106" s="724"/>
      <c r="AIS106" s="724"/>
      <c r="AIU106" s="724"/>
      <c r="AIW106" s="724"/>
      <c r="AIY106" s="724"/>
      <c r="AJA106" s="724"/>
      <c r="AJC106" s="724"/>
      <c r="AJE106" s="724"/>
      <c r="AJG106" s="724"/>
      <c r="AJI106" s="724"/>
      <c r="AJK106" s="724"/>
      <c r="AJM106" s="724"/>
      <c r="AJO106" s="724"/>
      <c r="AJQ106" s="724"/>
      <c r="AJS106" s="724"/>
      <c r="AJU106" s="724"/>
      <c r="AJW106" s="724"/>
      <c r="AJY106" s="724"/>
      <c r="AKA106" s="724"/>
      <c r="AKC106" s="724"/>
      <c r="AKE106" s="724"/>
      <c r="AKG106" s="724"/>
      <c r="AKI106" s="724"/>
      <c r="AKK106" s="724"/>
      <c r="AKM106" s="724"/>
      <c r="AKO106" s="724"/>
      <c r="AKQ106" s="724"/>
      <c r="AKS106" s="724"/>
      <c r="AKU106" s="724"/>
      <c r="AKW106" s="724"/>
      <c r="AKY106" s="724"/>
      <c r="ALA106" s="724"/>
      <c r="ALC106" s="724"/>
      <c r="ALE106" s="724"/>
      <c r="ALG106" s="724"/>
      <c r="ALI106" s="724"/>
      <c r="ALK106" s="724"/>
      <c r="ALM106" s="724"/>
      <c r="ALO106" s="724"/>
      <c r="ALQ106" s="724"/>
      <c r="ALS106" s="724"/>
      <c r="ALU106" s="724"/>
      <c r="ALW106" s="724"/>
      <c r="ALY106" s="724"/>
      <c r="AMA106" s="724"/>
      <c r="AMC106" s="724"/>
      <c r="AME106" s="724"/>
      <c r="AMG106" s="724"/>
      <c r="AMI106" s="724"/>
      <c r="AMK106" s="724"/>
      <c r="AMM106" s="724"/>
      <c r="AMO106" s="724"/>
      <c r="AMQ106" s="724"/>
      <c r="AMS106" s="724"/>
      <c r="AMU106" s="724"/>
      <c r="AMW106" s="724"/>
      <c r="AMY106" s="724"/>
      <c r="ANA106" s="724"/>
      <c r="ANC106" s="724"/>
      <c r="ANE106" s="724"/>
      <c r="ANG106" s="724"/>
      <c r="ANI106" s="724"/>
      <c r="ANK106" s="724"/>
      <c r="ANM106" s="724"/>
      <c r="ANO106" s="724"/>
      <c r="ANQ106" s="724"/>
      <c r="ANS106" s="724"/>
      <c r="ANU106" s="724"/>
      <c r="ANW106" s="724"/>
      <c r="ANY106" s="724"/>
      <c r="AOA106" s="724"/>
      <c r="AOC106" s="724"/>
      <c r="AOE106" s="724"/>
      <c r="AOG106" s="724"/>
      <c r="AOI106" s="724"/>
      <c r="AOK106" s="724"/>
      <c r="AOM106" s="724"/>
      <c r="AOO106" s="724"/>
      <c r="AOQ106" s="724"/>
      <c r="AOS106" s="724"/>
      <c r="AOU106" s="724"/>
      <c r="AOW106" s="724"/>
      <c r="AOY106" s="724"/>
      <c r="APA106" s="724"/>
      <c r="APC106" s="724"/>
      <c r="APE106" s="724"/>
      <c r="APG106" s="724"/>
      <c r="API106" s="724"/>
      <c r="APK106" s="724"/>
      <c r="APM106" s="724"/>
      <c r="APO106" s="724"/>
      <c r="APQ106" s="724"/>
      <c r="APS106" s="724"/>
      <c r="APU106" s="724"/>
      <c r="APW106" s="724"/>
      <c r="APY106" s="724"/>
      <c r="AQA106" s="724"/>
      <c r="AQC106" s="724"/>
      <c r="AQE106" s="724"/>
      <c r="AQG106" s="724"/>
      <c r="AQI106" s="724"/>
      <c r="AQK106" s="724"/>
      <c r="AQM106" s="724"/>
      <c r="AQO106" s="724"/>
      <c r="AQQ106" s="724"/>
      <c r="AQS106" s="724"/>
      <c r="AQU106" s="724"/>
      <c r="AQW106" s="724"/>
      <c r="AQY106" s="724"/>
      <c r="ARA106" s="724"/>
      <c r="ARC106" s="724"/>
      <c r="ARE106" s="724"/>
      <c r="ARG106" s="724"/>
      <c r="ARI106" s="724"/>
      <c r="ARK106" s="724"/>
      <c r="ARM106" s="724"/>
      <c r="ARO106" s="724"/>
      <c r="ARQ106" s="724"/>
      <c r="ARS106" s="724"/>
      <c r="ARU106" s="724"/>
      <c r="ARW106" s="724"/>
      <c r="ARY106" s="724"/>
      <c r="ASA106" s="724"/>
      <c r="ASC106" s="724"/>
      <c r="ASE106" s="724"/>
      <c r="ASG106" s="724"/>
      <c r="ASI106" s="724"/>
      <c r="ASK106" s="724"/>
      <c r="ASM106" s="724"/>
      <c r="ASO106" s="724"/>
      <c r="ASQ106" s="724"/>
      <c r="ASS106" s="724"/>
      <c r="ASU106" s="724"/>
      <c r="ASW106" s="724"/>
      <c r="ASY106" s="724"/>
      <c r="ATA106" s="724"/>
      <c r="ATC106" s="724"/>
      <c r="ATE106" s="724"/>
      <c r="ATG106" s="724"/>
      <c r="ATI106" s="724"/>
      <c r="ATK106" s="724"/>
      <c r="ATM106" s="724"/>
      <c r="ATO106" s="724"/>
      <c r="ATQ106" s="724"/>
      <c r="ATS106" s="724"/>
      <c r="ATU106" s="724"/>
      <c r="ATW106" s="724"/>
      <c r="ATY106" s="724"/>
      <c r="AUA106" s="724"/>
      <c r="AUC106" s="724"/>
      <c r="AUE106" s="724"/>
      <c r="AUG106" s="724"/>
      <c r="AUI106" s="724"/>
      <c r="AUK106" s="724"/>
      <c r="AUM106" s="724"/>
      <c r="AUO106" s="724"/>
      <c r="AUQ106" s="724"/>
      <c r="AUS106" s="724"/>
      <c r="AUU106" s="724"/>
      <c r="AUW106" s="724"/>
      <c r="AUY106" s="724"/>
      <c r="AVA106" s="724"/>
      <c r="AVC106" s="724"/>
      <c r="AVE106" s="724"/>
      <c r="AVG106" s="724"/>
      <c r="AVI106" s="724"/>
      <c r="AVK106" s="724"/>
      <c r="AVM106" s="724"/>
      <c r="AVO106" s="724"/>
      <c r="AVQ106" s="724"/>
      <c r="AVS106" s="724"/>
      <c r="AVU106" s="724"/>
      <c r="AVW106" s="724"/>
      <c r="AVY106" s="724"/>
      <c r="AWA106" s="724"/>
      <c r="AWC106" s="724"/>
      <c r="AWE106" s="724"/>
      <c r="AWG106" s="724"/>
      <c r="AWI106" s="724"/>
      <c r="AWK106" s="724"/>
      <c r="AWM106" s="724"/>
      <c r="AWO106" s="724"/>
      <c r="AWQ106" s="724"/>
      <c r="AWS106" s="724"/>
      <c r="AWU106" s="724"/>
      <c r="AWW106" s="724"/>
      <c r="AWY106" s="724"/>
      <c r="AXA106" s="724"/>
      <c r="AXC106" s="724"/>
      <c r="AXE106" s="724"/>
      <c r="AXG106" s="724"/>
      <c r="AXI106" s="724"/>
      <c r="AXK106" s="724"/>
      <c r="AXM106" s="724"/>
      <c r="AXO106" s="724"/>
      <c r="AXQ106" s="724"/>
      <c r="AXS106" s="724"/>
      <c r="AXU106" s="724"/>
      <c r="AXW106" s="724"/>
      <c r="AXY106" s="724"/>
      <c r="AYA106" s="724"/>
      <c r="AYC106" s="724"/>
      <c r="AYE106" s="724"/>
      <c r="AYG106" s="724"/>
      <c r="AYI106" s="724"/>
      <c r="AYK106" s="724"/>
      <c r="AYM106" s="724"/>
      <c r="AYO106" s="724"/>
      <c r="AYQ106" s="724"/>
      <c r="AYS106" s="724"/>
      <c r="AYU106" s="724"/>
      <c r="AYW106" s="724"/>
      <c r="AYY106" s="724"/>
      <c r="AZA106" s="724"/>
      <c r="AZC106" s="724"/>
      <c r="AZE106" s="724"/>
      <c r="AZG106" s="724"/>
      <c r="AZI106" s="724"/>
      <c r="AZK106" s="724"/>
      <c r="AZM106" s="724"/>
      <c r="AZO106" s="724"/>
      <c r="AZQ106" s="724"/>
      <c r="AZS106" s="724"/>
      <c r="AZU106" s="724"/>
      <c r="AZW106" s="724"/>
      <c r="AZY106" s="724"/>
      <c r="BAA106" s="724"/>
      <c r="BAC106" s="724"/>
      <c r="BAE106" s="724"/>
      <c r="BAG106" s="724"/>
      <c r="BAI106" s="724"/>
      <c r="BAK106" s="724"/>
      <c r="BAM106" s="724"/>
      <c r="BAO106" s="724"/>
      <c r="BAQ106" s="724"/>
      <c r="BAS106" s="724"/>
      <c r="BAU106" s="724"/>
      <c r="BAW106" s="724"/>
      <c r="BAY106" s="724"/>
      <c r="BBA106" s="724"/>
      <c r="BBC106" s="724"/>
      <c r="BBE106" s="724"/>
      <c r="BBG106" s="724"/>
      <c r="BBI106" s="724"/>
      <c r="BBK106" s="724"/>
      <c r="BBM106" s="724"/>
      <c r="BBO106" s="724"/>
      <c r="BBQ106" s="724"/>
      <c r="BBS106" s="724"/>
      <c r="BBU106" s="724"/>
      <c r="BBW106" s="724"/>
      <c r="BBY106" s="724"/>
      <c r="BCA106" s="724"/>
      <c r="BCC106" s="724"/>
      <c r="BCE106" s="724"/>
      <c r="BCG106" s="724"/>
      <c r="BCI106" s="724"/>
      <c r="BCK106" s="724"/>
      <c r="BCM106" s="724"/>
      <c r="BCO106" s="724"/>
      <c r="BCQ106" s="724"/>
      <c r="BCS106" s="724"/>
      <c r="BCU106" s="724"/>
      <c r="BCW106" s="724"/>
      <c r="BCY106" s="724"/>
      <c r="BDA106" s="724"/>
      <c r="BDC106" s="724"/>
      <c r="BDE106" s="724"/>
      <c r="BDG106" s="724"/>
      <c r="BDI106" s="724"/>
      <c r="BDK106" s="724"/>
      <c r="BDM106" s="724"/>
      <c r="BDO106" s="724"/>
      <c r="BDQ106" s="724"/>
      <c r="BDS106" s="724"/>
      <c r="BDU106" s="724"/>
      <c r="BDW106" s="724"/>
      <c r="BDY106" s="724"/>
      <c r="BEA106" s="724"/>
      <c r="BEC106" s="724"/>
      <c r="BEE106" s="724"/>
      <c r="BEG106" s="724"/>
      <c r="BEI106" s="724"/>
      <c r="BEK106" s="724"/>
      <c r="BEM106" s="724"/>
      <c r="BEO106" s="724"/>
      <c r="BEQ106" s="724"/>
      <c r="BES106" s="724"/>
      <c r="BEU106" s="724"/>
      <c r="BEW106" s="724"/>
      <c r="BEY106" s="724"/>
      <c r="BFA106" s="724"/>
      <c r="BFC106" s="724"/>
      <c r="BFE106" s="724"/>
      <c r="BFG106" s="724"/>
      <c r="BFI106" s="724"/>
      <c r="BFK106" s="724"/>
      <c r="BFM106" s="724"/>
      <c r="BFO106" s="724"/>
      <c r="BFQ106" s="724"/>
      <c r="BFS106" s="724"/>
      <c r="BFU106" s="724"/>
      <c r="BFW106" s="724"/>
      <c r="BFY106" s="724"/>
      <c r="BGA106" s="724"/>
      <c r="BGC106" s="724"/>
      <c r="BGE106" s="724"/>
      <c r="BGG106" s="724"/>
      <c r="BGI106" s="724"/>
      <c r="BGK106" s="724"/>
      <c r="BGM106" s="724"/>
      <c r="BGO106" s="724"/>
      <c r="BGQ106" s="724"/>
      <c r="BGS106" s="724"/>
      <c r="BGU106" s="724"/>
      <c r="BGW106" s="724"/>
      <c r="BGY106" s="724"/>
      <c r="BHA106" s="724"/>
      <c r="BHC106" s="724"/>
      <c r="BHE106" s="724"/>
      <c r="BHG106" s="724"/>
      <c r="BHI106" s="724"/>
      <c r="BHK106" s="724"/>
      <c r="BHM106" s="724"/>
      <c r="BHO106" s="724"/>
      <c r="BHQ106" s="724"/>
      <c r="BHS106" s="724"/>
      <c r="BHU106" s="724"/>
      <c r="BHW106" s="724"/>
      <c r="BHY106" s="724"/>
      <c r="BIA106" s="724"/>
      <c r="BIC106" s="724"/>
      <c r="BIE106" s="724"/>
      <c r="BIG106" s="724"/>
      <c r="BII106" s="724"/>
      <c r="BIK106" s="724"/>
      <c r="BIM106" s="724"/>
      <c r="BIO106" s="724"/>
      <c r="BIQ106" s="724"/>
      <c r="BIS106" s="724"/>
      <c r="BIU106" s="724"/>
      <c r="BIW106" s="724"/>
      <c r="BIY106" s="724"/>
      <c r="BJA106" s="724"/>
      <c r="BJC106" s="724"/>
      <c r="BJE106" s="724"/>
      <c r="BJG106" s="724"/>
      <c r="BJI106" s="724"/>
      <c r="BJK106" s="724"/>
      <c r="BJM106" s="724"/>
      <c r="BJO106" s="724"/>
      <c r="BJQ106" s="724"/>
      <c r="BJS106" s="724"/>
      <c r="BJU106" s="724"/>
      <c r="BJW106" s="724"/>
      <c r="BJY106" s="724"/>
      <c r="BKA106" s="724"/>
      <c r="BKC106" s="724"/>
      <c r="BKE106" s="724"/>
      <c r="BKG106" s="724"/>
      <c r="BKI106" s="724"/>
      <c r="BKK106" s="724"/>
      <c r="BKM106" s="724"/>
      <c r="BKO106" s="724"/>
      <c r="BKQ106" s="724"/>
      <c r="BKS106" s="724"/>
      <c r="BKU106" s="724"/>
      <c r="BKW106" s="724"/>
      <c r="BKY106" s="724"/>
      <c r="BLA106" s="724"/>
      <c r="BLC106" s="724"/>
      <c r="BLE106" s="724"/>
      <c r="BLG106" s="724"/>
      <c r="BLI106" s="724"/>
      <c r="BLK106" s="724"/>
      <c r="BLM106" s="724"/>
      <c r="BLO106" s="724"/>
      <c r="BLQ106" s="724"/>
      <c r="BLS106" s="724"/>
      <c r="BLU106" s="724"/>
      <c r="BLW106" s="724"/>
      <c r="BLY106" s="724"/>
      <c r="BMA106" s="724"/>
      <c r="BMC106" s="724"/>
      <c r="BME106" s="724"/>
      <c r="BMG106" s="724"/>
      <c r="BMI106" s="724"/>
      <c r="BMK106" s="724"/>
      <c r="BMM106" s="724"/>
      <c r="BMO106" s="724"/>
      <c r="BMQ106" s="724"/>
      <c r="BMS106" s="724"/>
      <c r="BMU106" s="724"/>
      <c r="BMW106" s="724"/>
      <c r="BMY106" s="724"/>
      <c r="BNA106" s="724"/>
      <c r="BNC106" s="724"/>
      <c r="BNE106" s="724"/>
      <c r="BNG106" s="724"/>
      <c r="BNI106" s="724"/>
      <c r="BNK106" s="724"/>
      <c r="BNM106" s="724"/>
      <c r="BNO106" s="724"/>
      <c r="BNQ106" s="724"/>
      <c r="BNS106" s="724"/>
      <c r="BNU106" s="724"/>
      <c r="BNW106" s="724"/>
      <c r="BNY106" s="724"/>
      <c r="BOA106" s="724"/>
      <c r="BOC106" s="724"/>
      <c r="BOE106" s="724"/>
      <c r="BOG106" s="724"/>
      <c r="BOI106" s="724"/>
      <c r="BOK106" s="724"/>
      <c r="BOM106" s="724"/>
      <c r="BOO106" s="724"/>
      <c r="BOQ106" s="724"/>
      <c r="BOS106" s="724"/>
      <c r="BOU106" s="724"/>
      <c r="BOW106" s="724"/>
      <c r="BOY106" s="724"/>
      <c r="BPA106" s="724"/>
      <c r="BPC106" s="724"/>
      <c r="BPE106" s="724"/>
      <c r="BPG106" s="724"/>
      <c r="BPI106" s="724"/>
      <c r="BPK106" s="724"/>
      <c r="BPM106" s="724"/>
      <c r="BPO106" s="724"/>
      <c r="BPQ106" s="724"/>
      <c r="BPS106" s="724"/>
      <c r="BPU106" s="724"/>
      <c r="BPW106" s="724"/>
      <c r="BPY106" s="724"/>
      <c r="BQA106" s="724"/>
      <c r="BQC106" s="724"/>
      <c r="BQE106" s="724"/>
      <c r="BQG106" s="724"/>
      <c r="BQI106" s="724"/>
      <c r="BQK106" s="724"/>
      <c r="BQM106" s="724"/>
      <c r="BQO106" s="724"/>
      <c r="BQQ106" s="724"/>
      <c r="BQS106" s="724"/>
      <c r="BQU106" s="724"/>
      <c r="BQW106" s="724"/>
      <c r="BQY106" s="724"/>
      <c r="BRA106" s="724"/>
      <c r="BRC106" s="724"/>
      <c r="BRE106" s="724"/>
      <c r="BRG106" s="724"/>
      <c r="BRI106" s="724"/>
      <c r="BRK106" s="724"/>
      <c r="BRM106" s="724"/>
      <c r="BRO106" s="724"/>
      <c r="BRQ106" s="724"/>
      <c r="BRS106" s="724"/>
      <c r="BRU106" s="724"/>
      <c r="BRW106" s="724"/>
      <c r="BRY106" s="724"/>
      <c r="BSA106" s="724"/>
      <c r="BSC106" s="724"/>
      <c r="BSE106" s="724"/>
      <c r="BSG106" s="724"/>
      <c r="BSI106" s="724"/>
      <c r="BSK106" s="724"/>
      <c r="BSM106" s="724"/>
      <c r="BSO106" s="724"/>
      <c r="BSQ106" s="724"/>
      <c r="BSS106" s="724"/>
      <c r="BSU106" s="724"/>
      <c r="BSW106" s="724"/>
      <c r="BSY106" s="724"/>
      <c r="BTA106" s="724"/>
      <c r="BTC106" s="724"/>
      <c r="BTE106" s="724"/>
      <c r="BTG106" s="724"/>
      <c r="BTI106" s="724"/>
      <c r="BTK106" s="724"/>
      <c r="BTM106" s="724"/>
      <c r="BTO106" s="724"/>
      <c r="BTQ106" s="724"/>
      <c r="BTS106" s="724"/>
      <c r="BTU106" s="724"/>
      <c r="BTW106" s="724"/>
      <c r="BTY106" s="724"/>
      <c r="BUA106" s="724"/>
      <c r="BUC106" s="724"/>
      <c r="BUE106" s="724"/>
      <c r="BUG106" s="724"/>
      <c r="BUI106" s="724"/>
      <c r="BUK106" s="724"/>
      <c r="BUM106" s="724"/>
      <c r="BUO106" s="724"/>
      <c r="BUQ106" s="724"/>
      <c r="BUS106" s="724"/>
      <c r="BUU106" s="724"/>
      <c r="BUW106" s="724"/>
      <c r="BUY106" s="724"/>
      <c r="BVA106" s="724"/>
      <c r="BVC106" s="724"/>
      <c r="BVE106" s="724"/>
      <c r="BVG106" s="724"/>
      <c r="BVI106" s="724"/>
      <c r="BVK106" s="724"/>
      <c r="BVM106" s="724"/>
      <c r="BVO106" s="724"/>
      <c r="BVQ106" s="724"/>
      <c r="BVS106" s="724"/>
      <c r="BVU106" s="724"/>
      <c r="BVW106" s="724"/>
      <c r="BVY106" s="724"/>
      <c r="BWA106" s="724"/>
      <c r="BWC106" s="724"/>
      <c r="BWE106" s="724"/>
      <c r="BWG106" s="724"/>
      <c r="BWI106" s="724"/>
      <c r="BWK106" s="724"/>
      <c r="BWM106" s="724"/>
      <c r="BWO106" s="724"/>
      <c r="BWQ106" s="724"/>
      <c r="BWS106" s="724"/>
      <c r="BWU106" s="724"/>
      <c r="BWW106" s="724"/>
      <c r="BWY106" s="724"/>
      <c r="BXA106" s="724"/>
      <c r="BXC106" s="724"/>
      <c r="BXE106" s="724"/>
      <c r="BXG106" s="724"/>
      <c r="BXI106" s="724"/>
      <c r="BXK106" s="724"/>
      <c r="BXM106" s="724"/>
      <c r="BXO106" s="724"/>
      <c r="BXQ106" s="724"/>
      <c r="BXS106" s="724"/>
      <c r="BXU106" s="724"/>
      <c r="BXW106" s="724"/>
      <c r="BXY106" s="724"/>
      <c r="BYA106" s="724"/>
      <c r="BYC106" s="724"/>
      <c r="BYE106" s="724"/>
      <c r="BYG106" s="724"/>
      <c r="BYI106" s="724"/>
      <c r="BYK106" s="724"/>
      <c r="BYM106" s="724"/>
      <c r="BYO106" s="724"/>
      <c r="BYQ106" s="724"/>
      <c r="BYS106" s="724"/>
      <c r="BYU106" s="724"/>
      <c r="BYW106" s="724"/>
      <c r="BYY106" s="724"/>
      <c r="BZA106" s="724"/>
      <c r="BZC106" s="724"/>
      <c r="BZE106" s="724"/>
      <c r="BZG106" s="724"/>
      <c r="BZI106" s="724"/>
      <c r="BZK106" s="724"/>
      <c r="BZM106" s="724"/>
      <c r="BZO106" s="724"/>
      <c r="BZQ106" s="724"/>
      <c r="BZS106" s="724"/>
      <c r="BZU106" s="724"/>
      <c r="BZW106" s="724"/>
      <c r="BZY106" s="724"/>
      <c r="CAA106" s="724"/>
      <c r="CAC106" s="724"/>
      <c r="CAE106" s="724"/>
      <c r="CAG106" s="724"/>
      <c r="CAI106" s="724"/>
      <c r="CAK106" s="724"/>
      <c r="CAM106" s="724"/>
      <c r="CAO106" s="724"/>
      <c r="CAQ106" s="724"/>
      <c r="CAS106" s="724"/>
      <c r="CAU106" s="724"/>
      <c r="CAW106" s="724"/>
      <c r="CAY106" s="724"/>
      <c r="CBA106" s="724"/>
      <c r="CBC106" s="724"/>
      <c r="CBE106" s="724"/>
      <c r="CBG106" s="724"/>
      <c r="CBI106" s="724"/>
      <c r="CBK106" s="724"/>
      <c r="CBM106" s="724"/>
      <c r="CBO106" s="724"/>
      <c r="CBQ106" s="724"/>
      <c r="CBS106" s="724"/>
      <c r="CBU106" s="724"/>
      <c r="CBW106" s="724"/>
      <c r="CBY106" s="724"/>
      <c r="CCA106" s="724"/>
      <c r="CCC106" s="724"/>
      <c r="CCE106" s="724"/>
      <c r="CCG106" s="724"/>
      <c r="CCI106" s="724"/>
      <c r="CCK106" s="724"/>
      <c r="CCM106" s="724"/>
      <c r="CCO106" s="724"/>
      <c r="CCQ106" s="724"/>
      <c r="CCS106" s="724"/>
      <c r="CCU106" s="724"/>
      <c r="CCW106" s="724"/>
      <c r="CCY106" s="724"/>
      <c r="CDA106" s="724"/>
      <c r="CDC106" s="724"/>
      <c r="CDE106" s="724"/>
      <c r="CDG106" s="724"/>
      <c r="CDI106" s="724"/>
      <c r="CDK106" s="724"/>
      <c r="CDM106" s="724"/>
      <c r="CDO106" s="724"/>
      <c r="CDQ106" s="724"/>
      <c r="CDS106" s="724"/>
      <c r="CDU106" s="724"/>
      <c r="CDW106" s="724"/>
      <c r="CDY106" s="724"/>
      <c r="CEA106" s="724"/>
      <c r="CEC106" s="724"/>
      <c r="CEE106" s="724"/>
      <c r="CEG106" s="724"/>
      <c r="CEI106" s="724"/>
      <c r="CEK106" s="724"/>
      <c r="CEM106" s="724"/>
      <c r="CEO106" s="724"/>
      <c r="CEQ106" s="724"/>
      <c r="CES106" s="724"/>
      <c r="CEU106" s="724"/>
      <c r="CEW106" s="724"/>
      <c r="CEY106" s="724"/>
      <c r="CFA106" s="724"/>
      <c r="CFC106" s="724"/>
      <c r="CFE106" s="724"/>
      <c r="CFG106" s="724"/>
      <c r="CFI106" s="724"/>
      <c r="CFK106" s="724"/>
      <c r="CFM106" s="724"/>
      <c r="CFO106" s="724"/>
      <c r="CFQ106" s="724"/>
      <c r="CFS106" s="724"/>
      <c r="CFU106" s="724"/>
      <c r="CFW106" s="724"/>
      <c r="CFY106" s="724"/>
      <c r="CGA106" s="724"/>
      <c r="CGC106" s="724"/>
      <c r="CGE106" s="724"/>
      <c r="CGG106" s="724"/>
      <c r="CGI106" s="724"/>
      <c r="CGK106" s="724"/>
      <c r="CGM106" s="724"/>
      <c r="CGO106" s="724"/>
      <c r="CGQ106" s="724"/>
      <c r="CGS106" s="724"/>
      <c r="CGU106" s="724"/>
      <c r="CGW106" s="724"/>
      <c r="CGY106" s="724"/>
      <c r="CHA106" s="724"/>
      <c r="CHC106" s="724"/>
      <c r="CHE106" s="724"/>
      <c r="CHG106" s="724"/>
      <c r="CHI106" s="724"/>
      <c r="CHK106" s="724"/>
      <c r="CHM106" s="724"/>
      <c r="CHO106" s="724"/>
      <c r="CHQ106" s="724"/>
      <c r="CHS106" s="724"/>
      <c r="CHU106" s="724"/>
      <c r="CHW106" s="724"/>
      <c r="CHY106" s="724"/>
      <c r="CIA106" s="724"/>
      <c r="CIC106" s="724"/>
      <c r="CIE106" s="724"/>
      <c r="CIG106" s="724"/>
      <c r="CII106" s="724"/>
      <c r="CIK106" s="724"/>
      <c r="CIM106" s="724"/>
      <c r="CIO106" s="724"/>
      <c r="CIQ106" s="724"/>
      <c r="CIS106" s="724"/>
      <c r="CIU106" s="724"/>
      <c r="CIW106" s="724"/>
      <c r="CIY106" s="724"/>
      <c r="CJA106" s="724"/>
      <c r="CJC106" s="724"/>
      <c r="CJE106" s="724"/>
      <c r="CJG106" s="724"/>
      <c r="CJI106" s="724"/>
      <c r="CJK106" s="724"/>
      <c r="CJM106" s="724"/>
      <c r="CJO106" s="724"/>
      <c r="CJQ106" s="724"/>
      <c r="CJS106" s="724"/>
      <c r="CJU106" s="724"/>
      <c r="CJW106" s="724"/>
      <c r="CJY106" s="724"/>
      <c r="CKA106" s="724"/>
      <c r="CKC106" s="724"/>
      <c r="CKE106" s="724"/>
      <c r="CKG106" s="724"/>
      <c r="CKI106" s="724"/>
      <c r="CKK106" s="724"/>
      <c r="CKM106" s="724"/>
      <c r="CKO106" s="724"/>
      <c r="CKQ106" s="724"/>
      <c r="CKS106" s="724"/>
      <c r="CKU106" s="724"/>
      <c r="CKW106" s="724"/>
      <c r="CKY106" s="724"/>
      <c r="CLA106" s="724"/>
      <c r="CLC106" s="724"/>
      <c r="CLE106" s="724"/>
      <c r="CLG106" s="724"/>
      <c r="CLI106" s="724"/>
      <c r="CLK106" s="724"/>
      <c r="CLM106" s="724"/>
      <c r="CLO106" s="724"/>
      <c r="CLQ106" s="724"/>
      <c r="CLS106" s="724"/>
      <c r="CLU106" s="724"/>
      <c r="CLW106" s="724"/>
      <c r="CLY106" s="724"/>
      <c r="CMA106" s="724"/>
      <c r="CMC106" s="724"/>
      <c r="CME106" s="724"/>
      <c r="CMG106" s="724"/>
      <c r="CMI106" s="724"/>
      <c r="CMK106" s="724"/>
      <c r="CMM106" s="724"/>
      <c r="CMO106" s="724"/>
      <c r="CMQ106" s="724"/>
      <c r="CMS106" s="724"/>
      <c r="CMU106" s="724"/>
      <c r="CMW106" s="724"/>
      <c r="CMY106" s="724"/>
      <c r="CNA106" s="724"/>
      <c r="CNC106" s="724"/>
      <c r="CNE106" s="724"/>
      <c r="CNG106" s="724"/>
      <c r="CNI106" s="724"/>
      <c r="CNK106" s="724"/>
      <c r="CNM106" s="724"/>
      <c r="CNO106" s="724"/>
      <c r="CNQ106" s="724"/>
      <c r="CNS106" s="724"/>
      <c r="CNU106" s="724"/>
      <c r="CNW106" s="724"/>
      <c r="CNY106" s="724"/>
      <c r="COA106" s="724"/>
      <c r="COC106" s="724"/>
      <c r="COE106" s="724"/>
      <c r="COG106" s="724"/>
      <c r="COI106" s="724"/>
      <c r="COK106" s="724"/>
      <c r="COM106" s="724"/>
      <c r="COO106" s="724"/>
      <c r="COQ106" s="724"/>
      <c r="COS106" s="724"/>
      <c r="COU106" s="724"/>
      <c r="COW106" s="724"/>
      <c r="COY106" s="724"/>
      <c r="CPA106" s="724"/>
      <c r="CPC106" s="724"/>
      <c r="CPE106" s="724"/>
      <c r="CPG106" s="724"/>
      <c r="CPI106" s="724"/>
      <c r="CPK106" s="724"/>
      <c r="CPM106" s="724"/>
      <c r="CPO106" s="724"/>
      <c r="CPQ106" s="724"/>
      <c r="CPS106" s="724"/>
      <c r="CPU106" s="724"/>
      <c r="CPW106" s="724"/>
      <c r="CPY106" s="724"/>
      <c r="CQA106" s="724"/>
      <c r="CQC106" s="724"/>
      <c r="CQE106" s="724"/>
      <c r="CQG106" s="724"/>
      <c r="CQI106" s="724"/>
      <c r="CQK106" s="724"/>
      <c r="CQM106" s="724"/>
      <c r="CQO106" s="724"/>
      <c r="CQQ106" s="724"/>
      <c r="CQS106" s="724"/>
      <c r="CQU106" s="724"/>
      <c r="CQW106" s="724"/>
      <c r="CQY106" s="724"/>
      <c r="CRA106" s="724"/>
      <c r="CRC106" s="724"/>
      <c r="CRE106" s="724"/>
      <c r="CRG106" s="724"/>
      <c r="CRI106" s="724"/>
      <c r="CRK106" s="724"/>
      <c r="CRM106" s="724"/>
      <c r="CRO106" s="724"/>
      <c r="CRQ106" s="724"/>
      <c r="CRS106" s="724"/>
      <c r="CRU106" s="724"/>
      <c r="CRW106" s="724"/>
      <c r="CRY106" s="724"/>
      <c r="CSA106" s="724"/>
      <c r="CSC106" s="724"/>
      <c r="CSE106" s="724"/>
      <c r="CSG106" s="724"/>
      <c r="CSI106" s="724"/>
      <c r="CSK106" s="724"/>
      <c r="CSM106" s="724"/>
      <c r="CSO106" s="724"/>
      <c r="CSQ106" s="724"/>
      <c r="CSS106" s="724"/>
      <c r="CSU106" s="724"/>
      <c r="CSW106" s="724"/>
      <c r="CSY106" s="724"/>
      <c r="CTA106" s="724"/>
      <c r="CTC106" s="724"/>
      <c r="CTE106" s="724"/>
      <c r="CTG106" s="724"/>
      <c r="CTI106" s="724"/>
      <c r="CTK106" s="724"/>
      <c r="CTM106" s="724"/>
      <c r="CTO106" s="724"/>
      <c r="CTQ106" s="724"/>
      <c r="CTS106" s="724"/>
      <c r="CTU106" s="724"/>
      <c r="CTW106" s="724"/>
      <c r="CTY106" s="724"/>
      <c r="CUA106" s="724"/>
      <c r="CUC106" s="724"/>
      <c r="CUE106" s="724"/>
      <c r="CUG106" s="724"/>
      <c r="CUI106" s="724"/>
      <c r="CUK106" s="724"/>
      <c r="CUM106" s="724"/>
      <c r="CUO106" s="724"/>
      <c r="CUQ106" s="724"/>
      <c r="CUS106" s="724"/>
      <c r="CUU106" s="724"/>
      <c r="CUW106" s="724"/>
      <c r="CUY106" s="724"/>
      <c r="CVA106" s="724"/>
      <c r="CVC106" s="724"/>
      <c r="CVE106" s="724"/>
      <c r="CVG106" s="724"/>
      <c r="CVI106" s="724"/>
      <c r="CVK106" s="724"/>
      <c r="CVM106" s="724"/>
      <c r="CVO106" s="724"/>
      <c r="CVQ106" s="724"/>
      <c r="CVS106" s="724"/>
      <c r="CVU106" s="724"/>
      <c r="CVW106" s="724"/>
      <c r="CVY106" s="724"/>
      <c r="CWA106" s="724"/>
      <c r="CWC106" s="724"/>
      <c r="CWE106" s="724"/>
      <c r="CWG106" s="724"/>
      <c r="CWI106" s="724"/>
      <c r="CWK106" s="724"/>
      <c r="CWM106" s="724"/>
      <c r="CWO106" s="724"/>
      <c r="CWQ106" s="724"/>
      <c r="CWS106" s="724"/>
      <c r="CWU106" s="724"/>
      <c r="CWW106" s="724"/>
      <c r="CWY106" s="724"/>
      <c r="CXA106" s="724"/>
      <c r="CXC106" s="724"/>
      <c r="CXE106" s="724"/>
      <c r="CXG106" s="724"/>
      <c r="CXI106" s="724"/>
      <c r="CXK106" s="724"/>
      <c r="CXM106" s="724"/>
      <c r="CXO106" s="724"/>
      <c r="CXQ106" s="724"/>
      <c r="CXS106" s="724"/>
      <c r="CXU106" s="724"/>
      <c r="CXW106" s="724"/>
      <c r="CXY106" s="724"/>
      <c r="CYA106" s="724"/>
      <c r="CYC106" s="724"/>
      <c r="CYE106" s="724"/>
      <c r="CYG106" s="724"/>
      <c r="CYI106" s="724"/>
      <c r="CYK106" s="724"/>
      <c r="CYM106" s="724"/>
      <c r="CYO106" s="724"/>
      <c r="CYQ106" s="724"/>
      <c r="CYS106" s="724"/>
      <c r="CYU106" s="724"/>
      <c r="CYW106" s="724"/>
      <c r="CYY106" s="724"/>
      <c r="CZA106" s="724"/>
      <c r="CZC106" s="724"/>
      <c r="CZE106" s="724"/>
      <c r="CZG106" s="724"/>
      <c r="CZI106" s="724"/>
      <c r="CZK106" s="724"/>
      <c r="CZM106" s="724"/>
      <c r="CZO106" s="724"/>
      <c r="CZQ106" s="724"/>
      <c r="CZS106" s="724"/>
      <c r="CZU106" s="724"/>
      <c r="CZW106" s="724"/>
      <c r="CZY106" s="724"/>
      <c r="DAA106" s="724"/>
      <c r="DAC106" s="724"/>
      <c r="DAE106" s="724"/>
      <c r="DAG106" s="724"/>
      <c r="DAI106" s="724"/>
      <c r="DAK106" s="724"/>
      <c r="DAM106" s="724"/>
      <c r="DAO106" s="724"/>
      <c r="DAQ106" s="724"/>
      <c r="DAS106" s="724"/>
      <c r="DAU106" s="724"/>
      <c r="DAW106" s="724"/>
      <c r="DAY106" s="724"/>
      <c r="DBA106" s="724"/>
      <c r="DBC106" s="724"/>
      <c r="DBE106" s="724"/>
      <c r="DBG106" s="724"/>
      <c r="DBI106" s="724"/>
      <c r="DBK106" s="724"/>
      <c r="DBM106" s="724"/>
      <c r="DBO106" s="724"/>
      <c r="DBQ106" s="724"/>
      <c r="DBS106" s="724"/>
      <c r="DBU106" s="724"/>
      <c r="DBW106" s="724"/>
      <c r="DBY106" s="724"/>
      <c r="DCA106" s="724"/>
      <c r="DCC106" s="724"/>
      <c r="DCE106" s="724"/>
      <c r="DCG106" s="724"/>
      <c r="DCI106" s="724"/>
      <c r="DCK106" s="724"/>
      <c r="DCM106" s="724"/>
      <c r="DCO106" s="724"/>
      <c r="DCQ106" s="724"/>
      <c r="DCS106" s="724"/>
      <c r="DCU106" s="724"/>
      <c r="DCW106" s="724"/>
      <c r="DCY106" s="724"/>
      <c r="DDA106" s="724"/>
      <c r="DDC106" s="724"/>
      <c r="DDE106" s="724"/>
      <c r="DDG106" s="724"/>
      <c r="DDI106" s="724"/>
      <c r="DDK106" s="724"/>
      <c r="DDM106" s="724"/>
      <c r="DDO106" s="724"/>
      <c r="DDQ106" s="724"/>
      <c r="DDS106" s="724"/>
      <c r="DDU106" s="724"/>
      <c r="DDW106" s="724"/>
      <c r="DDY106" s="724"/>
      <c r="DEA106" s="724"/>
      <c r="DEC106" s="724"/>
      <c r="DEE106" s="724"/>
      <c r="DEG106" s="724"/>
      <c r="DEI106" s="724"/>
      <c r="DEK106" s="724"/>
      <c r="DEM106" s="724"/>
      <c r="DEO106" s="724"/>
      <c r="DEQ106" s="724"/>
      <c r="DES106" s="724"/>
      <c r="DEU106" s="724"/>
      <c r="DEW106" s="724"/>
      <c r="DEY106" s="724"/>
      <c r="DFA106" s="724"/>
      <c r="DFC106" s="724"/>
      <c r="DFE106" s="724"/>
      <c r="DFG106" s="724"/>
      <c r="DFI106" s="724"/>
      <c r="DFK106" s="724"/>
      <c r="DFM106" s="724"/>
      <c r="DFO106" s="724"/>
      <c r="DFQ106" s="724"/>
      <c r="DFS106" s="724"/>
      <c r="DFU106" s="724"/>
      <c r="DFW106" s="724"/>
      <c r="DFY106" s="724"/>
      <c r="DGA106" s="724"/>
      <c r="DGC106" s="724"/>
      <c r="DGE106" s="724"/>
      <c r="DGG106" s="724"/>
      <c r="DGI106" s="724"/>
      <c r="DGK106" s="724"/>
      <c r="DGM106" s="724"/>
      <c r="DGO106" s="724"/>
      <c r="DGQ106" s="724"/>
      <c r="DGS106" s="724"/>
      <c r="DGU106" s="724"/>
      <c r="DGW106" s="724"/>
      <c r="DGY106" s="724"/>
      <c r="DHA106" s="724"/>
      <c r="DHC106" s="724"/>
      <c r="DHE106" s="724"/>
      <c r="DHG106" s="724"/>
      <c r="DHI106" s="724"/>
      <c r="DHK106" s="724"/>
      <c r="DHM106" s="724"/>
      <c r="DHO106" s="724"/>
      <c r="DHQ106" s="724"/>
      <c r="DHS106" s="724"/>
      <c r="DHU106" s="724"/>
      <c r="DHW106" s="724"/>
      <c r="DHY106" s="724"/>
      <c r="DIA106" s="724"/>
      <c r="DIC106" s="724"/>
      <c r="DIE106" s="724"/>
      <c r="DIG106" s="724"/>
      <c r="DII106" s="724"/>
      <c r="DIK106" s="724"/>
      <c r="DIM106" s="724"/>
      <c r="DIO106" s="724"/>
      <c r="DIQ106" s="724"/>
      <c r="DIS106" s="724"/>
      <c r="DIU106" s="724"/>
      <c r="DIW106" s="724"/>
      <c r="DIY106" s="724"/>
      <c r="DJA106" s="724"/>
      <c r="DJC106" s="724"/>
      <c r="DJE106" s="724"/>
      <c r="DJG106" s="724"/>
      <c r="DJI106" s="724"/>
      <c r="DJK106" s="724"/>
      <c r="DJM106" s="724"/>
      <c r="DJO106" s="724"/>
      <c r="DJQ106" s="724"/>
      <c r="DJS106" s="724"/>
      <c r="DJU106" s="724"/>
      <c r="DJW106" s="724"/>
      <c r="DJY106" s="724"/>
      <c r="DKA106" s="724"/>
      <c r="DKC106" s="724"/>
      <c r="DKE106" s="724"/>
      <c r="DKG106" s="724"/>
      <c r="DKI106" s="724"/>
      <c r="DKK106" s="724"/>
      <c r="DKM106" s="724"/>
      <c r="DKO106" s="724"/>
      <c r="DKQ106" s="724"/>
      <c r="DKS106" s="724"/>
      <c r="DKU106" s="724"/>
      <c r="DKW106" s="724"/>
      <c r="DKY106" s="724"/>
      <c r="DLA106" s="724"/>
      <c r="DLC106" s="724"/>
      <c r="DLE106" s="724"/>
      <c r="DLG106" s="724"/>
      <c r="DLI106" s="724"/>
      <c r="DLK106" s="724"/>
      <c r="DLM106" s="724"/>
      <c r="DLO106" s="724"/>
      <c r="DLQ106" s="724"/>
      <c r="DLS106" s="724"/>
      <c r="DLU106" s="724"/>
      <c r="DLW106" s="724"/>
      <c r="DLY106" s="724"/>
      <c r="DMA106" s="724"/>
      <c r="DMC106" s="724"/>
      <c r="DME106" s="724"/>
      <c r="DMG106" s="724"/>
      <c r="DMI106" s="724"/>
      <c r="DMK106" s="724"/>
      <c r="DMM106" s="724"/>
      <c r="DMO106" s="724"/>
      <c r="DMQ106" s="724"/>
      <c r="DMS106" s="724"/>
      <c r="DMU106" s="724"/>
      <c r="DMW106" s="724"/>
      <c r="DMY106" s="724"/>
      <c r="DNA106" s="724"/>
      <c r="DNC106" s="724"/>
      <c r="DNE106" s="724"/>
      <c r="DNG106" s="724"/>
      <c r="DNI106" s="724"/>
      <c r="DNK106" s="724"/>
      <c r="DNM106" s="724"/>
      <c r="DNO106" s="724"/>
      <c r="DNQ106" s="724"/>
      <c r="DNS106" s="724"/>
      <c r="DNU106" s="724"/>
      <c r="DNW106" s="724"/>
      <c r="DNY106" s="724"/>
      <c r="DOA106" s="724"/>
      <c r="DOC106" s="724"/>
      <c r="DOE106" s="724"/>
      <c r="DOG106" s="724"/>
      <c r="DOI106" s="724"/>
      <c r="DOK106" s="724"/>
      <c r="DOM106" s="724"/>
      <c r="DOO106" s="724"/>
      <c r="DOQ106" s="724"/>
      <c r="DOS106" s="724"/>
      <c r="DOU106" s="724"/>
      <c r="DOW106" s="724"/>
      <c r="DOY106" s="724"/>
      <c r="DPA106" s="724"/>
      <c r="DPC106" s="724"/>
      <c r="DPE106" s="724"/>
      <c r="DPG106" s="724"/>
      <c r="DPI106" s="724"/>
      <c r="DPK106" s="724"/>
      <c r="DPM106" s="724"/>
      <c r="DPO106" s="724"/>
      <c r="DPQ106" s="724"/>
      <c r="DPS106" s="724"/>
      <c r="DPU106" s="724"/>
      <c r="DPW106" s="724"/>
      <c r="DPY106" s="724"/>
      <c r="DQA106" s="724"/>
      <c r="DQC106" s="724"/>
      <c r="DQE106" s="724"/>
      <c r="DQG106" s="724"/>
      <c r="DQI106" s="724"/>
      <c r="DQK106" s="724"/>
      <c r="DQM106" s="724"/>
      <c r="DQO106" s="724"/>
      <c r="DQQ106" s="724"/>
      <c r="DQS106" s="724"/>
      <c r="DQU106" s="724"/>
      <c r="DQW106" s="724"/>
      <c r="DQY106" s="724"/>
      <c r="DRA106" s="724"/>
      <c r="DRC106" s="724"/>
      <c r="DRE106" s="724"/>
      <c r="DRG106" s="724"/>
      <c r="DRI106" s="724"/>
      <c r="DRK106" s="724"/>
      <c r="DRM106" s="724"/>
      <c r="DRO106" s="724"/>
      <c r="DRQ106" s="724"/>
      <c r="DRS106" s="724"/>
      <c r="DRU106" s="724"/>
      <c r="DRW106" s="724"/>
      <c r="DRY106" s="724"/>
      <c r="DSA106" s="724"/>
      <c r="DSC106" s="724"/>
      <c r="DSE106" s="724"/>
      <c r="DSG106" s="724"/>
      <c r="DSI106" s="724"/>
      <c r="DSK106" s="724"/>
      <c r="DSM106" s="724"/>
      <c r="DSO106" s="724"/>
      <c r="DSQ106" s="724"/>
      <c r="DSS106" s="724"/>
      <c r="DSU106" s="724"/>
      <c r="DSW106" s="724"/>
      <c r="DSY106" s="724"/>
      <c r="DTA106" s="724"/>
      <c r="DTC106" s="724"/>
      <c r="DTE106" s="724"/>
      <c r="DTG106" s="724"/>
      <c r="DTI106" s="724"/>
      <c r="DTK106" s="724"/>
      <c r="DTM106" s="724"/>
      <c r="DTO106" s="724"/>
      <c r="DTQ106" s="724"/>
      <c r="DTS106" s="724"/>
      <c r="DTU106" s="724"/>
      <c r="DTW106" s="724"/>
      <c r="DTY106" s="724"/>
      <c r="DUA106" s="724"/>
      <c r="DUC106" s="724"/>
      <c r="DUE106" s="724"/>
      <c r="DUG106" s="724"/>
      <c r="DUI106" s="724"/>
      <c r="DUK106" s="724"/>
      <c r="DUM106" s="724"/>
      <c r="DUO106" s="724"/>
      <c r="DUQ106" s="724"/>
      <c r="DUS106" s="724"/>
      <c r="DUU106" s="724"/>
      <c r="DUW106" s="724"/>
      <c r="DUY106" s="724"/>
      <c r="DVA106" s="724"/>
      <c r="DVC106" s="724"/>
      <c r="DVE106" s="724"/>
      <c r="DVG106" s="724"/>
      <c r="DVI106" s="724"/>
      <c r="DVK106" s="724"/>
      <c r="DVM106" s="724"/>
      <c r="DVO106" s="724"/>
      <c r="DVQ106" s="724"/>
      <c r="DVS106" s="724"/>
      <c r="DVU106" s="724"/>
      <c r="DVW106" s="724"/>
      <c r="DVY106" s="724"/>
      <c r="DWA106" s="724"/>
      <c r="DWC106" s="724"/>
      <c r="DWE106" s="724"/>
      <c r="DWG106" s="724"/>
      <c r="DWI106" s="724"/>
      <c r="DWK106" s="724"/>
      <c r="DWM106" s="724"/>
      <c r="DWO106" s="724"/>
      <c r="DWQ106" s="724"/>
      <c r="DWS106" s="724"/>
      <c r="DWU106" s="724"/>
      <c r="DWW106" s="724"/>
      <c r="DWY106" s="724"/>
      <c r="DXA106" s="724"/>
      <c r="DXC106" s="724"/>
      <c r="DXE106" s="724"/>
      <c r="DXG106" s="724"/>
      <c r="DXI106" s="724"/>
      <c r="DXK106" s="724"/>
      <c r="DXM106" s="724"/>
      <c r="DXO106" s="724"/>
      <c r="DXQ106" s="724"/>
      <c r="DXS106" s="724"/>
      <c r="DXU106" s="724"/>
      <c r="DXW106" s="724"/>
      <c r="DXY106" s="724"/>
      <c r="DYA106" s="724"/>
      <c r="DYC106" s="724"/>
      <c r="DYE106" s="724"/>
      <c r="DYG106" s="724"/>
      <c r="DYI106" s="724"/>
      <c r="DYK106" s="724"/>
      <c r="DYM106" s="724"/>
      <c r="DYO106" s="724"/>
      <c r="DYQ106" s="724"/>
      <c r="DYS106" s="724"/>
      <c r="DYU106" s="724"/>
      <c r="DYW106" s="724"/>
      <c r="DYY106" s="724"/>
      <c r="DZA106" s="724"/>
      <c r="DZC106" s="724"/>
      <c r="DZE106" s="724"/>
      <c r="DZG106" s="724"/>
      <c r="DZI106" s="724"/>
      <c r="DZK106" s="724"/>
      <c r="DZM106" s="724"/>
      <c r="DZO106" s="724"/>
      <c r="DZQ106" s="724"/>
      <c r="DZS106" s="724"/>
      <c r="DZU106" s="724"/>
      <c r="DZW106" s="724"/>
      <c r="DZY106" s="724"/>
      <c r="EAA106" s="724"/>
      <c r="EAC106" s="724"/>
      <c r="EAE106" s="724"/>
      <c r="EAG106" s="724"/>
      <c r="EAI106" s="724"/>
      <c r="EAK106" s="724"/>
      <c r="EAM106" s="724"/>
      <c r="EAO106" s="724"/>
      <c r="EAQ106" s="724"/>
      <c r="EAS106" s="724"/>
      <c r="EAU106" s="724"/>
      <c r="EAW106" s="724"/>
      <c r="EAY106" s="724"/>
      <c r="EBA106" s="724"/>
      <c r="EBC106" s="724"/>
      <c r="EBE106" s="724"/>
      <c r="EBG106" s="724"/>
      <c r="EBI106" s="724"/>
      <c r="EBK106" s="724"/>
      <c r="EBM106" s="724"/>
      <c r="EBO106" s="724"/>
      <c r="EBQ106" s="724"/>
      <c r="EBS106" s="724"/>
      <c r="EBU106" s="724"/>
      <c r="EBW106" s="724"/>
      <c r="EBY106" s="724"/>
      <c r="ECA106" s="724"/>
      <c r="ECC106" s="724"/>
      <c r="ECE106" s="724"/>
      <c r="ECG106" s="724"/>
      <c r="ECI106" s="724"/>
      <c r="ECK106" s="724"/>
      <c r="ECM106" s="724"/>
      <c r="ECO106" s="724"/>
      <c r="ECQ106" s="724"/>
      <c r="ECS106" s="724"/>
      <c r="ECU106" s="724"/>
      <c r="ECW106" s="724"/>
      <c r="ECY106" s="724"/>
      <c r="EDA106" s="724"/>
      <c r="EDC106" s="724"/>
      <c r="EDE106" s="724"/>
      <c r="EDG106" s="724"/>
      <c r="EDI106" s="724"/>
      <c r="EDK106" s="724"/>
      <c r="EDM106" s="724"/>
      <c r="EDO106" s="724"/>
      <c r="EDQ106" s="724"/>
      <c r="EDS106" s="724"/>
      <c r="EDU106" s="724"/>
      <c r="EDW106" s="724"/>
      <c r="EDY106" s="724"/>
      <c r="EEA106" s="724"/>
      <c r="EEC106" s="724"/>
      <c r="EEE106" s="724"/>
      <c r="EEG106" s="724"/>
      <c r="EEI106" s="724"/>
      <c r="EEK106" s="724"/>
      <c r="EEM106" s="724"/>
      <c r="EEO106" s="724"/>
      <c r="EEQ106" s="724"/>
      <c r="EES106" s="724"/>
      <c r="EEU106" s="724"/>
      <c r="EEW106" s="724"/>
      <c r="EEY106" s="724"/>
      <c r="EFA106" s="724"/>
      <c r="EFC106" s="724"/>
      <c r="EFE106" s="724"/>
      <c r="EFG106" s="724"/>
      <c r="EFI106" s="724"/>
      <c r="EFK106" s="724"/>
      <c r="EFM106" s="724"/>
      <c r="EFO106" s="724"/>
      <c r="EFQ106" s="724"/>
      <c r="EFS106" s="724"/>
      <c r="EFU106" s="724"/>
      <c r="EFW106" s="724"/>
      <c r="EFY106" s="724"/>
      <c r="EGA106" s="724"/>
      <c r="EGC106" s="724"/>
      <c r="EGE106" s="724"/>
      <c r="EGG106" s="724"/>
      <c r="EGI106" s="724"/>
      <c r="EGK106" s="724"/>
      <c r="EGM106" s="724"/>
      <c r="EGO106" s="724"/>
      <c r="EGQ106" s="724"/>
      <c r="EGS106" s="724"/>
      <c r="EGU106" s="724"/>
      <c r="EGW106" s="724"/>
      <c r="EGY106" s="724"/>
      <c r="EHA106" s="724"/>
      <c r="EHC106" s="724"/>
      <c r="EHE106" s="724"/>
      <c r="EHG106" s="724"/>
      <c r="EHI106" s="724"/>
      <c r="EHK106" s="724"/>
      <c r="EHM106" s="724"/>
      <c r="EHO106" s="724"/>
      <c r="EHQ106" s="724"/>
      <c r="EHS106" s="724"/>
      <c r="EHU106" s="724"/>
      <c r="EHW106" s="724"/>
      <c r="EHY106" s="724"/>
      <c r="EIA106" s="724"/>
      <c r="EIC106" s="724"/>
      <c r="EIE106" s="724"/>
      <c r="EIG106" s="724"/>
      <c r="EII106" s="724"/>
      <c r="EIK106" s="724"/>
      <c r="EIM106" s="724"/>
      <c r="EIO106" s="724"/>
      <c r="EIQ106" s="724"/>
      <c r="EIS106" s="724"/>
      <c r="EIU106" s="724"/>
      <c r="EIW106" s="724"/>
      <c r="EIY106" s="724"/>
      <c r="EJA106" s="724"/>
      <c r="EJC106" s="724"/>
      <c r="EJE106" s="724"/>
      <c r="EJG106" s="724"/>
      <c r="EJI106" s="724"/>
      <c r="EJK106" s="724"/>
      <c r="EJM106" s="724"/>
      <c r="EJO106" s="724"/>
      <c r="EJQ106" s="724"/>
      <c r="EJS106" s="724"/>
      <c r="EJU106" s="724"/>
      <c r="EJW106" s="724"/>
      <c r="EJY106" s="724"/>
      <c r="EKA106" s="724"/>
      <c r="EKC106" s="724"/>
      <c r="EKE106" s="724"/>
      <c r="EKG106" s="724"/>
      <c r="EKI106" s="724"/>
      <c r="EKK106" s="724"/>
      <c r="EKM106" s="724"/>
      <c r="EKO106" s="724"/>
      <c r="EKQ106" s="724"/>
      <c r="EKS106" s="724"/>
      <c r="EKU106" s="724"/>
      <c r="EKW106" s="724"/>
      <c r="EKY106" s="724"/>
      <c r="ELA106" s="724"/>
      <c r="ELC106" s="724"/>
      <c r="ELE106" s="724"/>
      <c r="ELG106" s="724"/>
      <c r="ELI106" s="724"/>
      <c r="ELK106" s="724"/>
      <c r="ELM106" s="724"/>
      <c r="ELO106" s="724"/>
      <c r="ELQ106" s="724"/>
      <c r="ELS106" s="724"/>
      <c r="ELU106" s="724"/>
      <c r="ELW106" s="724"/>
      <c r="ELY106" s="724"/>
      <c r="EMA106" s="724"/>
      <c r="EMC106" s="724"/>
      <c r="EME106" s="724"/>
      <c r="EMG106" s="724"/>
      <c r="EMI106" s="724"/>
      <c r="EMK106" s="724"/>
      <c r="EMM106" s="724"/>
      <c r="EMO106" s="724"/>
      <c r="EMQ106" s="724"/>
      <c r="EMS106" s="724"/>
      <c r="EMU106" s="724"/>
      <c r="EMW106" s="724"/>
      <c r="EMY106" s="724"/>
      <c r="ENA106" s="724"/>
      <c r="ENC106" s="724"/>
      <c r="ENE106" s="724"/>
      <c r="ENG106" s="724"/>
      <c r="ENI106" s="724"/>
      <c r="ENK106" s="724"/>
      <c r="ENM106" s="724"/>
      <c r="ENO106" s="724"/>
      <c r="ENQ106" s="724"/>
      <c r="ENS106" s="724"/>
      <c r="ENU106" s="724"/>
      <c r="ENW106" s="724"/>
      <c r="ENY106" s="724"/>
      <c r="EOA106" s="724"/>
      <c r="EOC106" s="724"/>
      <c r="EOE106" s="724"/>
      <c r="EOG106" s="724"/>
      <c r="EOI106" s="724"/>
      <c r="EOK106" s="724"/>
      <c r="EOM106" s="724"/>
      <c r="EOO106" s="724"/>
      <c r="EOQ106" s="724"/>
      <c r="EOS106" s="724"/>
      <c r="EOU106" s="724"/>
      <c r="EOW106" s="724"/>
      <c r="EOY106" s="724"/>
      <c r="EPA106" s="724"/>
      <c r="EPC106" s="724"/>
      <c r="EPE106" s="724"/>
      <c r="EPG106" s="724"/>
      <c r="EPI106" s="724"/>
      <c r="EPK106" s="724"/>
      <c r="EPM106" s="724"/>
      <c r="EPO106" s="724"/>
      <c r="EPQ106" s="724"/>
      <c r="EPS106" s="724"/>
      <c r="EPU106" s="724"/>
      <c r="EPW106" s="724"/>
      <c r="EPY106" s="724"/>
      <c r="EQA106" s="724"/>
      <c r="EQC106" s="724"/>
      <c r="EQE106" s="724"/>
      <c r="EQG106" s="724"/>
      <c r="EQI106" s="724"/>
      <c r="EQK106" s="724"/>
      <c r="EQM106" s="724"/>
      <c r="EQO106" s="724"/>
      <c r="EQQ106" s="724"/>
      <c r="EQS106" s="724"/>
      <c r="EQU106" s="724"/>
      <c r="EQW106" s="724"/>
      <c r="EQY106" s="724"/>
      <c r="ERA106" s="724"/>
      <c r="ERC106" s="724"/>
      <c r="ERE106" s="724"/>
      <c r="ERG106" s="724"/>
      <c r="ERI106" s="724"/>
      <c r="ERK106" s="724"/>
      <c r="ERM106" s="724"/>
      <c r="ERO106" s="724"/>
      <c r="ERQ106" s="724"/>
      <c r="ERS106" s="724"/>
      <c r="ERU106" s="724"/>
      <c r="ERW106" s="724"/>
      <c r="ERY106" s="724"/>
      <c r="ESA106" s="724"/>
      <c r="ESC106" s="724"/>
      <c r="ESE106" s="724"/>
      <c r="ESG106" s="724"/>
      <c r="ESI106" s="724"/>
      <c r="ESK106" s="724"/>
      <c r="ESM106" s="724"/>
      <c r="ESO106" s="724"/>
      <c r="ESQ106" s="724"/>
      <c r="ESS106" s="724"/>
      <c r="ESU106" s="724"/>
      <c r="ESW106" s="724"/>
      <c r="ESY106" s="724"/>
      <c r="ETA106" s="724"/>
      <c r="ETC106" s="724"/>
      <c r="ETE106" s="724"/>
      <c r="ETG106" s="724"/>
      <c r="ETI106" s="724"/>
      <c r="ETK106" s="724"/>
      <c r="ETM106" s="724"/>
      <c r="ETO106" s="724"/>
      <c r="ETQ106" s="724"/>
      <c r="ETS106" s="724"/>
      <c r="ETU106" s="724"/>
      <c r="ETW106" s="724"/>
      <c r="ETY106" s="724"/>
      <c r="EUA106" s="724"/>
      <c r="EUC106" s="724"/>
      <c r="EUE106" s="724"/>
      <c r="EUG106" s="724"/>
      <c r="EUI106" s="724"/>
      <c r="EUK106" s="724"/>
      <c r="EUM106" s="724"/>
      <c r="EUO106" s="724"/>
      <c r="EUQ106" s="724"/>
      <c r="EUS106" s="724"/>
      <c r="EUU106" s="724"/>
      <c r="EUW106" s="724"/>
      <c r="EUY106" s="724"/>
      <c r="EVA106" s="724"/>
      <c r="EVC106" s="724"/>
      <c r="EVE106" s="724"/>
      <c r="EVG106" s="724"/>
      <c r="EVI106" s="724"/>
      <c r="EVK106" s="724"/>
      <c r="EVM106" s="724"/>
      <c r="EVO106" s="724"/>
      <c r="EVQ106" s="724"/>
      <c r="EVS106" s="724"/>
      <c r="EVU106" s="724"/>
      <c r="EVW106" s="724"/>
      <c r="EVY106" s="724"/>
      <c r="EWA106" s="724"/>
      <c r="EWC106" s="724"/>
      <c r="EWE106" s="724"/>
      <c r="EWG106" s="724"/>
      <c r="EWI106" s="724"/>
      <c r="EWK106" s="724"/>
      <c r="EWM106" s="724"/>
      <c r="EWO106" s="724"/>
      <c r="EWQ106" s="724"/>
      <c r="EWS106" s="724"/>
      <c r="EWU106" s="724"/>
      <c r="EWW106" s="724"/>
      <c r="EWY106" s="724"/>
      <c r="EXA106" s="724"/>
      <c r="EXC106" s="724"/>
      <c r="EXE106" s="724"/>
      <c r="EXG106" s="724"/>
      <c r="EXI106" s="724"/>
      <c r="EXK106" s="724"/>
      <c r="EXM106" s="724"/>
      <c r="EXO106" s="724"/>
      <c r="EXQ106" s="724"/>
      <c r="EXS106" s="724"/>
      <c r="EXU106" s="724"/>
      <c r="EXW106" s="724"/>
      <c r="EXY106" s="724"/>
      <c r="EYA106" s="724"/>
      <c r="EYC106" s="724"/>
      <c r="EYE106" s="724"/>
      <c r="EYG106" s="724"/>
      <c r="EYI106" s="724"/>
      <c r="EYK106" s="724"/>
      <c r="EYM106" s="724"/>
      <c r="EYO106" s="724"/>
      <c r="EYQ106" s="724"/>
      <c r="EYS106" s="724"/>
      <c r="EYU106" s="724"/>
      <c r="EYW106" s="724"/>
      <c r="EYY106" s="724"/>
      <c r="EZA106" s="724"/>
      <c r="EZC106" s="724"/>
      <c r="EZE106" s="724"/>
      <c r="EZG106" s="724"/>
      <c r="EZI106" s="724"/>
      <c r="EZK106" s="724"/>
      <c r="EZM106" s="724"/>
      <c r="EZO106" s="724"/>
      <c r="EZQ106" s="724"/>
      <c r="EZS106" s="724"/>
      <c r="EZU106" s="724"/>
      <c r="EZW106" s="724"/>
      <c r="EZY106" s="724"/>
      <c r="FAA106" s="724"/>
      <c r="FAC106" s="724"/>
      <c r="FAE106" s="724"/>
      <c r="FAG106" s="724"/>
      <c r="FAI106" s="724"/>
      <c r="FAK106" s="724"/>
      <c r="FAM106" s="724"/>
      <c r="FAO106" s="724"/>
      <c r="FAQ106" s="724"/>
      <c r="FAS106" s="724"/>
      <c r="FAU106" s="724"/>
      <c r="FAW106" s="724"/>
      <c r="FAY106" s="724"/>
      <c r="FBA106" s="724"/>
      <c r="FBC106" s="724"/>
      <c r="FBE106" s="724"/>
      <c r="FBG106" s="724"/>
      <c r="FBI106" s="724"/>
      <c r="FBK106" s="724"/>
      <c r="FBM106" s="724"/>
      <c r="FBO106" s="724"/>
      <c r="FBQ106" s="724"/>
      <c r="FBS106" s="724"/>
      <c r="FBU106" s="724"/>
      <c r="FBW106" s="724"/>
      <c r="FBY106" s="724"/>
      <c r="FCA106" s="724"/>
      <c r="FCC106" s="724"/>
      <c r="FCE106" s="724"/>
      <c r="FCG106" s="724"/>
      <c r="FCI106" s="724"/>
      <c r="FCK106" s="724"/>
      <c r="FCM106" s="724"/>
      <c r="FCO106" s="724"/>
      <c r="FCQ106" s="724"/>
      <c r="FCS106" s="724"/>
      <c r="FCU106" s="724"/>
      <c r="FCW106" s="724"/>
      <c r="FCY106" s="724"/>
      <c r="FDA106" s="724"/>
      <c r="FDC106" s="724"/>
      <c r="FDE106" s="724"/>
      <c r="FDG106" s="724"/>
      <c r="FDI106" s="724"/>
      <c r="FDK106" s="724"/>
      <c r="FDM106" s="724"/>
      <c r="FDO106" s="724"/>
      <c r="FDQ106" s="724"/>
      <c r="FDS106" s="724"/>
      <c r="FDU106" s="724"/>
      <c r="FDW106" s="724"/>
      <c r="FDY106" s="724"/>
      <c r="FEA106" s="724"/>
      <c r="FEC106" s="724"/>
      <c r="FEE106" s="724"/>
      <c r="FEG106" s="724"/>
      <c r="FEI106" s="724"/>
      <c r="FEK106" s="724"/>
      <c r="FEM106" s="724"/>
      <c r="FEO106" s="724"/>
      <c r="FEQ106" s="724"/>
      <c r="FES106" s="724"/>
      <c r="FEU106" s="724"/>
      <c r="FEW106" s="724"/>
      <c r="FEY106" s="724"/>
      <c r="FFA106" s="724"/>
      <c r="FFC106" s="724"/>
      <c r="FFE106" s="724"/>
      <c r="FFG106" s="724"/>
      <c r="FFI106" s="724"/>
      <c r="FFK106" s="724"/>
      <c r="FFM106" s="724"/>
      <c r="FFO106" s="724"/>
      <c r="FFQ106" s="724"/>
      <c r="FFS106" s="724"/>
      <c r="FFU106" s="724"/>
      <c r="FFW106" s="724"/>
      <c r="FFY106" s="724"/>
      <c r="FGA106" s="724"/>
      <c r="FGC106" s="724"/>
      <c r="FGE106" s="724"/>
      <c r="FGG106" s="724"/>
      <c r="FGI106" s="724"/>
      <c r="FGK106" s="724"/>
      <c r="FGM106" s="724"/>
      <c r="FGO106" s="724"/>
      <c r="FGQ106" s="724"/>
      <c r="FGS106" s="724"/>
      <c r="FGU106" s="724"/>
      <c r="FGW106" s="724"/>
      <c r="FGY106" s="724"/>
      <c r="FHA106" s="724"/>
      <c r="FHC106" s="724"/>
      <c r="FHE106" s="724"/>
      <c r="FHG106" s="724"/>
      <c r="FHI106" s="724"/>
      <c r="FHK106" s="724"/>
      <c r="FHM106" s="724"/>
      <c r="FHO106" s="724"/>
      <c r="FHQ106" s="724"/>
      <c r="FHS106" s="724"/>
      <c r="FHU106" s="724"/>
      <c r="FHW106" s="724"/>
      <c r="FHY106" s="724"/>
      <c r="FIA106" s="724"/>
      <c r="FIC106" s="724"/>
      <c r="FIE106" s="724"/>
      <c r="FIG106" s="724"/>
      <c r="FII106" s="724"/>
      <c r="FIK106" s="724"/>
      <c r="FIM106" s="724"/>
      <c r="FIO106" s="724"/>
      <c r="FIQ106" s="724"/>
      <c r="FIS106" s="724"/>
      <c r="FIU106" s="724"/>
      <c r="FIW106" s="724"/>
      <c r="FIY106" s="724"/>
      <c r="FJA106" s="724"/>
      <c r="FJC106" s="724"/>
      <c r="FJE106" s="724"/>
      <c r="FJG106" s="724"/>
      <c r="FJI106" s="724"/>
      <c r="FJK106" s="724"/>
      <c r="FJM106" s="724"/>
      <c r="FJO106" s="724"/>
      <c r="FJQ106" s="724"/>
      <c r="FJS106" s="724"/>
      <c r="FJU106" s="724"/>
      <c r="FJW106" s="724"/>
      <c r="FJY106" s="724"/>
      <c r="FKA106" s="724"/>
      <c r="FKC106" s="724"/>
      <c r="FKE106" s="724"/>
      <c r="FKG106" s="724"/>
      <c r="FKI106" s="724"/>
      <c r="FKK106" s="724"/>
      <c r="FKM106" s="724"/>
      <c r="FKO106" s="724"/>
      <c r="FKQ106" s="724"/>
      <c r="FKS106" s="724"/>
      <c r="FKU106" s="724"/>
      <c r="FKW106" s="724"/>
      <c r="FKY106" s="724"/>
      <c r="FLA106" s="724"/>
      <c r="FLC106" s="724"/>
      <c r="FLE106" s="724"/>
      <c r="FLG106" s="724"/>
      <c r="FLI106" s="724"/>
      <c r="FLK106" s="724"/>
      <c r="FLM106" s="724"/>
      <c r="FLO106" s="724"/>
      <c r="FLQ106" s="724"/>
      <c r="FLS106" s="724"/>
      <c r="FLU106" s="724"/>
      <c r="FLW106" s="724"/>
      <c r="FLY106" s="724"/>
      <c r="FMA106" s="724"/>
      <c r="FMC106" s="724"/>
      <c r="FME106" s="724"/>
      <c r="FMG106" s="724"/>
      <c r="FMI106" s="724"/>
      <c r="FMK106" s="724"/>
      <c r="FMM106" s="724"/>
      <c r="FMO106" s="724"/>
      <c r="FMQ106" s="724"/>
      <c r="FMS106" s="724"/>
      <c r="FMU106" s="724"/>
      <c r="FMW106" s="724"/>
      <c r="FMY106" s="724"/>
      <c r="FNA106" s="724"/>
      <c r="FNC106" s="724"/>
      <c r="FNE106" s="724"/>
      <c r="FNG106" s="724"/>
      <c r="FNI106" s="724"/>
      <c r="FNK106" s="724"/>
      <c r="FNM106" s="724"/>
      <c r="FNO106" s="724"/>
      <c r="FNQ106" s="724"/>
      <c r="FNS106" s="724"/>
      <c r="FNU106" s="724"/>
      <c r="FNW106" s="724"/>
      <c r="FNY106" s="724"/>
      <c r="FOA106" s="724"/>
      <c r="FOC106" s="724"/>
      <c r="FOE106" s="724"/>
      <c r="FOG106" s="724"/>
      <c r="FOI106" s="724"/>
      <c r="FOK106" s="724"/>
      <c r="FOM106" s="724"/>
      <c r="FOO106" s="724"/>
      <c r="FOQ106" s="724"/>
      <c r="FOS106" s="724"/>
      <c r="FOU106" s="724"/>
      <c r="FOW106" s="724"/>
      <c r="FOY106" s="724"/>
      <c r="FPA106" s="724"/>
      <c r="FPC106" s="724"/>
      <c r="FPE106" s="724"/>
      <c r="FPG106" s="724"/>
      <c r="FPI106" s="724"/>
      <c r="FPK106" s="724"/>
      <c r="FPM106" s="724"/>
      <c r="FPO106" s="724"/>
      <c r="FPQ106" s="724"/>
      <c r="FPS106" s="724"/>
      <c r="FPU106" s="724"/>
      <c r="FPW106" s="724"/>
      <c r="FPY106" s="724"/>
      <c r="FQA106" s="724"/>
      <c r="FQC106" s="724"/>
      <c r="FQE106" s="724"/>
      <c r="FQG106" s="724"/>
      <c r="FQI106" s="724"/>
      <c r="FQK106" s="724"/>
      <c r="FQM106" s="724"/>
      <c r="FQO106" s="724"/>
      <c r="FQQ106" s="724"/>
      <c r="FQS106" s="724"/>
      <c r="FQU106" s="724"/>
      <c r="FQW106" s="724"/>
      <c r="FQY106" s="724"/>
      <c r="FRA106" s="724"/>
      <c r="FRC106" s="724"/>
      <c r="FRE106" s="724"/>
      <c r="FRG106" s="724"/>
      <c r="FRI106" s="724"/>
      <c r="FRK106" s="724"/>
      <c r="FRM106" s="724"/>
      <c r="FRO106" s="724"/>
      <c r="FRQ106" s="724"/>
      <c r="FRS106" s="724"/>
      <c r="FRU106" s="724"/>
      <c r="FRW106" s="724"/>
      <c r="FRY106" s="724"/>
      <c r="FSA106" s="724"/>
      <c r="FSC106" s="724"/>
      <c r="FSE106" s="724"/>
      <c r="FSG106" s="724"/>
      <c r="FSI106" s="724"/>
      <c r="FSK106" s="724"/>
      <c r="FSM106" s="724"/>
      <c r="FSO106" s="724"/>
      <c r="FSQ106" s="724"/>
      <c r="FSS106" s="724"/>
      <c r="FSU106" s="724"/>
      <c r="FSW106" s="724"/>
      <c r="FSY106" s="724"/>
      <c r="FTA106" s="724"/>
      <c r="FTC106" s="724"/>
      <c r="FTE106" s="724"/>
      <c r="FTG106" s="724"/>
      <c r="FTI106" s="724"/>
      <c r="FTK106" s="724"/>
      <c r="FTM106" s="724"/>
      <c r="FTO106" s="724"/>
      <c r="FTQ106" s="724"/>
      <c r="FTS106" s="724"/>
      <c r="FTU106" s="724"/>
      <c r="FTW106" s="724"/>
      <c r="FTY106" s="724"/>
      <c r="FUA106" s="724"/>
      <c r="FUC106" s="724"/>
      <c r="FUE106" s="724"/>
      <c r="FUG106" s="724"/>
      <c r="FUI106" s="724"/>
      <c r="FUK106" s="724"/>
      <c r="FUM106" s="724"/>
      <c r="FUO106" s="724"/>
      <c r="FUQ106" s="724"/>
      <c r="FUS106" s="724"/>
      <c r="FUU106" s="724"/>
      <c r="FUW106" s="724"/>
      <c r="FUY106" s="724"/>
      <c r="FVA106" s="724"/>
      <c r="FVC106" s="724"/>
      <c r="FVE106" s="724"/>
      <c r="FVG106" s="724"/>
      <c r="FVI106" s="724"/>
      <c r="FVK106" s="724"/>
      <c r="FVM106" s="724"/>
      <c r="FVO106" s="724"/>
      <c r="FVQ106" s="724"/>
      <c r="FVS106" s="724"/>
      <c r="FVU106" s="724"/>
      <c r="FVW106" s="724"/>
      <c r="FVY106" s="724"/>
      <c r="FWA106" s="724"/>
      <c r="FWC106" s="724"/>
      <c r="FWE106" s="724"/>
      <c r="FWG106" s="724"/>
      <c r="FWI106" s="724"/>
      <c r="FWK106" s="724"/>
      <c r="FWM106" s="724"/>
      <c r="FWO106" s="724"/>
      <c r="FWQ106" s="724"/>
      <c r="FWS106" s="724"/>
      <c r="FWU106" s="724"/>
      <c r="FWW106" s="724"/>
      <c r="FWY106" s="724"/>
      <c r="FXA106" s="724"/>
      <c r="FXC106" s="724"/>
      <c r="FXE106" s="724"/>
      <c r="FXG106" s="724"/>
      <c r="FXI106" s="724"/>
      <c r="FXK106" s="724"/>
      <c r="FXM106" s="724"/>
      <c r="FXO106" s="724"/>
      <c r="FXQ106" s="724"/>
      <c r="FXS106" s="724"/>
      <c r="FXU106" s="724"/>
      <c r="FXW106" s="724"/>
      <c r="FXY106" s="724"/>
      <c r="FYA106" s="724"/>
      <c r="FYC106" s="724"/>
      <c r="FYE106" s="724"/>
      <c r="FYG106" s="724"/>
      <c r="FYI106" s="724"/>
      <c r="FYK106" s="724"/>
      <c r="FYM106" s="724"/>
      <c r="FYO106" s="724"/>
      <c r="FYQ106" s="724"/>
      <c r="FYS106" s="724"/>
      <c r="FYU106" s="724"/>
      <c r="FYW106" s="724"/>
      <c r="FYY106" s="724"/>
      <c r="FZA106" s="724"/>
      <c r="FZC106" s="724"/>
      <c r="FZE106" s="724"/>
      <c r="FZG106" s="724"/>
      <c r="FZI106" s="724"/>
      <c r="FZK106" s="724"/>
      <c r="FZM106" s="724"/>
      <c r="FZO106" s="724"/>
      <c r="FZQ106" s="724"/>
      <c r="FZS106" s="724"/>
      <c r="FZU106" s="724"/>
      <c r="FZW106" s="724"/>
      <c r="FZY106" s="724"/>
      <c r="GAA106" s="724"/>
      <c r="GAC106" s="724"/>
      <c r="GAE106" s="724"/>
      <c r="GAG106" s="724"/>
      <c r="GAI106" s="724"/>
      <c r="GAK106" s="724"/>
      <c r="GAM106" s="724"/>
      <c r="GAO106" s="724"/>
      <c r="GAQ106" s="724"/>
      <c r="GAS106" s="724"/>
      <c r="GAU106" s="724"/>
      <c r="GAW106" s="724"/>
      <c r="GAY106" s="724"/>
      <c r="GBA106" s="724"/>
      <c r="GBC106" s="724"/>
      <c r="GBE106" s="724"/>
      <c r="GBG106" s="724"/>
      <c r="GBI106" s="724"/>
      <c r="GBK106" s="724"/>
      <c r="GBM106" s="724"/>
      <c r="GBO106" s="724"/>
      <c r="GBQ106" s="724"/>
      <c r="GBS106" s="724"/>
      <c r="GBU106" s="724"/>
      <c r="GBW106" s="724"/>
      <c r="GBY106" s="724"/>
      <c r="GCA106" s="724"/>
      <c r="GCC106" s="724"/>
      <c r="GCE106" s="724"/>
      <c r="GCG106" s="724"/>
      <c r="GCI106" s="724"/>
      <c r="GCK106" s="724"/>
      <c r="GCM106" s="724"/>
      <c r="GCO106" s="724"/>
      <c r="GCQ106" s="724"/>
      <c r="GCS106" s="724"/>
      <c r="GCU106" s="724"/>
      <c r="GCW106" s="724"/>
      <c r="GCY106" s="724"/>
      <c r="GDA106" s="724"/>
      <c r="GDC106" s="724"/>
      <c r="GDE106" s="724"/>
      <c r="GDG106" s="724"/>
      <c r="GDI106" s="724"/>
      <c r="GDK106" s="724"/>
      <c r="GDM106" s="724"/>
      <c r="GDO106" s="724"/>
      <c r="GDQ106" s="724"/>
      <c r="GDS106" s="724"/>
      <c r="GDU106" s="724"/>
      <c r="GDW106" s="724"/>
      <c r="GDY106" s="724"/>
      <c r="GEA106" s="724"/>
      <c r="GEC106" s="724"/>
      <c r="GEE106" s="724"/>
      <c r="GEG106" s="724"/>
      <c r="GEI106" s="724"/>
      <c r="GEK106" s="724"/>
      <c r="GEM106" s="724"/>
      <c r="GEO106" s="724"/>
      <c r="GEQ106" s="724"/>
      <c r="GES106" s="724"/>
      <c r="GEU106" s="724"/>
      <c r="GEW106" s="724"/>
      <c r="GEY106" s="724"/>
      <c r="GFA106" s="724"/>
      <c r="GFC106" s="724"/>
      <c r="GFE106" s="724"/>
      <c r="GFG106" s="724"/>
      <c r="GFI106" s="724"/>
      <c r="GFK106" s="724"/>
      <c r="GFM106" s="724"/>
      <c r="GFO106" s="724"/>
      <c r="GFQ106" s="724"/>
      <c r="GFS106" s="724"/>
      <c r="GFU106" s="724"/>
      <c r="GFW106" s="724"/>
      <c r="GFY106" s="724"/>
      <c r="GGA106" s="724"/>
      <c r="GGC106" s="724"/>
      <c r="GGE106" s="724"/>
      <c r="GGG106" s="724"/>
      <c r="GGI106" s="724"/>
      <c r="GGK106" s="724"/>
      <c r="GGM106" s="724"/>
      <c r="GGO106" s="724"/>
      <c r="GGQ106" s="724"/>
      <c r="GGS106" s="724"/>
      <c r="GGU106" s="724"/>
      <c r="GGW106" s="724"/>
      <c r="GGY106" s="724"/>
      <c r="GHA106" s="724"/>
      <c r="GHC106" s="724"/>
      <c r="GHE106" s="724"/>
      <c r="GHG106" s="724"/>
      <c r="GHI106" s="724"/>
      <c r="GHK106" s="724"/>
      <c r="GHM106" s="724"/>
      <c r="GHO106" s="724"/>
      <c r="GHQ106" s="724"/>
      <c r="GHS106" s="724"/>
      <c r="GHU106" s="724"/>
      <c r="GHW106" s="724"/>
      <c r="GHY106" s="724"/>
      <c r="GIA106" s="724"/>
      <c r="GIC106" s="724"/>
      <c r="GIE106" s="724"/>
      <c r="GIG106" s="724"/>
      <c r="GII106" s="724"/>
      <c r="GIK106" s="724"/>
      <c r="GIM106" s="724"/>
      <c r="GIO106" s="724"/>
      <c r="GIQ106" s="724"/>
      <c r="GIS106" s="724"/>
      <c r="GIU106" s="724"/>
      <c r="GIW106" s="724"/>
      <c r="GIY106" s="724"/>
      <c r="GJA106" s="724"/>
      <c r="GJC106" s="724"/>
      <c r="GJE106" s="724"/>
      <c r="GJG106" s="724"/>
      <c r="GJI106" s="724"/>
      <c r="GJK106" s="724"/>
      <c r="GJM106" s="724"/>
      <c r="GJO106" s="724"/>
      <c r="GJQ106" s="724"/>
      <c r="GJS106" s="724"/>
      <c r="GJU106" s="724"/>
      <c r="GJW106" s="724"/>
      <c r="GJY106" s="724"/>
      <c r="GKA106" s="724"/>
      <c r="GKC106" s="724"/>
      <c r="GKE106" s="724"/>
      <c r="GKG106" s="724"/>
      <c r="GKI106" s="724"/>
      <c r="GKK106" s="724"/>
      <c r="GKM106" s="724"/>
      <c r="GKO106" s="724"/>
      <c r="GKQ106" s="724"/>
      <c r="GKS106" s="724"/>
      <c r="GKU106" s="724"/>
      <c r="GKW106" s="724"/>
      <c r="GKY106" s="724"/>
      <c r="GLA106" s="724"/>
      <c r="GLC106" s="724"/>
      <c r="GLE106" s="724"/>
      <c r="GLG106" s="724"/>
      <c r="GLI106" s="724"/>
      <c r="GLK106" s="724"/>
      <c r="GLM106" s="724"/>
      <c r="GLO106" s="724"/>
      <c r="GLQ106" s="724"/>
      <c r="GLS106" s="724"/>
      <c r="GLU106" s="724"/>
      <c r="GLW106" s="724"/>
      <c r="GLY106" s="724"/>
      <c r="GMA106" s="724"/>
      <c r="GMC106" s="724"/>
      <c r="GME106" s="724"/>
      <c r="GMG106" s="724"/>
      <c r="GMI106" s="724"/>
      <c r="GMK106" s="724"/>
      <c r="GMM106" s="724"/>
      <c r="GMO106" s="724"/>
      <c r="GMQ106" s="724"/>
      <c r="GMS106" s="724"/>
      <c r="GMU106" s="724"/>
      <c r="GMW106" s="724"/>
      <c r="GMY106" s="724"/>
      <c r="GNA106" s="724"/>
      <c r="GNC106" s="724"/>
      <c r="GNE106" s="724"/>
      <c r="GNG106" s="724"/>
      <c r="GNI106" s="724"/>
      <c r="GNK106" s="724"/>
      <c r="GNM106" s="724"/>
      <c r="GNO106" s="724"/>
      <c r="GNQ106" s="724"/>
      <c r="GNS106" s="724"/>
      <c r="GNU106" s="724"/>
      <c r="GNW106" s="724"/>
      <c r="GNY106" s="724"/>
      <c r="GOA106" s="724"/>
      <c r="GOC106" s="724"/>
      <c r="GOE106" s="724"/>
      <c r="GOG106" s="724"/>
      <c r="GOI106" s="724"/>
      <c r="GOK106" s="724"/>
      <c r="GOM106" s="724"/>
      <c r="GOO106" s="724"/>
      <c r="GOQ106" s="724"/>
      <c r="GOS106" s="724"/>
      <c r="GOU106" s="724"/>
      <c r="GOW106" s="724"/>
      <c r="GOY106" s="724"/>
      <c r="GPA106" s="724"/>
      <c r="GPC106" s="724"/>
      <c r="GPE106" s="724"/>
      <c r="GPG106" s="724"/>
      <c r="GPI106" s="724"/>
      <c r="GPK106" s="724"/>
      <c r="GPM106" s="724"/>
      <c r="GPO106" s="724"/>
      <c r="GPQ106" s="724"/>
      <c r="GPS106" s="724"/>
      <c r="GPU106" s="724"/>
      <c r="GPW106" s="724"/>
      <c r="GPY106" s="724"/>
      <c r="GQA106" s="724"/>
      <c r="GQC106" s="724"/>
      <c r="GQE106" s="724"/>
      <c r="GQG106" s="724"/>
      <c r="GQI106" s="724"/>
      <c r="GQK106" s="724"/>
      <c r="GQM106" s="724"/>
      <c r="GQO106" s="724"/>
      <c r="GQQ106" s="724"/>
      <c r="GQS106" s="724"/>
      <c r="GQU106" s="724"/>
      <c r="GQW106" s="724"/>
      <c r="GQY106" s="724"/>
      <c r="GRA106" s="724"/>
      <c r="GRC106" s="724"/>
      <c r="GRE106" s="724"/>
      <c r="GRG106" s="724"/>
      <c r="GRI106" s="724"/>
      <c r="GRK106" s="724"/>
      <c r="GRM106" s="724"/>
      <c r="GRO106" s="724"/>
      <c r="GRQ106" s="724"/>
      <c r="GRS106" s="724"/>
      <c r="GRU106" s="724"/>
      <c r="GRW106" s="724"/>
      <c r="GRY106" s="724"/>
      <c r="GSA106" s="724"/>
      <c r="GSC106" s="724"/>
      <c r="GSE106" s="724"/>
      <c r="GSG106" s="724"/>
      <c r="GSI106" s="724"/>
      <c r="GSK106" s="724"/>
      <c r="GSM106" s="724"/>
      <c r="GSO106" s="724"/>
      <c r="GSQ106" s="724"/>
      <c r="GSS106" s="724"/>
      <c r="GSU106" s="724"/>
      <c r="GSW106" s="724"/>
      <c r="GSY106" s="724"/>
      <c r="GTA106" s="724"/>
      <c r="GTC106" s="724"/>
      <c r="GTE106" s="724"/>
      <c r="GTG106" s="724"/>
      <c r="GTI106" s="724"/>
      <c r="GTK106" s="724"/>
      <c r="GTM106" s="724"/>
      <c r="GTO106" s="724"/>
      <c r="GTQ106" s="724"/>
      <c r="GTS106" s="724"/>
      <c r="GTU106" s="724"/>
      <c r="GTW106" s="724"/>
      <c r="GTY106" s="724"/>
      <c r="GUA106" s="724"/>
      <c r="GUC106" s="724"/>
      <c r="GUE106" s="724"/>
      <c r="GUG106" s="724"/>
      <c r="GUI106" s="724"/>
      <c r="GUK106" s="724"/>
      <c r="GUM106" s="724"/>
      <c r="GUO106" s="724"/>
      <c r="GUQ106" s="724"/>
      <c r="GUS106" s="724"/>
      <c r="GUU106" s="724"/>
      <c r="GUW106" s="724"/>
      <c r="GUY106" s="724"/>
      <c r="GVA106" s="724"/>
      <c r="GVC106" s="724"/>
      <c r="GVE106" s="724"/>
      <c r="GVG106" s="724"/>
      <c r="GVI106" s="724"/>
      <c r="GVK106" s="724"/>
      <c r="GVM106" s="724"/>
      <c r="GVO106" s="724"/>
      <c r="GVQ106" s="724"/>
      <c r="GVS106" s="724"/>
      <c r="GVU106" s="724"/>
      <c r="GVW106" s="724"/>
      <c r="GVY106" s="724"/>
      <c r="GWA106" s="724"/>
      <c r="GWC106" s="724"/>
      <c r="GWE106" s="724"/>
      <c r="GWG106" s="724"/>
      <c r="GWI106" s="724"/>
      <c r="GWK106" s="724"/>
      <c r="GWM106" s="724"/>
      <c r="GWO106" s="724"/>
      <c r="GWQ106" s="724"/>
      <c r="GWS106" s="724"/>
      <c r="GWU106" s="724"/>
      <c r="GWW106" s="724"/>
      <c r="GWY106" s="724"/>
      <c r="GXA106" s="724"/>
      <c r="GXC106" s="724"/>
      <c r="GXE106" s="724"/>
      <c r="GXG106" s="724"/>
      <c r="GXI106" s="724"/>
      <c r="GXK106" s="724"/>
      <c r="GXM106" s="724"/>
      <c r="GXO106" s="724"/>
      <c r="GXQ106" s="724"/>
      <c r="GXS106" s="724"/>
      <c r="GXU106" s="724"/>
      <c r="GXW106" s="724"/>
      <c r="GXY106" s="724"/>
      <c r="GYA106" s="724"/>
      <c r="GYC106" s="724"/>
      <c r="GYE106" s="724"/>
      <c r="GYG106" s="724"/>
      <c r="GYI106" s="724"/>
      <c r="GYK106" s="724"/>
      <c r="GYM106" s="724"/>
      <c r="GYO106" s="724"/>
      <c r="GYQ106" s="724"/>
      <c r="GYS106" s="724"/>
      <c r="GYU106" s="724"/>
      <c r="GYW106" s="724"/>
      <c r="GYY106" s="724"/>
      <c r="GZA106" s="724"/>
      <c r="GZC106" s="724"/>
      <c r="GZE106" s="724"/>
      <c r="GZG106" s="724"/>
      <c r="GZI106" s="724"/>
      <c r="GZK106" s="724"/>
      <c r="GZM106" s="724"/>
      <c r="GZO106" s="724"/>
      <c r="GZQ106" s="724"/>
      <c r="GZS106" s="724"/>
      <c r="GZU106" s="724"/>
      <c r="GZW106" s="724"/>
      <c r="GZY106" s="724"/>
      <c r="HAA106" s="724"/>
      <c r="HAC106" s="724"/>
      <c r="HAE106" s="724"/>
      <c r="HAG106" s="724"/>
      <c r="HAI106" s="724"/>
      <c r="HAK106" s="724"/>
      <c r="HAM106" s="724"/>
      <c r="HAO106" s="724"/>
      <c r="HAQ106" s="724"/>
      <c r="HAS106" s="724"/>
      <c r="HAU106" s="724"/>
      <c r="HAW106" s="724"/>
      <c r="HAY106" s="724"/>
      <c r="HBA106" s="724"/>
      <c r="HBC106" s="724"/>
      <c r="HBE106" s="724"/>
      <c r="HBG106" s="724"/>
      <c r="HBI106" s="724"/>
      <c r="HBK106" s="724"/>
      <c r="HBM106" s="724"/>
      <c r="HBO106" s="724"/>
      <c r="HBQ106" s="724"/>
      <c r="HBS106" s="724"/>
      <c r="HBU106" s="724"/>
      <c r="HBW106" s="724"/>
      <c r="HBY106" s="724"/>
      <c r="HCA106" s="724"/>
      <c r="HCC106" s="724"/>
      <c r="HCE106" s="724"/>
      <c r="HCG106" s="724"/>
      <c r="HCI106" s="724"/>
      <c r="HCK106" s="724"/>
      <c r="HCM106" s="724"/>
      <c r="HCO106" s="724"/>
      <c r="HCQ106" s="724"/>
      <c r="HCS106" s="724"/>
      <c r="HCU106" s="724"/>
      <c r="HCW106" s="724"/>
      <c r="HCY106" s="724"/>
      <c r="HDA106" s="724"/>
      <c r="HDC106" s="724"/>
      <c r="HDE106" s="724"/>
      <c r="HDG106" s="724"/>
      <c r="HDI106" s="724"/>
      <c r="HDK106" s="724"/>
      <c r="HDM106" s="724"/>
      <c r="HDO106" s="724"/>
      <c r="HDQ106" s="724"/>
      <c r="HDS106" s="724"/>
      <c r="HDU106" s="724"/>
      <c r="HDW106" s="724"/>
      <c r="HDY106" s="724"/>
      <c r="HEA106" s="724"/>
      <c r="HEC106" s="724"/>
      <c r="HEE106" s="724"/>
      <c r="HEG106" s="724"/>
      <c r="HEI106" s="724"/>
      <c r="HEK106" s="724"/>
      <c r="HEM106" s="724"/>
      <c r="HEO106" s="724"/>
      <c r="HEQ106" s="724"/>
      <c r="HES106" s="724"/>
      <c r="HEU106" s="724"/>
      <c r="HEW106" s="724"/>
      <c r="HEY106" s="724"/>
      <c r="HFA106" s="724"/>
      <c r="HFC106" s="724"/>
      <c r="HFE106" s="724"/>
      <c r="HFG106" s="724"/>
      <c r="HFI106" s="724"/>
      <c r="HFK106" s="724"/>
      <c r="HFM106" s="724"/>
      <c r="HFO106" s="724"/>
      <c r="HFQ106" s="724"/>
      <c r="HFS106" s="724"/>
      <c r="HFU106" s="724"/>
      <c r="HFW106" s="724"/>
      <c r="HFY106" s="724"/>
      <c r="HGA106" s="724"/>
      <c r="HGC106" s="724"/>
      <c r="HGE106" s="724"/>
      <c r="HGG106" s="724"/>
      <c r="HGI106" s="724"/>
      <c r="HGK106" s="724"/>
      <c r="HGM106" s="724"/>
      <c r="HGO106" s="724"/>
      <c r="HGQ106" s="724"/>
      <c r="HGS106" s="724"/>
      <c r="HGU106" s="724"/>
      <c r="HGW106" s="724"/>
      <c r="HGY106" s="724"/>
      <c r="HHA106" s="724"/>
      <c r="HHC106" s="724"/>
      <c r="HHE106" s="724"/>
      <c r="HHG106" s="724"/>
      <c r="HHI106" s="724"/>
      <c r="HHK106" s="724"/>
      <c r="HHM106" s="724"/>
      <c r="HHO106" s="724"/>
      <c r="HHQ106" s="724"/>
      <c r="HHS106" s="724"/>
      <c r="HHU106" s="724"/>
      <c r="HHW106" s="724"/>
      <c r="HHY106" s="724"/>
      <c r="HIA106" s="724"/>
      <c r="HIC106" s="724"/>
      <c r="HIE106" s="724"/>
      <c r="HIG106" s="724"/>
      <c r="HII106" s="724"/>
      <c r="HIK106" s="724"/>
      <c r="HIM106" s="724"/>
      <c r="HIO106" s="724"/>
      <c r="HIQ106" s="724"/>
      <c r="HIS106" s="724"/>
      <c r="HIU106" s="724"/>
      <c r="HIW106" s="724"/>
      <c r="HIY106" s="724"/>
      <c r="HJA106" s="724"/>
      <c r="HJC106" s="724"/>
      <c r="HJE106" s="724"/>
      <c r="HJG106" s="724"/>
      <c r="HJI106" s="724"/>
      <c r="HJK106" s="724"/>
      <c r="HJM106" s="724"/>
      <c r="HJO106" s="724"/>
      <c r="HJQ106" s="724"/>
      <c r="HJS106" s="724"/>
      <c r="HJU106" s="724"/>
      <c r="HJW106" s="724"/>
      <c r="HJY106" s="724"/>
      <c r="HKA106" s="724"/>
      <c r="HKC106" s="724"/>
      <c r="HKE106" s="724"/>
      <c r="HKG106" s="724"/>
      <c r="HKI106" s="724"/>
      <c r="HKK106" s="724"/>
      <c r="HKM106" s="724"/>
      <c r="HKO106" s="724"/>
      <c r="HKQ106" s="724"/>
      <c r="HKS106" s="724"/>
      <c r="HKU106" s="724"/>
      <c r="HKW106" s="724"/>
      <c r="HKY106" s="724"/>
      <c r="HLA106" s="724"/>
      <c r="HLC106" s="724"/>
      <c r="HLE106" s="724"/>
      <c r="HLG106" s="724"/>
      <c r="HLI106" s="724"/>
      <c r="HLK106" s="724"/>
      <c r="HLM106" s="724"/>
      <c r="HLO106" s="724"/>
      <c r="HLQ106" s="724"/>
      <c r="HLS106" s="724"/>
      <c r="HLU106" s="724"/>
      <c r="HLW106" s="724"/>
      <c r="HLY106" s="724"/>
      <c r="HMA106" s="724"/>
      <c r="HMC106" s="724"/>
      <c r="HME106" s="724"/>
      <c r="HMG106" s="724"/>
      <c r="HMI106" s="724"/>
      <c r="HMK106" s="724"/>
      <c r="HMM106" s="724"/>
      <c r="HMO106" s="724"/>
      <c r="HMQ106" s="724"/>
      <c r="HMS106" s="724"/>
      <c r="HMU106" s="724"/>
      <c r="HMW106" s="724"/>
      <c r="HMY106" s="724"/>
      <c r="HNA106" s="724"/>
      <c r="HNC106" s="724"/>
      <c r="HNE106" s="724"/>
      <c r="HNG106" s="724"/>
      <c r="HNI106" s="724"/>
      <c r="HNK106" s="724"/>
      <c r="HNM106" s="724"/>
      <c r="HNO106" s="724"/>
      <c r="HNQ106" s="724"/>
      <c r="HNS106" s="724"/>
      <c r="HNU106" s="724"/>
      <c r="HNW106" s="724"/>
      <c r="HNY106" s="724"/>
      <c r="HOA106" s="724"/>
      <c r="HOC106" s="724"/>
      <c r="HOE106" s="724"/>
      <c r="HOG106" s="724"/>
      <c r="HOI106" s="724"/>
      <c r="HOK106" s="724"/>
      <c r="HOM106" s="724"/>
      <c r="HOO106" s="724"/>
      <c r="HOQ106" s="724"/>
      <c r="HOS106" s="724"/>
      <c r="HOU106" s="724"/>
      <c r="HOW106" s="724"/>
      <c r="HOY106" s="724"/>
      <c r="HPA106" s="724"/>
      <c r="HPC106" s="724"/>
      <c r="HPE106" s="724"/>
      <c r="HPG106" s="724"/>
      <c r="HPI106" s="724"/>
      <c r="HPK106" s="724"/>
      <c r="HPM106" s="724"/>
      <c r="HPO106" s="724"/>
      <c r="HPQ106" s="724"/>
      <c r="HPS106" s="724"/>
      <c r="HPU106" s="724"/>
      <c r="HPW106" s="724"/>
      <c r="HPY106" s="724"/>
      <c r="HQA106" s="724"/>
      <c r="HQC106" s="724"/>
      <c r="HQE106" s="724"/>
      <c r="HQG106" s="724"/>
      <c r="HQI106" s="724"/>
      <c r="HQK106" s="724"/>
      <c r="HQM106" s="724"/>
      <c r="HQO106" s="724"/>
      <c r="HQQ106" s="724"/>
      <c r="HQS106" s="724"/>
      <c r="HQU106" s="724"/>
      <c r="HQW106" s="724"/>
      <c r="HQY106" s="724"/>
      <c r="HRA106" s="724"/>
      <c r="HRC106" s="724"/>
      <c r="HRE106" s="724"/>
      <c r="HRG106" s="724"/>
      <c r="HRI106" s="724"/>
      <c r="HRK106" s="724"/>
      <c r="HRM106" s="724"/>
      <c r="HRO106" s="724"/>
      <c r="HRQ106" s="724"/>
      <c r="HRS106" s="724"/>
      <c r="HRU106" s="724"/>
      <c r="HRW106" s="724"/>
      <c r="HRY106" s="724"/>
      <c r="HSA106" s="724"/>
      <c r="HSC106" s="724"/>
      <c r="HSE106" s="724"/>
      <c r="HSG106" s="724"/>
      <c r="HSI106" s="724"/>
      <c r="HSK106" s="724"/>
      <c r="HSM106" s="724"/>
      <c r="HSO106" s="724"/>
      <c r="HSQ106" s="724"/>
      <c r="HSS106" s="724"/>
      <c r="HSU106" s="724"/>
      <c r="HSW106" s="724"/>
      <c r="HSY106" s="724"/>
      <c r="HTA106" s="724"/>
      <c r="HTC106" s="724"/>
      <c r="HTE106" s="724"/>
      <c r="HTG106" s="724"/>
      <c r="HTI106" s="724"/>
      <c r="HTK106" s="724"/>
      <c r="HTM106" s="724"/>
      <c r="HTO106" s="724"/>
      <c r="HTQ106" s="724"/>
      <c r="HTS106" s="724"/>
      <c r="HTU106" s="724"/>
      <c r="HTW106" s="724"/>
      <c r="HTY106" s="724"/>
      <c r="HUA106" s="724"/>
      <c r="HUC106" s="724"/>
      <c r="HUE106" s="724"/>
      <c r="HUG106" s="724"/>
      <c r="HUI106" s="724"/>
      <c r="HUK106" s="724"/>
      <c r="HUM106" s="724"/>
      <c r="HUO106" s="724"/>
      <c r="HUQ106" s="724"/>
      <c r="HUS106" s="724"/>
      <c r="HUU106" s="724"/>
      <c r="HUW106" s="724"/>
      <c r="HUY106" s="724"/>
      <c r="HVA106" s="724"/>
      <c r="HVC106" s="724"/>
      <c r="HVE106" s="724"/>
      <c r="HVG106" s="724"/>
      <c r="HVI106" s="724"/>
      <c r="HVK106" s="724"/>
      <c r="HVM106" s="724"/>
      <c r="HVO106" s="724"/>
      <c r="HVQ106" s="724"/>
      <c r="HVS106" s="724"/>
      <c r="HVU106" s="724"/>
      <c r="HVW106" s="724"/>
      <c r="HVY106" s="724"/>
      <c r="HWA106" s="724"/>
      <c r="HWC106" s="724"/>
      <c r="HWE106" s="724"/>
      <c r="HWG106" s="724"/>
      <c r="HWI106" s="724"/>
      <c r="HWK106" s="724"/>
      <c r="HWM106" s="724"/>
      <c r="HWO106" s="724"/>
      <c r="HWQ106" s="724"/>
      <c r="HWS106" s="724"/>
      <c r="HWU106" s="724"/>
      <c r="HWW106" s="724"/>
      <c r="HWY106" s="724"/>
      <c r="HXA106" s="724"/>
      <c r="HXC106" s="724"/>
      <c r="HXE106" s="724"/>
      <c r="HXG106" s="724"/>
      <c r="HXI106" s="724"/>
      <c r="HXK106" s="724"/>
      <c r="HXM106" s="724"/>
      <c r="HXO106" s="724"/>
      <c r="HXQ106" s="724"/>
      <c r="HXS106" s="724"/>
      <c r="HXU106" s="724"/>
      <c r="HXW106" s="724"/>
      <c r="HXY106" s="724"/>
      <c r="HYA106" s="724"/>
      <c r="HYC106" s="724"/>
      <c r="HYE106" s="724"/>
      <c r="HYG106" s="724"/>
      <c r="HYI106" s="724"/>
      <c r="HYK106" s="724"/>
      <c r="HYM106" s="724"/>
      <c r="HYO106" s="724"/>
      <c r="HYQ106" s="724"/>
      <c r="HYS106" s="724"/>
      <c r="HYU106" s="724"/>
      <c r="HYW106" s="724"/>
      <c r="HYY106" s="724"/>
      <c r="HZA106" s="724"/>
      <c r="HZC106" s="724"/>
      <c r="HZE106" s="724"/>
      <c r="HZG106" s="724"/>
      <c r="HZI106" s="724"/>
      <c r="HZK106" s="724"/>
      <c r="HZM106" s="724"/>
      <c r="HZO106" s="724"/>
      <c r="HZQ106" s="724"/>
      <c r="HZS106" s="724"/>
      <c r="HZU106" s="724"/>
      <c r="HZW106" s="724"/>
      <c r="HZY106" s="724"/>
      <c r="IAA106" s="724"/>
      <c r="IAC106" s="724"/>
      <c r="IAE106" s="724"/>
      <c r="IAG106" s="724"/>
      <c r="IAI106" s="724"/>
      <c r="IAK106" s="724"/>
      <c r="IAM106" s="724"/>
      <c r="IAO106" s="724"/>
      <c r="IAQ106" s="724"/>
      <c r="IAS106" s="724"/>
      <c r="IAU106" s="724"/>
      <c r="IAW106" s="724"/>
      <c r="IAY106" s="724"/>
      <c r="IBA106" s="724"/>
      <c r="IBC106" s="724"/>
      <c r="IBE106" s="724"/>
      <c r="IBG106" s="724"/>
      <c r="IBI106" s="724"/>
      <c r="IBK106" s="724"/>
      <c r="IBM106" s="724"/>
      <c r="IBO106" s="724"/>
      <c r="IBQ106" s="724"/>
      <c r="IBS106" s="724"/>
      <c r="IBU106" s="724"/>
      <c r="IBW106" s="724"/>
      <c r="IBY106" s="724"/>
      <c r="ICA106" s="724"/>
      <c r="ICC106" s="724"/>
      <c r="ICE106" s="724"/>
      <c r="ICG106" s="724"/>
      <c r="ICI106" s="724"/>
      <c r="ICK106" s="724"/>
      <c r="ICM106" s="724"/>
      <c r="ICO106" s="724"/>
      <c r="ICQ106" s="724"/>
      <c r="ICS106" s="724"/>
      <c r="ICU106" s="724"/>
      <c r="ICW106" s="724"/>
      <c r="ICY106" s="724"/>
      <c r="IDA106" s="724"/>
      <c r="IDC106" s="724"/>
      <c r="IDE106" s="724"/>
      <c r="IDG106" s="724"/>
      <c r="IDI106" s="724"/>
      <c r="IDK106" s="724"/>
      <c r="IDM106" s="724"/>
      <c r="IDO106" s="724"/>
      <c r="IDQ106" s="724"/>
      <c r="IDS106" s="724"/>
      <c r="IDU106" s="724"/>
      <c r="IDW106" s="724"/>
      <c r="IDY106" s="724"/>
      <c r="IEA106" s="724"/>
      <c r="IEC106" s="724"/>
      <c r="IEE106" s="724"/>
      <c r="IEG106" s="724"/>
      <c r="IEI106" s="724"/>
      <c r="IEK106" s="724"/>
      <c r="IEM106" s="724"/>
      <c r="IEO106" s="724"/>
      <c r="IEQ106" s="724"/>
      <c r="IES106" s="724"/>
      <c r="IEU106" s="724"/>
      <c r="IEW106" s="724"/>
      <c r="IEY106" s="724"/>
      <c r="IFA106" s="724"/>
      <c r="IFC106" s="724"/>
      <c r="IFE106" s="724"/>
      <c r="IFG106" s="724"/>
      <c r="IFI106" s="724"/>
      <c r="IFK106" s="724"/>
      <c r="IFM106" s="724"/>
      <c r="IFO106" s="724"/>
      <c r="IFQ106" s="724"/>
      <c r="IFS106" s="724"/>
      <c r="IFU106" s="724"/>
      <c r="IFW106" s="724"/>
      <c r="IFY106" s="724"/>
      <c r="IGA106" s="724"/>
      <c r="IGC106" s="724"/>
      <c r="IGE106" s="724"/>
      <c r="IGG106" s="724"/>
      <c r="IGI106" s="724"/>
      <c r="IGK106" s="724"/>
      <c r="IGM106" s="724"/>
      <c r="IGO106" s="724"/>
      <c r="IGQ106" s="724"/>
      <c r="IGS106" s="724"/>
      <c r="IGU106" s="724"/>
      <c r="IGW106" s="724"/>
      <c r="IGY106" s="724"/>
      <c r="IHA106" s="724"/>
      <c r="IHC106" s="724"/>
      <c r="IHE106" s="724"/>
      <c r="IHG106" s="724"/>
      <c r="IHI106" s="724"/>
      <c r="IHK106" s="724"/>
      <c r="IHM106" s="724"/>
      <c r="IHO106" s="724"/>
      <c r="IHQ106" s="724"/>
      <c r="IHS106" s="724"/>
      <c r="IHU106" s="724"/>
      <c r="IHW106" s="724"/>
      <c r="IHY106" s="724"/>
      <c r="IIA106" s="724"/>
      <c r="IIC106" s="724"/>
      <c r="IIE106" s="724"/>
      <c r="IIG106" s="724"/>
      <c r="III106" s="724"/>
      <c r="IIK106" s="724"/>
      <c r="IIM106" s="724"/>
      <c r="IIO106" s="724"/>
      <c r="IIQ106" s="724"/>
      <c r="IIS106" s="724"/>
      <c r="IIU106" s="724"/>
      <c r="IIW106" s="724"/>
      <c r="IIY106" s="724"/>
      <c r="IJA106" s="724"/>
      <c r="IJC106" s="724"/>
      <c r="IJE106" s="724"/>
      <c r="IJG106" s="724"/>
      <c r="IJI106" s="724"/>
      <c r="IJK106" s="724"/>
      <c r="IJM106" s="724"/>
      <c r="IJO106" s="724"/>
      <c r="IJQ106" s="724"/>
      <c r="IJS106" s="724"/>
      <c r="IJU106" s="724"/>
      <c r="IJW106" s="724"/>
      <c r="IJY106" s="724"/>
      <c r="IKA106" s="724"/>
      <c r="IKC106" s="724"/>
      <c r="IKE106" s="724"/>
      <c r="IKG106" s="724"/>
      <c r="IKI106" s="724"/>
      <c r="IKK106" s="724"/>
      <c r="IKM106" s="724"/>
      <c r="IKO106" s="724"/>
      <c r="IKQ106" s="724"/>
      <c r="IKS106" s="724"/>
      <c r="IKU106" s="724"/>
      <c r="IKW106" s="724"/>
      <c r="IKY106" s="724"/>
      <c r="ILA106" s="724"/>
      <c r="ILC106" s="724"/>
      <c r="ILE106" s="724"/>
      <c r="ILG106" s="724"/>
      <c r="ILI106" s="724"/>
      <c r="ILK106" s="724"/>
      <c r="ILM106" s="724"/>
      <c r="ILO106" s="724"/>
      <c r="ILQ106" s="724"/>
      <c r="ILS106" s="724"/>
      <c r="ILU106" s="724"/>
      <c r="ILW106" s="724"/>
      <c r="ILY106" s="724"/>
      <c r="IMA106" s="724"/>
      <c r="IMC106" s="724"/>
      <c r="IME106" s="724"/>
      <c r="IMG106" s="724"/>
      <c r="IMI106" s="724"/>
      <c r="IMK106" s="724"/>
      <c r="IMM106" s="724"/>
      <c r="IMO106" s="724"/>
      <c r="IMQ106" s="724"/>
      <c r="IMS106" s="724"/>
      <c r="IMU106" s="724"/>
      <c r="IMW106" s="724"/>
      <c r="IMY106" s="724"/>
      <c r="INA106" s="724"/>
      <c r="INC106" s="724"/>
      <c r="INE106" s="724"/>
      <c r="ING106" s="724"/>
      <c r="INI106" s="724"/>
      <c r="INK106" s="724"/>
      <c r="INM106" s="724"/>
      <c r="INO106" s="724"/>
      <c r="INQ106" s="724"/>
      <c r="INS106" s="724"/>
      <c r="INU106" s="724"/>
      <c r="INW106" s="724"/>
      <c r="INY106" s="724"/>
      <c r="IOA106" s="724"/>
      <c r="IOC106" s="724"/>
      <c r="IOE106" s="724"/>
      <c r="IOG106" s="724"/>
      <c r="IOI106" s="724"/>
      <c r="IOK106" s="724"/>
      <c r="IOM106" s="724"/>
      <c r="IOO106" s="724"/>
      <c r="IOQ106" s="724"/>
      <c r="IOS106" s="724"/>
      <c r="IOU106" s="724"/>
      <c r="IOW106" s="724"/>
      <c r="IOY106" s="724"/>
      <c r="IPA106" s="724"/>
      <c r="IPC106" s="724"/>
      <c r="IPE106" s="724"/>
      <c r="IPG106" s="724"/>
      <c r="IPI106" s="724"/>
      <c r="IPK106" s="724"/>
      <c r="IPM106" s="724"/>
      <c r="IPO106" s="724"/>
      <c r="IPQ106" s="724"/>
      <c r="IPS106" s="724"/>
      <c r="IPU106" s="724"/>
      <c r="IPW106" s="724"/>
      <c r="IPY106" s="724"/>
      <c r="IQA106" s="724"/>
      <c r="IQC106" s="724"/>
      <c r="IQE106" s="724"/>
      <c r="IQG106" s="724"/>
      <c r="IQI106" s="724"/>
      <c r="IQK106" s="724"/>
      <c r="IQM106" s="724"/>
      <c r="IQO106" s="724"/>
      <c r="IQQ106" s="724"/>
      <c r="IQS106" s="724"/>
      <c r="IQU106" s="724"/>
      <c r="IQW106" s="724"/>
      <c r="IQY106" s="724"/>
      <c r="IRA106" s="724"/>
      <c r="IRC106" s="724"/>
      <c r="IRE106" s="724"/>
      <c r="IRG106" s="724"/>
      <c r="IRI106" s="724"/>
      <c r="IRK106" s="724"/>
      <c r="IRM106" s="724"/>
      <c r="IRO106" s="724"/>
      <c r="IRQ106" s="724"/>
      <c r="IRS106" s="724"/>
      <c r="IRU106" s="724"/>
      <c r="IRW106" s="724"/>
      <c r="IRY106" s="724"/>
      <c r="ISA106" s="724"/>
      <c r="ISC106" s="724"/>
      <c r="ISE106" s="724"/>
      <c r="ISG106" s="724"/>
      <c r="ISI106" s="724"/>
      <c r="ISK106" s="724"/>
      <c r="ISM106" s="724"/>
      <c r="ISO106" s="724"/>
      <c r="ISQ106" s="724"/>
      <c r="ISS106" s="724"/>
      <c r="ISU106" s="724"/>
      <c r="ISW106" s="724"/>
      <c r="ISY106" s="724"/>
      <c r="ITA106" s="724"/>
      <c r="ITC106" s="724"/>
      <c r="ITE106" s="724"/>
      <c r="ITG106" s="724"/>
      <c r="ITI106" s="724"/>
      <c r="ITK106" s="724"/>
      <c r="ITM106" s="724"/>
      <c r="ITO106" s="724"/>
      <c r="ITQ106" s="724"/>
      <c r="ITS106" s="724"/>
      <c r="ITU106" s="724"/>
      <c r="ITW106" s="724"/>
      <c r="ITY106" s="724"/>
      <c r="IUA106" s="724"/>
      <c r="IUC106" s="724"/>
      <c r="IUE106" s="724"/>
      <c r="IUG106" s="724"/>
      <c r="IUI106" s="724"/>
      <c r="IUK106" s="724"/>
      <c r="IUM106" s="724"/>
      <c r="IUO106" s="724"/>
      <c r="IUQ106" s="724"/>
      <c r="IUS106" s="724"/>
      <c r="IUU106" s="724"/>
      <c r="IUW106" s="724"/>
      <c r="IUY106" s="724"/>
      <c r="IVA106" s="724"/>
      <c r="IVC106" s="724"/>
      <c r="IVE106" s="724"/>
      <c r="IVG106" s="724"/>
      <c r="IVI106" s="724"/>
      <c r="IVK106" s="724"/>
      <c r="IVM106" s="724"/>
      <c r="IVO106" s="724"/>
      <c r="IVQ106" s="724"/>
      <c r="IVS106" s="724"/>
      <c r="IVU106" s="724"/>
      <c r="IVW106" s="724"/>
      <c r="IVY106" s="724"/>
      <c r="IWA106" s="724"/>
      <c r="IWC106" s="724"/>
      <c r="IWE106" s="724"/>
      <c r="IWG106" s="724"/>
      <c r="IWI106" s="724"/>
      <c r="IWK106" s="724"/>
      <c r="IWM106" s="724"/>
      <c r="IWO106" s="724"/>
      <c r="IWQ106" s="724"/>
      <c r="IWS106" s="724"/>
      <c r="IWU106" s="724"/>
      <c r="IWW106" s="724"/>
      <c r="IWY106" s="724"/>
      <c r="IXA106" s="724"/>
      <c r="IXC106" s="724"/>
      <c r="IXE106" s="724"/>
      <c r="IXG106" s="724"/>
      <c r="IXI106" s="724"/>
      <c r="IXK106" s="724"/>
      <c r="IXM106" s="724"/>
      <c r="IXO106" s="724"/>
      <c r="IXQ106" s="724"/>
      <c r="IXS106" s="724"/>
      <c r="IXU106" s="724"/>
      <c r="IXW106" s="724"/>
      <c r="IXY106" s="724"/>
      <c r="IYA106" s="724"/>
      <c r="IYC106" s="724"/>
      <c r="IYE106" s="724"/>
      <c r="IYG106" s="724"/>
      <c r="IYI106" s="724"/>
      <c r="IYK106" s="724"/>
      <c r="IYM106" s="724"/>
      <c r="IYO106" s="724"/>
      <c r="IYQ106" s="724"/>
      <c r="IYS106" s="724"/>
      <c r="IYU106" s="724"/>
      <c r="IYW106" s="724"/>
      <c r="IYY106" s="724"/>
      <c r="IZA106" s="724"/>
      <c r="IZC106" s="724"/>
      <c r="IZE106" s="724"/>
      <c r="IZG106" s="724"/>
      <c r="IZI106" s="724"/>
      <c r="IZK106" s="724"/>
      <c r="IZM106" s="724"/>
      <c r="IZO106" s="724"/>
      <c r="IZQ106" s="724"/>
      <c r="IZS106" s="724"/>
      <c r="IZU106" s="724"/>
      <c r="IZW106" s="724"/>
      <c r="IZY106" s="724"/>
      <c r="JAA106" s="724"/>
      <c r="JAC106" s="724"/>
      <c r="JAE106" s="724"/>
      <c r="JAG106" s="724"/>
      <c r="JAI106" s="724"/>
      <c r="JAK106" s="724"/>
      <c r="JAM106" s="724"/>
      <c r="JAO106" s="724"/>
      <c r="JAQ106" s="724"/>
      <c r="JAS106" s="724"/>
      <c r="JAU106" s="724"/>
      <c r="JAW106" s="724"/>
      <c r="JAY106" s="724"/>
      <c r="JBA106" s="724"/>
      <c r="JBC106" s="724"/>
      <c r="JBE106" s="724"/>
      <c r="JBG106" s="724"/>
      <c r="JBI106" s="724"/>
      <c r="JBK106" s="724"/>
      <c r="JBM106" s="724"/>
      <c r="JBO106" s="724"/>
      <c r="JBQ106" s="724"/>
      <c r="JBS106" s="724"/>
      <c r="JBU106" s="724"/>
      <c r="JBW106" s="724"/>
      <c r="JBY106" s="724"/>
      <c r="JCA106" s="724"/>
      <c r="JCC106" s="724"/>
      <c r="JCE106" s="724"/>
      <c r="JCG106" s="724"/>
      <c r="JCI106" s="724"/>
      <c r="JCK106" s="724"/>
      <c r="JCM106" s="724"/>
      <c r="JCO106" s="724"/>
      <c r="JCQ106" s="724"/>
      <c r="JCS106" s="724"/>
      <c r="JCU106" s="724"/>
      <c r="JCW106" s="724"/>
      <c r="JCY106" s="724"/>
      <c r="JDA106" s="724"/>
      <c r="JDC106" s="724"/>
      <c r="JDE106" s="724"/>
      <c r="JDG106" s="724"/>
      <c r="JDI106" s="724"/>
      <c r="JDK106" s="724"/>
      <c r="JDM106" s="724"/>
      <c r="JDO106" s="724"/>
      <c r="JDQ106" s="724"/>
      <c r="JDS106" s="724"/>
      <c r="JDU106" s="724"/>
      <c r="JDW106" s="724"/>
      <c r="JDY106" s="724"/>
      <c r="JEA106" s="724"/>
      <c r="JEC106" s="724"/>
      <c r="JEE106" s="724"/>
      <c r="JEG106" s="724"/>
      <c r="JEI106" s="724"/>
      <c r="JEK106" s="724"/>
      <c r="JEM106" s="724"/>
      <c r="JEO106" s="724"/>
      <c r="JEQ106" s="724"/>
      <c r="JES106" s="724"/>
      <c r="JEU106" s="724"/>
      <c r="JEW106" s="724"/>
      <c r="JEY106" s="724"/>
      <c r="JFA106" s="724"/>
      <c r="JFC106" s="724"/>
      <c r="JFE106" s="724"/>
      <c r="JFG106" s="724"/>
      <c r="JFI106" s="724"/>
      <c r="JFK106" s="724"/>
      <c r="JFM106" s="724"/>
      <c r="JFO106" s="724"/>
      <c r="JFQ106" s="724"/>
      <c r="JFS106" s="724"/>
      <c r="JFU106" s="724"/>
      <c r="JFW106" s="724"/>
      <c r="JFY106" s="724"/>
      <c r="JGA106" s="724"/>
      <c r="JGC106" s="724"/>
      <c r="JGE106" s="724"/>
      <c r="JGG106" s="724"/>
      <c r="JGI106" s="724"/>
      <c r="JGK106" s="724"/>
      <c r="JGM106" s="724"/>
      <c r="JGO106" s="724"/>
      <c r="JGQ106" s="724"/>
      <c r="JGS106" s="724"/>
      <c r="JGU106" s="724"/>
      <c r="JGW106" s="724"/>
      <c r="JGY106" s="724"/>
      <c r="JHA106" s="724"/>
      <c r="JHC106" s="724"/>
      <c r="JHE106" s="724"/>
      <c r="JHG106" s="724"/>
      <c r="JHI106" s="724"/>
      <c r="JHK106" s="724"/>
      <c r="JHM106" s="724"/>
      <c r="JHO106" s="724"/>
      <c r="JHQ106" s="724"/>
      <c r="JHS106" s="724"/>
      <c r="JHU106" s="724"/>
      <c r="JHW106" s="724"/>
      <c r="JHY106" s="724"/>
      <c r="JIA106" s="724"/>
      <c r="JIC106" s="724"/>
      <c r="JIE106" s="724"/>
      <c r="JIG106" s="724"/>
      <c r="JII106" s="724"/>
      <c r="JIK106" s="724"/>
      <c r="JIM106" s="724"/>
      <c r="JIO106" s="724"/>
      <c r="JIQ106" s="724"/>
      <c r="JIS106" s="724"/>
      <c r="JIU106" s="724"/>
      <c r="JIW106" s="724"/>
      <c r="JIY106" s="724"/>
      <c r="JJA106" s="724"/>
      <c r="JJC106" s="724"/>
      <c r="JJE106" s="724"/>
      <c r="JJG106" s="724"/>
      <c r="JJI106" s="724"/>
      <c r="JJK106" s="724"/>
      <c r="JJM106" s="724"/>
      <c r="JJO106" s="724"/>
      <c r="JJQ106" s="724"/>
      <c r="JJS106" s="724"/>
      <c r="JJU106" s="724"/>
      <c r="JJW106" s="724"/>
      <c r="JJY106" s="724"/>
      <c r="JKA106" s="724"/>
      <c r="JKC106" s="724"/>
      <c r="JKE106" s="724"/>
      <c r="JKG106" s="724"/>
      <c r="JKI106" s="724"/>
      <c r="JKK106" s="724"/>
      <c r="JKM106" s="724"/>
      <c r="JKO106" s="724"/>
      <c r="JKQ106" s="724"/>
      <c r="JKS106" s="724"/>
      <c r="JKU106" s="724"/>
      <c r="JKW106" s="724"/>
      <c r="JKY106" s="724"/>
      <c r="JLA106" s="724"/>
      <c r="JLC106" s="724"/>
      <c r="JLE106" s="724"/>
      <c r="JLG106" s="724"/>
      <c r="JLI106" s="724"/>
      <c r="JLK106" s="724"/>
      <c r="JLM106" s="724"/>
      <c r="JLO106" s="724"/>
      <c r="JLQ106" s="724"/>
      <c r="JLS106" s="724"/>
      <c r="JLU106" s="724"/>
      <c r="JLW106" s="724"/>
      <c r="JLY106" s="724"/>
      <c r="JMA106" s="724"/>
      <c r="JMC106" s="724"/>
      <c r="JME106" s="724"/>
      <c r="JMG106" s="724"/>
      <c r="JMI106" s="724"/>
      <c r="JMK106" s="724"/>
      <c r="JMM106" s="724"/>
      <c r="JMO106" s="724"/>
      <c r="JMQ106" s="724"/>
      <c r="JMS106" s="724"/>
      <c r="JMU106" s="724"/>
      <c r="JMW106" s="724"/>
      <c r="JMY106" s="724"/>
      <c r="JNA106" s="724"/>
      <c r="JNC106" s="724"/>
      <c r="JNE106" s="724"/>
      <c r="JNG106" s="724"/>
      <c r="JNI106" s="724"/>
      <c r="JNK106" s="724"/>
      <c r="JNM106" s="724"/>
      <c r="JNO106" s="724"/>
      <c r="JNQ106" s="724"/>
      <c r="JNS106" s="724"/>
      <c r="JNU106" s="724"/>
      <c r="JNW106" s="724"/>
      <c r="JNY106" s="724"/>
      <c r="JOA106" s="724"/>
      <c r="JOC106" s="724"/>
      <c r="JOE106" s="724"/>
      <c r="JOG106" s="724"/>
      <c r="JOI106" s="724"/>
      <c r="JOK106" s="724"/>
      <c r="JOM106" s="724"/>
      <c r="JOO106" s="724"/>
      <c r="JOQ106" s="724"/>
      <c r="JOS106" s="724"/>
      <c r="JOU106" s="724"/>
      <c r="JOW106" s="724"/>
      <c r="JOY106" s="724"/>
      <c r="JPA106" s="724"/>
      <c r="JPC106" s="724"/>
      <c r="JPE106" s="724"/>
      <c r="JPG106" s="724"/>
      <c r="JPI106" s="724"/>
      <c r="JPK106" s="724"/>
      <c r="JPM106" s="724"/>
      <c r="JPO106" s="724"/>
      <c r="JPQ106" s="724"/>
      <c r="JPS106" s="724"/>
      <c r="JPU106" s="724"/>
      <c r="JPW106" s="724"/>
      <c r="JPY106" s="724"/>
      <c r="JQA106" s="724"/>
      <c r="JQC106" s="724"/>
      <c r="JQE106" s="724"/>
      <c r="JQG106" s="724"/>
      <c r="JQI106" s="724"/>
      <c r="JQK106" s="724"/>
      <c r="JQM106" s="724"/>
      <c r="JQO106" s="724"/>
      <c r="JQQ106" s="724"/>
      <c r="JQS106" s="724"/>
      <c r="JQU106" s="724"/>
      <c r="JQW106" s="724"/>
      <c r="JQY106" s="724"/>
      <c r="JRA106" s="724"/>
      <c r="JRC106" s="724"/>
      <c r="JRE106" s="724"/>
      <c r="JRG106" s="724"/>
      <c r="JRI106" s="724"/>
      <c r="JRK106" s="724"/>
      <c r="JRM106" s="724"/>
      <c r="JRO106" s="724"/>
      <c r="JRQ106" s="724"/>
      <c r="JRS106" s="724"/>
      <c r="JRU106" s="724"/>
      <c r="JRW106" s="724"/>
      <c r="JRY106" s="724"/>
      <c r="JSA106" s="724"/>
      <c r="JSC106" s="724"/>
      <c r="JSE106" s="724"/>
      <c r="JSG106" s="724"/>
      <c r="JSI106" s="724"/>
      <c r="JSK106" s="724"/>
      <c r="JSM106" s="724"/>
      <c r="JSO106" s="724"/>
      <c r="JSQ106" s="724"/>
      <c r="JSS106" s="724"/>
      <c r="JSU106" s="724"/>
      <c r="JSW106" s="724"/>
      <c r="JSY106" s="724"/>
      <c r="JTA106" s="724"/>
      <c r="JTC106" s="724"/>
      <c r="JTE106" s="724"/>
      <c r="JTG106" s="724"/>
      <c r="JTI106" s="724"/>
      <c r="JTK106" s="724"/>
      <c r="JTM106" s="724"/>
      <c r="JTO106" s="724"/>
      <c r="JTQ106" s="724"/>
      <c r="JTS106" s="724"/>
      <c r="JTU106" s="724"/>
      <c r="JTW106" s="724"/>
      <c r="JTY106" s="724"/>
      <c r="JUA106" s="724"/>
      <c r="JUC106" s="724"/>
      <c r="JUE106" s="724"/>
      <c r="JUG106" s="724"/>
      <c r="JUI106" s="724"/>
      <c r="JUK106" s="724"/>
      <c r="JUM106" s="724"/>
      <c r="JUO106" s="724"/>
      <c r="JUQ106" s="724"/>
      <c r="JUS106" s="724"/>
      <c r="JUU106" s="724"/>
      <c r="JUW106" s="724"/>
      <c r="JUY106" s="724"/>
      <c r="JVA106" s="724"/>
      <c r="JVC106" s="724"/>
      <c r="JVE106" s="724"/>
      <c r="JVG106" s="724"/>
      <c r="JVI106" s="724"/>
      <c r="JVK106" s="724"/>
      <c r="JVM106" s="724"/>
      <c r="JVO106" s="724"/>
      <c r="JVQ106" s="724"/>
      <c r="JVS106" s="724"/>
      <c r="JVU106" s="724"/>
      <c r="JVW106" s="724"/>
      <c r="JVY106" s="724"/>
      <c r="JWA106" s="724"/>
      <c r="JWC106" s="724"/>
      <c r="JWE106" s="724"/>
      <c r="JWG106" s="724"/>
      <c r="JWI106" s="724"/>
      <c r="JWK106" s="724"/>
      <c r="JWM106" s="724"/>
      <c r="JWO106" s="724"/>
      <c r="JWQ106" s="724"/>
      <c r="JWS106" s="724"/>
      <c r="JWU106" s="724"/>
      <c r="JWW106" s="724"/>
      <c r="JWY106" s="724"/>
      <c r="JXA106" s="724"/>
      <c r="JXC106" s="724"/>
      <c r="JXE106" s="724"/>
      <c r="JXG106" s="724"/>
      <c r="JXI106" s="724"/>
      <c r="JXK106" s="724"/>
      <c r="JXM106" s="724"/>
      <c r="JXO106" s="724"/>
      <c r="JXQ106" s="724"/>
      <c r="JXS106" s="724"/>
      <c r="JXU106" s="724"/>
      <c r="JXW106" s="724"/>
      <c r="JXY106" s="724"/>
      <c r="JYA106" s="724"/>
      <c r="JYC106" s="724"/>
      <c r="JYE106" s="724"/>
      <c r="JYG106" s="724"/>
      <c r="JYI106" s="724"/>
      <c r="JYK106" s="724"/>
      <c r="JYM106" s="724"/>
      <c r="JYO106" s="724"/>
      <c r="JYQ106" s="724"/>
      <c r="JYS106" s="724"/>
      <c r="JYU106" s="724"/>
      <c r="JYW106" s="724"/>
      <c r="JYY106" s="724"/>
      <c r="JZA106" s="724"/>
      <c r="JZC106" s="724"/>
      <c r="JZE106" s="724"/>
      <c r="JZG106" s="724"/>
      <c r="JZI106" s="724"/>
      <c r="JZK106" s="724"/>
      <c r="JZM106" s="724"/>
      <c r="JZO106" s="724"/>
      <c r="JZQ106" s="724"/>
      <c r="JZS106" s="724"/>
      <c r="JZU106" s="724"/>
      <c r="JZW106" s="724"/>
      <c r="JZY106" s="724"/>
      <c r="KAA106" s="724"/>
      <c r="KAC106" s="724"/>
      <c r="KAE106" s="724"/>
      <c r="KAG106" s="724"/>
      <c r="KAI106" s="724"/>
      <c r="KAK106" s="724"/>
      <c r="KAM106" s="724"/>
      <c r="KAO106" s="724"/>
      <c r="KAQ106" s="724"/>
      <c r="KAS106" s="724"/>
      <c r="KAU106" s="724"/>
      <c r="KAW106" s="724"/>
      <c r="KAY106" s="724"/>
      <c r="KBA106" s="724"/>
      <c r="KBC106" s="724"/>
      <c r="KBE106" s="724"/>
      <c r="KBG106" s="724"/>
      <c r="KBI106" s="724"/>
      <c r="KBK106" s="724"/>
      <c r="KBM106" s="724"/>
      <c r="KBO106" s="724"/>
      <c r="KBQ106" s="724"/>
      <c r="KBS106" s="724"/>
      <c r="KBU106" s="724"/>
      <c r="KBW106" s="724"/>
      <c r="KBY106" s="724"/>
      <c r="KCA106" s="724"/>
      <c r="KCC106" s="724"/>
      <c r="KCE106" s="724"/>
      <c r="KCG106" s="724"/>
      <c r="KCI106" s="724"/>
      <c r="KCK106" s="724"/>
      <c r="KCM106" s="724"/>
      <c r="KCO106" s="724"/>
      <c r="KCQ106" s="724"/>
      <c r="KCS106" s="724"/>
      <c r="KCU106" s="724"/>
      <c r="KCW106" s="724"/>
      <c r="KCY106" s="724"/>
      <c r="KDA106" s="724"/>
      <c r="KDC106" s="724"/>
      <c r="KDE106" s="724"/>
      <c r="KDG106" s="724"/>
      <c r="KDI106" s="724"/>
      <c r="KDK106" s="724"/>
      <c r="KDM106" s="724"/>
      <c r="KDO106" s="724"/>
      <c r="KDQ106" s="724"/>
      <c r="KDS106" s="724"/>
      <c r="KDU106" s="724"/>
      <c r="KDW106" s="724"/>
      <c r="KDY106" s="724"/>
      <c r="KEA106" s="724"/>
      <c r="KEC106" s="724"/>
      <c r="KEE106" s="724"/>
      <c r="KEG106" s="724"/>
      <c r="KEI106" s="724"/>
      <c r="KEK106" s="724"/>
      <c r="KEM106" s="724"/>
      <c r="KEO106" s="724"/>
      <c r="KEQ106" s="724"/>
      <c r="KES106" s="724"/>
      <c r="KEU106" s="724"/>
      <c r="KEW106" s="724"/>
      <c r="KEY106" s="724"/>
      <c r="KFA106" s="724"/>
      <c r="KFC106" s="724"/>
      <c r="KFE106" s="724"/>
      <c r="KFG106" s="724"/>
      <c r="KFI106" s="724"/>
      <c r="KFK106" s="724"/>
      <c r="KFM106" s="724"/>
      <c r="KFO106" s="724"/>
      <c r="KFQ106" s="724"/>
      <c r="KFS106" s="724"/>
      <c r="KFU106" s="724"/>
      <c r="KFW106" s="724"/>
      <c r="KFY106" s="724"/>
      <c r="KGA106" s="724"/>
      <c r="KGC106" s="724"/>
      <c r="KGE106" s="724"/>
      <c r="KGG106" s="724"/>
      <c r="KGI106" s="724"/>
      <c r="KGK106" s="724"/>
      <c r="KGM106" s="724"/>
      <c r="KGO106" s="724"/>
      <c r="KGQ106" s="724"/>
      <c r="KGS106" s="724"/>
      <c r="KGU106" s="724"/>
      <c r="KGW106" s="724"/>
      <c r="KGY106" s="724"/>
      <c r="KHA106" s="724"/>
      <c r="KHC106" s="724"/>
      <c r="KHE106" s="724"/>
      <c r="KHG106" s="724"/>
      <c r="KHI106" s="724"/>
      <c r="KHK106" s="724"/>
      <c r="KHM106" s="724"/>
      <c r="KHO106" s="724"/>
      <c r="KHQ106" s="724"/>
      <c r="KHS106" s="724"/>
      <c r="KHU106" s="724"/>
      <c r="KHW106" s="724"/>
      <c r="KHY106" s="724"/>
      <c r="KIA106" s="724"/>
      <c r="KIC106" s="724"/>
      <c r="KIE106" s="724"/>
      <c r="KIG106" s="724"/>
      <c r="KII106" s="724"/>
      <c r="KIK106" s="724"/>
      <c r="KIM106" s="724"/>
      <c r="KIO106" s="724"/>
      <c r="KIQ106" s="724"/>
      <c r="KIS106" s="724"/>
      <c r="KIU106" s="724"/>
      <c r="KIW106" s="724"/>
      <c r="KIY106" s="724"/>
      <c r="KJA106" s="724"/>
      <c r="KJC106" s="724"/>
      <c r="KJE106" s="724"/>
      <c r="KJG106" s="724"/>
      <c r="KJI106" s="724"/>
      <c r="KJK106" s="724"/>
      <c r="KJM106" s="724"/>
      <c r="KJO106" s="724"/>
      <c r="KJQ106" s="724"/>
      <c r="KJS106" s="724"/>
      <c r="KJU106" s="724"/>
      <c r="KJW106" s="724"/>
      <c r="KJY106" s="724"/>
      <c r="KKA106" s="724"/>
      <c r="KKC106" s="724"/>
      <c r="KKE106" s="724"/>
      <c r="KKG106" s="724"/>
      <c r="KKI106" s="724"/>
      <c r="KKK106" s="724"/>
      <c r="KKM106" s="724"/>
      <c r="KKO106" s="724"/>
      <c r="KKQ106" s="724"/>
      <c r="KKS106" s="724"/>
      <c r="KKU106" s="724"/>
      <c r="KKW106" s="724"/>
      <c r="KKY106" s="724"/>
      <c r="KLA106" s="724"/>
      <c r="KLC106" s="724"/>
      <c r="KLE106" s="724"/>
      <c r="KLG106" s="724"/>
      <c r="KLI106" s="724"/>
      <c r="KLK106" s="724"/>
      <c r="KLM106" s="724"/>
      <c r="KLO106" s="724"/>
      <c r="KLQ106" s="724"/>
      <c r="KLS106" s="724"/>
      <c r="KLU106" s="724"/>
      <c r="KLW106" s="724"/>
      <c r="KLY106" s="724"/>
      <c r="KMA106" s="724"/>
      <c r="KMC106" s="724"/>
      <c r="KME106" s="724"/>
      <c r="KMG106" s="724"/>
      <c r="KMI106" s="724"/>
      <c r="KMK106" s="724"/>
      <c r="KMM106" s="724"/>
      <c r="KMO106" s="724"/>
      <c r="KMQ106" s="724"/>
      <c r="KMS106" s="724"/>
      <c r="KMU106" s="724"/>
      <c r="KMW106" s="724"/>
      <c r="KMY106" s="724"/>
      <c r="KNA106" s="724"/>
      <c r="KNC106" s="724"/>
      <c r="KNE106" s="724"/>
      <c r="KNG106" s="724"/>
      <c r="KNI106" s="724"/>
      <c r="KNK106" s="724"/>
      <c r="KNM106" s="724"/>
      <c r="KNO106" s="724"/>
      <c r="KNQ106" s="724"/>
      <c r="KNS106" s="724"/>
      <c r="KNU106" s="724"/>
      <c r="KNW106" s="724"/>
      <c r="KNY106" s="724"/>
      <c r="KOA106" s="724"/>
      <c r="KOC106" s="724"/>
      <c r="KOE106" s="724"/>
      <c r="KOG106" s="724"/>
      <c r="KOI106" s="724"/>
      <c r="KOK106" s="724"/>
      <c r="KOM106" s="724"/>
      <c r="KOO106" s="724"/>
      <c r="KOQ106" s="724"/>
      <c r="KOS106" s="724"/>
      <c r="KOU106" s="724"/>
      <c r="KOW106" s="724"/>
      <c r="KOY106" s="724"/>
      <c r="KPA106" s="724"/>
      <c r="KPC106" s="724"/>
      <c r="KPE106" s="724"/>
      <c r="KPG106" s="724"/>
      <c r="KPI106" s="724"/>
      <c r="KPK106" s="724"/>
      <c r="KPM106" s="724"/>
      <c r="KPO106" s="724"/>
      <c r="KPQ106" s="724"/>
      <c r="KPS106" s="724"/>
      <c r="KPU106" s="724"/>
      <c r="KPW106" s="724"/>
      <c r="KPY106" s="724"/>
      <c r="KQA106" s="724"/>
      <c r="KQC106" s="724"/>
      <c r="KQE106" s="724"/>
      <c r="KQG106" s="724"/>
      <c r="KQI106" s="724"/>
      <c r="KQK106" s="724"/>
      <c r="KQM106" s="724"/>
      <c r="KQO106" s="724"/>
      <c r="KQQ106" s="724"/>
      <c r="KQS106" s="724"/>
      <c r="KQU106" s="724"/>
      <c r="KQW106" s="724"/>
      <c r="KQY106" s="724"/>
      <c r="KRA106" s="724"/>
      <c r="KRC106" s="724"/>
      <c r="KRE106" s="724"/>
      <c r="KRG106" s="724"/>
      <c r="KRI106" s="724"/>
      <c r="KRK106" s="724"/>
      <c r="KRM106" s="724"/>
      <c r="KRO106" s="724"/>
      <c r="KRQ106" s="724"/>
      <c r="KRS106" s="724"/>
      <c r="KRU106" s="724"/>
      <c r="KRW106" s="724"/>
      <c r="KRY106" s="724"/>
      <c r="KSA106" s="724"/>
      <c r="KSC106" s="724"/>
      <c r="KSE106" s="724"/>
      <c r="KSG106" s="724"/>
      <c r="KSI106" s="724"/>
      <c r="KSK106" s="724"/>
      <c r="KSM106" s="724"/>
      <c r="KSO106" s="724"/>
      <c r="KSQ106" s="724"/>
      <c r="KSS106" s="724"/>
      <c r="KSU106" s="724"/>
      <c r="KSW106" s="724"/>
      <c r="KSY106" s="724"/>
      <c r="KTA106" s="724"/>
      <c r="KTC106" s="724"/>
      <c r="KTE106" s="724"/>
      <c r="KTG106" s="724"/>
      <c r="KTI106" s="724"/>
      <c r="KTK106" s="724"/>
      <c r="KTM106" s="724"/>
      <c r="KTO106" s="724"/>
      <c r="KTQ106" s="724"/>
      <c r="KTS106" s="724"/>
      <c r="KTU106" s="724"/>
      <c r="KTW106" s="724"/>
      <c r="KTY106" s="724"/>
      <c r="KUA106" s="724"/>
      <c r="KUC106" s="724"/>
      <c r="KUE106" s="724"/>
      <c r="KUG106" s="724"/>
      <c r="KUI106" s="724"/>
      <c r="KUK106" s="724"/>
      <c r="KUM106" s="724"/>
      <c r="KUO106" s="724"/>
      <c r="KUQ106" s="724"/>
      <c r="KUS106" s="724"/>
      <c r="KUU106" s="724"/>
      <c r="KUW106" s="724"/>
      <c r="KUY106" s="724"/>
      <c r="KVA106" s="724"/>
      <c r="KVC106" s="724"/>
      <c r="KVE106" s="724"/>
      <c r="KVG106" s="724"/>
      <c r="KVI106" s="724"/>
      <c r="KVK106" s="724"/>
      <c r="KVM106" s="724"/>
      <c r="KVO106" s="724"/>
      <c r="KVQ106" s="724"/>
      <c r="KVS106" s="724"/>
      <c r="KVU106" s="724"/>
      <c r="KVW106" s="724"/>
      <c r="KVY106" s="724"/>
      <c r="KWA106" s="724"/>
      <c r="KWC106" s="724"/>
      <c r="KWE106" s="724"/>
      <c r="KWG106" s="724"/>
      <c r="KWI106" s="724"/>
      <c r="KWK106" s="724"/>
      <c r="KWM106" s="724"/>
      <c r="KWO106" s="724"/>
      <c r="KWQ106" s="724"/>
      <c r="KWS106" s="724"/>
      <c r="KWU106" s="724"/>
      <c r="KWW106" s="724"/>
      <c r="KWY106" s="724"/>
      <c r="KXA106" s="724"/>
      <c r="KXC106" s="724"/>
      <c r="KXE106" s="724"/>
      <c r="KXG106" s="724"/>
      <c r="KXI106" s="724"/>
      <c r="KXK106" s="724"/>
      <c r="KXM106" s="724"/>
      <c r="KXO106" s="724"/>
      <c r="KXQ106" s="724"/>
      <c r="KXS106" s="724"/>
      <c r="KXU106" s="724"/>
      <c r="KXW106" s="724"/>
      <c r="KXY106" s="724"/>
      <c r="KYA106" s="724"/>
      <c r="KYC106" s="724"/>
      <c r="KYE106" s="724"/>
      <c r="KYG106" s="724"/>
      <c r="KYI106" s="724"/>
      <c r="KYK106" s="724"/>
      <c r="KYM106" s="724"/>
      <c r="KYO106" s="724"/>
      <c r="KYQ106" s="724"/>
      <c r="KYS106" s="724"/>
      <c r="KYU106" s="724"/>
      <c r="KYW106" s="724"/>
      <c r="KYY106" s="724"/>
      <c r="KZA106" s="724"/>
      <c r="KZC106" s="724"/>
      <c r="KZE106" s="724"/>
      <c r="KZG106" s="724"/>
      <c r="KZI106" s="724"/>
      <c r="KZK106" s="724"/>
      <c r="KZM106" s="724"/>
      <c r="KZO106" s="724"/>
      <c r="KZQ106" s="724"/>
      <c r="KZS106" s="724"/>
      <c r="KZU106" s="724"/>
      <c r="KZW106" s="724"/>
      <c r="KZY106" s="724"/>
      <c r="LAA106" s="724"/>
      <c r="LAC106" s="724"/>
      <c r="LAE106" s="724"/>
      <c r="LAG106" s="724"/>
      <c r="LAI106" s="724"/>
      <c r="LAK106" s="724"/>
      <c r="LAM106" s="724"/>
      <c r="LAO106" s="724"/>
      <c r="LAQ106" s="724"/>
      <c r="LAS106" s="724"/>
      <c r="LAU106" s="724"/>
      <c r="LAW106" s="724"/>
      <c r="LAY106" s="724"/>
      <c r="LBA106" s="724"/>
      <c r="LBC106" s="724"/>
      <c r="LBE106" s="724"/>
      <c r="LBG106" s="724"/>
      <c r="LBI106" s="724"/>
      <c r="LBK106" s="724"/>
      <c r="LBM106" s="724"/>
      <c r="LBO106" s="724"/>
      <c r="LBQ106" s="724"/>
      <c r="LBS106" s="724"/>
      <c r="LBU106" s="724"/>
      <c r="LBW106" s="724"/>
      <c r="LBY106" s="724"/>
      <c r="LCA106" s="724"/>
      <c r="LCC106" s="724"/>
      <c r="LCE106" s="724"/>
      <c r="LCG106" s="724"/>
      <c r="LCI106" s="724"/>
      <c r="LCK106" s="724"/>
      <c r="LCM106" s="724"/>
      <c r="LCO106" s="724"/>
      <c r="LCQ106" s="724"/>
      <c r="LCS106" s="724"/>
      <c r="LCU106" s="724"/>
      <c r="LCW106" s="724"/>
      <c r="LCY106" s="724"/>
      <c r="LDA106" s="724"/>
      <c r="LDC106" s="724"/>
      <c r="LDE106" s="724"/>
      <c r="LDG106" s="724"/>
      <c r="LDI106" s="724"/>
      <c r="LDK106" s="724"/>
      <c r="LDM106" s="724"/>
      <c r="LDO106" s="724"/>
      <c r="LDQ106" s="724"/>
      <c r="LDS106" s="724"/>
      <c r="LDU106" s="724"/>
      <c r="LDW106" s="724"/>
      <c r="LDY106" s="724"/>
      <c r="LEA106" s="724"/>
      <c r="LEC106" s="724"/>
      <c r="LEE106" s="724"/>
      <c r="LEG106" s="724"/>
      <c r="LEI106" s="724"/>
      <c r="LEK106" s="724"/>
      <c r="LEM106" s="724"/>
      <c r="LEO106" s="724"/>
      <c r="LEQ106" s="724"/>
      <c r="LES106" s="724"/>
      <c r="LEU106" s="724"/>
      <c r="LEW106" s="724"/>
      <c r="LEY106" s="724"/>
      <c r="LFA106" s="724"/>
      <c r="LFC106" s="724"/>
      <c r="LFE106" s="724"/>
      <c r="LFG106" s="724"/>
      <c r="LFI106" s="724"/>
      <c r="LFK106" s="724"/>
      <c r="LFM106" s="724"/>
      <c r="LFO106" s="724"/>
      <c r="LFQ106" s="724"/>
      <c r="LFS106" s="724"/>
      <c r="LFU106" s="724"/>
      <c r="LFW106" s="724"/>
      <c r="LFY106" s="724"/>
      <c r="LGA106" s="724"/>
      <c r="LGC106" s="724"/>
      <c r="LGE106" s="724"/>
      <c r="LGG106" s="724"/>
      <c r="LGI106" s="724"/>
      <c r="LGK106" s="724"/>
      <c r="LGM106" s="724"/>
      <c r="LGO106" s="724"/>
      <c r="LGQ106" s="724"/>
      <c r="LGS106" s="724"/>
      <c r="LGU106" s="724"/>
      <c r="LGW106" s="724"/>
      <c r="LGY106" s="724"/>
      <c r="LHA106" s="724"/>
      <c r="LHC106" s="724"/>
      <c r="LHE106" s="724"/>
      <c r="LHG106" s="724"/>
      <c r="LHI106" s="724"/>
      <c r="LHK106" s="724"/>
      <c r="LHM106" s="724"/>
      <c r="LHO106" s="724"/>
      <c r="LHQ106" s="724"/>
      <c r="LHS106" s="724"/>
      <c r="LHU106" s="724"/>
      <c r="LHW106" s="724"/>
      <c r="LHY106" s="724"/>
      <c r="LIA106" s="724"/>
      <c r="LIC106" s="724"/>
      <c r="LIE106" s="724"/>
      <c r="LIG106" s="724"/>
      <c r="LII106" s="724"/>
      <c r="LIK106" s="724"/>
      <c r="LIM106" s="724"/>
      <c r="LIO106" s="724"/>
      <c r="LIQ106" s="724"/>
      <c r="LIS106" s="724"/>
      <c r="LIU106" s="724"/>
      <c r="LIW106" s="724"/>
      <c r="LIY106" s="724"/>
      <c r="LJA106" s="724"/>
      <c r="LJC106" s="724"/>
      <c r="LJE106" s="724"/>
      <c r="LJG106" s="724"/>
      <c r="LJI106" s="724"/>
      <c r="LJK106" s="724"/>
      <c r="LJM106" s="724"/>
      <c r="LJO106" s="724"/>
      <c r="LJQ106" s="724"/>
      <c r="LJS106" s="724"/>
      <c r="LJU106" s="724"/>
      <c r="LJW106" s="724"/>
      <c r="LJY106" s="724"/>
      <c r="LKA106" s="724"/>
      <c r="LKC106" s="724"/>
      <c r="LKE106" s="724"/>
      <c r="LKG106" s="724"/>
      <c r="LKI106" s="724"/>
      <c r="LKK106" s="724"/>
      <c r="LKM106" s="724"/>
      <c r="LKO106" s="724"/>
      <c r="LKQ106" s="724"/>
      <c r="LKS106" s="724"/>
      <c r="LKU106" s="724"/>
      <c r="LKW106" s="724"/>
      <c r="LKY106" s="724"/>
      <c r="LLA106" s="724"/>
      <c r="LLC106" s="724"/>
      <c r="LLE106" s="724"/>
      <c r="LLG106" s="724"/>
      <c r="LLI106" s="724"/>
      <c r="LLK106" s="724"/>
      <c r="LLM106" s="724"/>
      <c r="LLO106" s="724"/>
      <c r="LLQ106" s="724"/>
      <c r="LLS106" s="724"/>
      <c r="LLU106" s="724"/>
      <c r="LLW106" s="724"/>
      <c r="LLY106" s="724"/>
      <c r="LMA106" s="724"/>
      <c r="LMC106" s="724"/>
      <c r="LME106" s="724"/>
      <c r="LMG106" s="724"/>
      <c r="LMI106" s="724"/>
      <c r="LMK106" s="724"/>
      <c r="LMM106" s="724"/>
      <c r="LMO106" s="724"/>
      <c r="LMQ106" s="724"/>
      <c r="LMS106" s="724"/>
      <c r="LMU106" s="724"/>
      <c r="LMW106" s="724"/>
      <c r="LMY106" s="724"/>
      <c r="LNA106" s="724"/>
      <c r="LNC106" s="724"/>
      <c r="LNE106" s="724"/>
      <c r="LNG106" s="724"/>
      <c r="LNI106" s="724"/>
      <c r="LNK106" s="724"/>
      <c r="LNM106" s="724"/>
      <c r="LNO106" s="724"/>
      <c r="LNQ106" s="724"/>
      <c r="LNS106" s="724"/>
      <c r="LNU106" s="724"/>
      <c r="LNW106" s="724"/>
      <c r="LNY106" s="724"/>
      <c r="LOA106" s="724"/>
      <c r="LOC106" s="724"/>
      <c r="LOE106" s="724"/>
      <c r="LOG106" s="724"/>
      <c r="LOI106" s="724"/>
      <c r="LOK106" s="724"/>
      <c r="LOM106" s="724"/>
      <c r="LOO106" s="724"/>
      <c r="LOQ106" s="724"/>
      <c r="LOS106" s="724"/>
      <c r="LOU106" s="724"/>
      <c r="LOW106" s="724"/>
      <c r="LOY106" s="724"/>
      <c r="LPA106" s="724"/>
      <c r="LPC106" s="724"/>
      <c r="LPE106" s="724"/>
      <c r="LPG106" s="724"/>
      <c r="LPI106" s="724"/>
      <c r="LPK106" s="724"/>
      <c r="LPM106" s="724"/>
      <c r="LPO106" s="724"/>
      <c r="LPQ106" s="724"/>
      <c r="LPS106" s="724"/>
      <c r="LPU106" s="724"/>
      <c r="LPW106" s="724"/>
      <c r="LPY106" s="724"/>
      <c r="LQA106" s="724"/>
      <c r="LQC106" s="724"/>
      <c r="LQE106" s="724"/>
      <c r="LQG106" s="724"/>
      <c r="LQI106" s="724"/>
      <c r="LQK106" s="724"/>
      <c r="LQM106" s="724"/>
      <c r="LQO106" s="724"/>
      <c r="LQQ106" s="724"/>
      <c r="LQS106" s="724"/>
      <c r="LQU106" s="724"/>
      <c r="LQW106" s="724"/>
      <c r="LQY106" s="724"/>
      <c r="LRA106" s="724"/>
      <c r="LRC106" s="724"/>
      <c r="LRE106" s="724"/>
      <c r="LRG106" s="724"/>
      <c r="LRI106" s="724"/>
      <c r="LRK106" s="724"/>
      <c r="LRM106" s="724"/>
      <c r="LRO106" s="724"/>
      <c r="LRQ106" s="724"/>
      <c r="LRS106" s="724"/>
      <c r="LRU106" s="724"/>
      <c r="LRW106" s="724"/>
      <c r="LRY106" s="724"/>
      <c r="LSA106" s="724"/>
      <c r="LSC106" s="724"/>
      <c r="LSE106" s="724"/>
      <c r="LSG106" s="724"/>
      <c r="LSI106" s="724"/>
      <c r="LSK106" s="724"/>
      <c r="LSM106" s="724"/>
      <c r="LSO106" s="724"/>
      <c r="LSQ106" s="724"/>
      <c r="LSS106" s="724"/>
      <c r="LSU106" s="724"/>
      <c r="LSW106" s="724"/>
      <c r="LSY106" s="724"/>
      <c r="LTA106" s="724"/>
      <c r="LTC106" s="724"/>
      <c r="LTE106" s="724"/>
      <c r="LTG106" s="724"/>
      <c r="LTI106" s="724"/>
      <c r="LTK106" s="724"/>
      <c r="LTM106" s="724"/>
      <c r="LTO106" s="724"/>
      <c r="LTQ106" s="724"/>
      <c r="LTS106" s="724"/>
      <c r="LTU106" s="724"/>
      <c r="LTW106" s="724"/>
      <c r="LTY106" s="724"/>
      <c r="LUA106" s="724"/>
      <c r="LUC106" s="724"/>
      <c r="LUE106" s="724"/>
      <c r="LUG106" s="724"/>
      <c r="LUI106" s="724"/>
      <c r="LUK106" s="724"/>
      <c r="LUM106" s="724"/>
      <c r="LUO106" s="724"/>
      <c r="LUQ106" s="724"/>
      <c r="LUS106" s="724"/>
      <c r="LUU106" s="724"/>
      <c r="LUW106" s="724"/>
      <c r="LUY106" s="724"/>
      <c r="LVA106" s="724"/>
      <c r="LVC106" s="724"/>
      <c r="LVE106" s="724"/>
      <c r="LVG106" s="724"/>
      <c r="LVI106" s="724"/>
      <c r="LVK106" s="724"/>
      <c r="LVM106" s="724"/>
      <c r="LVO106" s="724"/>
      <c r="LVQ106" s="724"/>
      <c r="LVS106" s="724"/>
      <c r="LVU106" s="724"/>
      <c r="LVW106" s="724"/>
      <c r="LVY106" s="724"/>
      <c r="LWA106" s="724"/>
      <c r="LWC106" s="724"/>
      <c r="LWE106" s="724"/>
      <c r="LWG106" s="724"/>
      <c r="LWI106" s="724"/>
      <c r="LWK106" s="724"/>
      <c r="LWM106" s="724"/>
      <c r="LWO106" s="724"/>
      <c r="LWQ106" s="724"/>
      <c r="LWS106" s="724"/>
      <c r="LWU106" s="724"/>
      <c r="LWW106" s="724"/>
      <c r="LWY106" s="724"/>
      <c r="LXA106" s="724"/>
      <c r="LXC106" s="724"/>
      <c r="LXE106" s="724"/>
      <c r="LXG106" s="724"/>
      <c r="LXI106" s="724"/>
      <c r="LXK106" s="724"/>
      <c r="LXM106" s="724"/>
      <c r="LXO106" s="724"/>
      <c r="LXQ106" s="724"/>
      <c r="LXS106" s="724"/>
      <c r="LXU106" s="724"/>
      <c r="LXW106" s="724"/>
      <c r="LXY106" s="724"/>
      <c r="LYA106" s="724"/>
      <c r="LYC106" s="724"/>
      <c r="LYE106" s="724"/>
      <c r="LYG106" s="724"/>
      <c r="LYI106" s="724"/>
      <c r="LYK106" s="724"/>
      <c r="LYM106" s="724"/>
      <c r="LYO106" s="724"/>
      <c r="LYQ106" s="724"/>
      <c r="LYS106" s="724"/>
      <c r="LYU106" s="724"/>
      <c r="LYW106" s="724"/>
      <c r="LYY106" s="724"/>
      <c r="LZA106" s="724"/>
      <c r="LZC106" s="724"/>
      <c r="LZE106" s="724"/>
      <c r="LZG106" s="724"/>
      <c r="LZI106" s="724"/>
      <c r="LZK106" s="724"/>
      <c r="LZM106" s="724"/>
      <c r="LZO106" s="724"/>
      <c r="LZQ106" s="724"/>
      <c r="LZS106" s="724"/>
      <c r="LZU106" s="724"/>
      <c r="LZW106" s="724"/>
      <c r="LZY106" s="724"/>
      <c r="MAA106" s="724"/>
      <c r="MAC106" s="724"/>
      <c r="MAE106" s="724"/>
      <c r="MAG106" s="724"/>
      <c r="MAI106" s="724"/>
      <c r="MAK106" s="724"/>
      <c r="MAM106" s="724"/>
      <c r="MAO106" s="724"/>
      <c r="MAQ106" s="724"/>
      <c r="MAS106" s="724"/>
      <c r="MAU106" s="724"/>
      <c r="MAW106" s="724"/>
      <c r="MAY106" s="724"/>
      <c r="MBA106" s="724"/>
      <c r="MBC106" s="724"/>
      <c r="MBE106" s="724"/>
      <c r="MBG106" s="724"/>
      <c r="MBI106" s="724"/>
      <c r="MBK106" s="724"/>
      <c r="MBM106" s="724"/>
      <c r="MBO106" s="724"/>
      <c r="MBQ106" s="724"/>
      <c r="MBS106" s="724"/>
      <c r="MBU106" s="724"/>
      <c r="MBW106" s="724"/>
      <c r="MBY106" s="724"/>
      <c r="MCA106" s="724"/>
      <c r="MCC106" s="724"/>
      <c r="MCE106" s="724"/>
      <c r="MCG106" s="724"/>
      <c r="MCI106" s="724"/>
      <c r="MCK106" s="724"/>
      <c r="MCM106" s="724"/>
      <c r="MCO106" s="724"/>
      <c r="MCQ106" s="724"/>
      <c r="MCS106" s="724"/>
      <c r="MCU106" s="724"/>
      <c r="MCW106" s="724"/>
      <c r="MCY106" s="724"/>
      <c r="MDA106" s="724"/>
      <c r="MDC106" s="724"/>
      <c r="MDE106" s="724"/>
      <c r="MDG106" s="724"/>
      <c r="MDI106" s="724"/>
      <c r="MDK106" s="724"/>
      <c r="MDM106" s="724"/>
      <c r="MDO106" s="724"/>
      <c r="MDQ106" s="724"/>
      <c r="MDS106" s="724"/>
      <c r="MDU106" s="724"/>
      <c r="MDW106" s="724"/>
      <c r="MDY106" s="724"/>
      <c r="MEA106" s="724"/>
      <c r="MEC106" s="724"/>
      <c r="MEE106" s="724"/>
      <c r="MEG106" s="724"/>
      <c r="MEI106" s="724"/>
      <c r="MEK106" s="724"/>
      <c r="MEM106" s="724"/>
      <c r="MEO106" s="724"/>
      <c r="MEQ106" s="724"/>
      <c r="MES106" s="724"/>
      <c r="MEU106" s="724"/>
      <c r="MEW106" s="724"/>
      <c r="MEY106" s="724"/>
      <c r="MFA106" s="724"/>
      <c r="MFC106" s="724"/>
      <c r="MFE106" s="724"/>
      <c r="MFG106" s="724"/>
      <c r="MFI106" s="724"/>
      <c r="MFK106" s="724"/>
      <c r="MFM106" s="724"/>
      <c r="MFO106" s="724"/>
      <c r="MFQ106" s="724"/>
      <c r="MFS106" s="724"/>
      <c r="MFU106" s="724"/>
      <c r="MFW106" s="724"/>
      <c r="MFY106" s="724"/>
      <c r="MGA106" s="724"/>
      <c r="MGC106" s="724"/>
      <c r="MGE106" s="724"/>
      <c r="MGG106" s="724"/>
      <c r="MGI106" s="724"/>
      <c r="MGK106" s="724"/>
      <c r="MGM106" s="724"/>
      <c r="MGO106" s="724"/>
      <c r="MGQ106" s="724"/>
      <c r="MGS106" s="724"/>
      <c r="MGU106" s="724"/>
      <c r="MGW106" s="724"/>
      <c r="MGY106" s="724"/>
      <c r="MHA106" s="724"/>
      <c r="MHC106" s="724"/>
      <c r="MHE106" s="724"/>
      <c r="MHG106" s="724"/>
      <c r="MHI106" s="724"/>
      <c r="MHK106" s="724"/>
      <c r="MHM106" s="724"/>
      <c r="MHO106" s="724"/>
      <c r="MHQ106" s="724"/>
      <c r="MHS106" s="724"/>
      <c r="MHU106" s="724"/>
      <c r="MHW106" s="724"/>
      <c r="MHY106" s="724"/>
      <c r="MIA106" s="724"/>
      <c r="MIC106" s="724"/>
      <c r="MIE106" s="724"/>
      <c r="MIG106" s="724"/>
      <c r="MII106" s="724"/>
      <c r="MIK106" s="724"/>
      <c r="MIM106" s="724"/>
      <c r="MIO106" s="724"/>
      <c r="MIQ106" s="724"/>
      <c r="MIS106" s="724"/>
      <c r="MIU106" s="724"/>
      <c r="MIW106" s="724"/>
      <c r="MIY106" s="724"/>
      <c r="MJA106" s="724"/>
      <c r="MJC106" s="724"/>
      <c r="MJE106" s="724"/>
      <c r="MJG106" s="724"/>
      <c r="MJI106" s="724"/>
      <c r="MJK106" s="724"/>
      <c r="MJM106" s="724"/>
      <c r="MJO106" s="724"/>
      <c r="MJQ106" s="724"/>
      <c r="MJS106" s="724"/>
      <c r="MJU106" s="724"/>
      <c r="MJW106" s="724"/>
      <c r="MJY106" s="724"/>
      <c r="MKA106" s="724"/>
      <c r="MKC106" s="724"/>
      <c r="MKE106" s="724"/>
      <c r="MKG106" s="724"/>
      <c r="MKI106" s="724"/>
      <c r="MKK106" s="724"/>
      <c r="MKM106" s="724"/>
      <c r="MKO106" s="724"/>
      <c r="MKQ106" s="724"/>
      <c r="MKS106" s="724"/>
      <c r="MKU106" s="724"/>
      <c r="MKW106" s="724"/>
      <c r="MKY106" s="724"/>
      <c r="MLA106" s="724"/>
      <c r="MLC106" s="724"/>
      <c r="MLE106" s="724"/>
      <c r="MLG106" s="724"/>
      <c r="MLI106" s="724"/>
      <c r="MLK106" s="724"/>
      <c r="MLM106" s="724"/>
      <c r="MLO106" s="724"/>
      <c r="MLQ106" s="724"/>
      <c r="MLS106" s="724"/>
      <c r="MLU106" s="724"/>
      <c r="MLW106" s="724"/>
      <c r="MLY106" s="724"/>
      <c r="MMA106" s="724"/>
      <c r="MMC106" s="724"/>
      <c r="MME106" s="724"/>
      <c r="MMG106" s="724"/>
      <c r="MMI106" s="724"/>
      <c r="MMK106" s="724"/>
      <c r="MMM106" s="724"/>
      <c r="MMO106" s="724"/>
      <c r="MMQ106" s="724"/>
      <c r="MMS106" s="724"/>
      <c r="MMU106" s="724"/>
      <c r="MMW106" s="724"/>
      <c r="MMY106" s="724"/>
      <c r="MNA106" s="724"/>
      <c r="MNC106" s="724"/>
      <c r="MNE106" s="724"/>
      <c r="MNG106" s="724"/>
      <c r="MNI106" s="724"/>
      <c r="MNK106" s="724"/>
      <c r="MNM106" s="724"/>
      <c r="MNO106" s="724"/>
      <c r="MNQ106" s="724"/>
      <c r="MNS106" s="724"/>
      <c r="MNU106" s="724"/>
      <c r="MNW106" s="724"/>
      <c r="MNY106" s="724"/>
      <c r="MOA106" s="724"/>
      <c r="MOC106" s="724"/>
      <c r="MOE106" s="724"/>
      <c r="MOG106" s="724"/>
      <c r="MOI106" s="724"/>
      <c r="MOK106" s="724"/>
      <c r="MOM106" s="724"/>
      <c r="MOO106" s="724"/>
      <c r="MOQ106" s="724"/>
      <c r="MOS106" s="724"/>
      <c r="MOU106" s="724"/>
      <c r="MOW106" s="724"/>
      <c r="MOY106" s="724"/>
      <c r="MPA106" s="724"/>
      <c r="MPC106" s="724"/>
      <c r="MPE106" s="724"/>
      <c r="MPG106" s="724"/>
      <c r="MPI106" s="724"/>
      <c r="MPK106" s="724"/>
      <c r="MPM106" s="724"/>
      <c r="MPO106" s="724"/>
      <c r="MPQ106" s="724"/>
      <c r="MPS106" s="724"/>
      <c r="MPU106" s="724"/>
      <c r="MPW106" s="724"/>
      <c r="MPY106" s="724"/>
      <c r="MQA106" s="724"/>
      <c r="MQC106" s="724"/>
      <c r="MQE106" s="724"/>
      <c r="MQG106" s="724"/>
      <c r="MQI106" s="724"/>
      <c r="MQK106" s="724"/>
      <c r="MQM106" s="724"/>
      <c r="MQO106" s="724"/>
      <c r="MQQ106" s="724"/>
      <c r="MQS106" s="724"/>
      <c r="MQU106" s="724"/>
      <c r="MQW106" s="724"/>
      <c r="MQY106" s="724"/>
      <c r="MRA106" s="724"/>
      <c r="MRC106" s="724"/>
      <c r="MRE106" s="724"/>
      <c r="MRG106" s="724"/>
      <c r="MRI106" s="724"/>
      <c r="MRK106" s="724"/>
      <c r="MRM106" s="724"/>
      <c r="MRO106" s="724"/>
      <c r="MRQ106" s="724"/>
      <c r="MRS106" s="724"/>
      <c r="MRU106" s="724"/>
      <c r="MRW106" s="724"/>
      <c r="MRY106" s="724"/>
      <c r="MSA106" s="724"/>
      <c r="MSC106" s="724"/>
      <c r="MSE106" s="724"/>
      <c r="MSG106" s="724"/>
      <c r="MSI106" s="724"/>
      <c r="MSK106" s="724"/>
      <c r="MSM106" s="724"/>
      <c r="MSO106" s="724"/>
      <c r="MSQ106" s="724"/>
      <c r="MSS106" s="724"/>
      <c r="MSU106" s="724"/>
      <c r="MSW106" s="724"/>
      <c r="MSY106" s="724"/>
      <c r="MTA106" s="724"/>
      <c r="MTC106" s="724"/>
      <c r="MTE106" s="724"/>
      <c r="MTG106" s="724"/>
      <c r="MTI106" s="724"/>
      <c r="MTK106" s="724"/>
      <c r="MTM106" s="724"/>
      <c r="MTO106" s="724"/>
      <c r="MTQ106" s="724"/>
      <c r="MTS106" s="724"/>
      <c r="MTU106" s="724"/>
      <c r="MTW106" s="724"/>
      <c r="MTY106" s="724"/>
      <c r="MUA106" s="724"/>
      <c r="MUC106" s="724"/>
      <c r="MUE106" s="724"/>
      <c r="MUG106" s="724"/>
      <c r="MUI106" s="724"/>
      <c r="MUK106" s="724"/>
      <c r="MUM106" s="724"/>
      <c r="MUO106" s="724"/>
      <c r="MUQ106" s="724"/>
      <c r="MUS106" s="724"/>
      <c r="MUU106" s="724"/>
      <c r="MUW106" s="724"/>
      <c r="MUY106" s="724"/>
      <c r="MVA106" s="724"/>
      <c r="MVC106" s="724"/>
      <c r="MVE106" s="724"/>
      <c r="MVG106" s="724"/>
      <c r="MVI106" s="724"/>
      <c r="MVK106" s="724"/>
      <c r="MVM106" s="724"/>
      <c r="MVO106" s="724"/>
      <c r="MVQ106" s="724"/>
      <c r="MVS106" s="724"/>
      <c r="MVU106" s="724"/>
      <c r="MVW106" s="724"/>
      <c r="MVY106" s="724"/>
      <c r="MWA106" s="724"/>
      <c r="MWC106" s="724"/>
      <c r="MWE106" s="724"/>
      <c r="MWG106" s="724"/>
      <c r="MWI106" s="724"/>
      <c r="MWK106" s="724"/>
      <c r="MWM106" s="724"/>
      <c r="MWO106" s="724"/>
      <c r="MWQ106" s="724"/>
      <c r="MWS106" s="724"/>
      <c r="MWU106" s="724"/>
      <c r="MWW106" s="724"/>
      <c r="MWY106" s="724"/>
      <c r="MXA106" s="724"/>
      <c r="MXC106" s="724"/>
      <c r="MXE106" s="724"/>
      <c r="MXG106" s="724"/>
      <c r="MXI106" s="724"/>
      <c r="MXK106" s="724"/>
      <c r="MXM106" s="724"/>
      <c r="MXO106" s="724"/>
      <c r="MXQ106" s="724"/>
      <c r="MXS106" s="724"/>
      <c r="MXU106" s="724"/>
      <c r="MXW106" s="724"/>
      <c r="MXY106" s="724"/>
      <c r="MYA106" s="724"/>
      <c r="MYC106" s="724"/>
      <c r="MYE106" s="724"/>
      <c r="MYG106" s="724"/>
      <c r="MYI106" s="724"/>
      <c r="MYK106" s="724"/>
      <c r="MYM106" s="724"/>
      <c r="MYO106" s="724"/>
      <c r="MYQ106" s="724"/>
      <c r="MYS106" s="724"/>
      <c r="MYU106" s="724"/>
      <c r="MYW106" s="724"/>
      <c r="MYY106" s="724"/>
      <c r="MZA106" s="724"/>
      <c r="MZC106" s="724"/>
      <c r="MZE106" s="724"/>
      <c r="MZG106" s="724"/>
      <c r="MZI106" s="724"/>
      <c r="MZK106" s="724"/>
      <c r="MZM106" s="724"/>
      <c r="MZO106" s="724"/>
      <c r="MZQ106" s="724"/>
      <c r="MZS106" s="724"/>
      <c r="MZU106" s="724"/>
      <c r="MZW106" s="724"/>
      <c r="MZY106" s="724"/>
      <c r="NAA106" s="724"/>
      <c r="NAC106" s="724"/>
      <c r="NAE106" s="724"/>
      <c r="NAG106" s="724"/>
      <c r="NAI106" s="724"/>
      <c r="NAK106" s="724"/>
      <c r="NAM106" s="724"/>
      <c r="NAO106" s="724"/>
      <c r="NAQ106" s="724"/>
      <c r="NAS106" s="724"/>
      <c r="NAU106" s="724"/>
      <c r="NAW106" s="724"/>
      <c r="NAY106" s="724"/>
      <c r="NBA106" s="724"/>
      <c r="NBC106" s="724"/>
      <c r="NBE106" s="724"/>
      <c r="NBG106" s="724"/>
      <c r="NBI106" s="724"/>
      <c r="NBK106" s="724"/>
      <c r="NBM106" s="724"/>
      <c r="NBO106" s="724"/>
      <c r="NBQ106" s="724"/>
      <c r="NBS106" s="724"/>
      <c r="NBU106" s="724"/>
      <c r="NBW106" s="724"/>
      <c r="NBY106" s="724"/>
      <c r="NCA106" s="724"/>
      <c r="NCC106" s="724"/>
      <c r="NCE106" s="724"/>
      <c r="NCG106" s="724"/>
      <c r="NCI106" s="724"/>
      <c r="NCK106" s="724"/>
      <c r="NCM106" s="724"/>
      <c r="NCO106" s="724"/>
      <c r="NCQ106" s="724"/>
      <c r="NCS106" s="724"/>
      <c r="NCU106" s="724"/>
      <c r="NCW106" s="724"/>
      <c r="NCY106" s="724"/>
      <c r="NDA106" s="724"/>
      <c r="NDC106" s="724"/>
      <c r="NDE106" s="724"/>
      <c r="NDG106" s="724"/>
      <c r="NDI106" s="724"/>
      <c r="NDK106" s="724"/>
      <c r="NDM106" s="724"/>
      <c r="NDO106" s="724"/>
      <c r="NDQ106" s="724"/>
      <c r="NDS106" s="724"/>
      <c r="NDU106" s="724"/>
      <c r="NDW106" s="724"/>
      <c r="NDY106" s="724"/>
      <c r="NEA106" s="724"/>
      <c r="NEC106" s="724"/>
      <c r="NEE106" s="724"/>
      <c r="NEG106" s="724"/>
      <c r="NEI106" s="724"/>
      <c r="NEK106" s="724"/>
      <c r="NEM106" s="724"/>
      <c r="NEO106" s="724"/>
      <c r="NEQ106" s="724"/>
      <c r="NES106" s="724"/>
      <c r="NEU106" s="724"/>
      <c r="NEW106" s="724"/>
      <c r="NEY106" s="724"/>
      <c r="NFA106" s="724"/>
      <c r="NFC106" s="724"/>
      <c r="NFE106" s="724"/>
      <c r="NFG106" s="724"/>
      <c r="NFI106" s="724"/>
      <c r="NFK106" s="724"/>
      <c r="NFM106" s="724"/>
      <c r="NFO106" s="724"/>
      <c r="NFQ106" s="724"/>
      <c r="NFS106" s="724"/>
      <c r="NFU106" s="724"/>
      <c r="NFW106" s="724"/>
      <c r="NFY106" s="724"/>
      <c r="NGA106" s="724"/>
      <c r="NGC106" s="724"/>
      <c r="NGE106" s="724"/>
      <c r="NGG106" s="724"/>
      <c r="NGI106" s="724"/>
      <c r="NGK106" s="724"/>
      <c r="NGM106" s="724"/>
      <c r="NGO106" s="724"/>
      <c r="NGQ106" s="724"/>
      <c r="NGS106" s="724"/>
      <c r="NGU106" s="724"/>
      <c r="NGW106" s="724"/>
      <c r="NGY106" s="724"/>
      <c r="NHA106" s="724"/>
      <c r="NHC106" s="724"/>
      <c r="NHE106" s="724"/>
      <c r="NHG106" s="724"/>
      <c r="NHI106" s="724"/>
      <c r="NHK106" s="724"/>
      <c r="NHM106" s="724"/>
      <c r="NHO106" s="724"/>
      <c r="NHQ106" s="724"/>
      <c r="NHS106" s="724"/>
      <c r="NHU106" s="724"/>
      <c r="NHW106" s="724"/>
      <c r="NHY106" s="724"/>
      <c r="NIA106" s="724"/>
      <c r="NIC106" s="724"/>
      <c r="NIE106" s="724"/>
      <c r="NIG106" s="724"/>
      <c r="NII106" s="724"/>
      <c r="NIK106" s="724"/>
      <c r="NIM106" s="724"/>
      <c r="NIO106" s="724"/>
      <c r="NIQ106" s="724"/>
      <c r="NIS106" s="724"/>
      <c r="NIU106" s="724"/>
      <c r="NIW106" s="724"/>
      <c r="NIY106" s="724"/>
      <c r="NJA106" s="724"/>
      <c r="NJC106" s="724"/>
      <c r="NJE106" s="724"/>
      <c r="NJG106" s="724"/>
      <c r="NJI106" s="724"/>
      <c r="NJK106" s="724"/>
      <c r="NJM106" s="724"/>
      <c r="NJO106" s="724"/>
      <c r="NJQ106" s="724"/>
      <c r="NJS106" s="724"/>
      <c r="NJU106" s="724"/>
      <c r="NJW106" s="724"/>
      <c r="NJY106" s="724"/>
      <c r="NKA106" s="724"/>
      <c r="NKC106" s="724"/>
      <c r="NKE106" s="724"/>
      <c r="NKG106" s="724"/>
      <c r="NKI106" s="724"/>
      <c r="NKK106" s="724"/>
      <c r="NKM106" s="724"/>
      <c r="NKO106" s="724"/>
      <c r="NKQ106" s="724"/>
      <c r="NKS106" s="724"/>
      <c r="NKU106" s="724"/>
      <c r="NKW106" s="724"/>
      <c r="NKY106" s="724"/>
      <c r="NLA106" s="724"/>
      <c r="NLC106" s="724"/>
      <c r="NLE106" s="724"/>
      <c r="NLG106" s="724"/>
      <c r="NLI106" s="724"/>
      <c r="NLK106" s="724"/>
      <c r="NLM106" s="724"/>
      <c r="NLO106" s="724"/>
      <c r="NLQ106" s="724"/>
      <c r="NLS106" s="724"/>
      <c r="NLU106" s="724"/>
      <c r="NLW106" s="724"/>
      <c r="NLY106" s="724"/>
      <c r="NMA106" s="724"/>
      <c r="NMC106" s="724"/>
      <c r="NME106" s="724"/>
      <c r="NMG106" s="724"/>
      <c r="NMI106" s="724"/>
      <c r="NMK106" s="724"/>
      <c r="NMM106" s="724"/>
      <c r="NMO106" s="724"/>
      <c r="NMQ106" s="724"/>
      <c r="NMS106" s="724"/>
      <c r="NMU106" s="724"/>
      <c r="NMW106" s="724"/>
      <c r="NMY106" s="724"/>
      <c r="NNA106" s="724"/>
      <c r="NNC106" s="724"/>
      <c r="NNE106" s="724"/>
      <c r="NNG106" s="724"/>
      <c r="NNI106" s="724"/>
      <c r="NNK106" s="724"/>
      <c r="NNM106" s="724"/>
      <c r="NNO106" s="724"/>
      <c r="NNQ106" s="724"/>
      <c r="NNS106" s="724"/>
      <c r="NNU106" s="724"/>
      <c r="NNW106" s="724"/>
      <c r="NNY106" s="724"/>
      <c r="NOA106" s="724"/>
      <c r="NOC106" s="724"/>
      <c r="NOE106" s="724"/>
      <c r="NOG106" s="724"/>
      <c r="NOI106" s="724"/>
      <c r="NOK106" s="724"/>
      <c r="NOM106" s="724"/>
      <c r="NOO106" s="724"/>
      <c r="NOQ106" s="724"/>
      <c r="NOS106" s="724"/>
      <c r="NOU106" s="724"/>
      <c r="NOW106" s="724"/>
      <c r="NOY106" s="724"/>
      <c r="NPA106" s="724"/>
      <c r="NPC106" s="724"/>
      <c r="NPE106" s="724"/>
      <c r="NPG106" s="724"/>
      <c r="NPI106" s="724"/>
      <c r="NPK106" s="724"/>
      <c r="NPM106" s="724"/>
      <c r="NPO106" s="724"/>
      <c r="NPQ106" s="724"/>
      <c r="NPS106" s="724"/>
      <c r="NPU106" s="724"/>
      <c r="NPW106" s="724"/>
      <c r="NPY106" s="724"/>
      <c r="NQA106" s="724"/>
      <c r="NQC106" s="724"/>
      <c r="NQE106" s="724"/>
      <c r="NQG106" s="724"/>
      <c r="NQI106" s="724"/>
      <c r="NQK106" s="724"/>
      <c r="NQM106" s="724"/>
      <c r="NQO106" s="724"/>
      <c r="NQQ106" s="724"/>
      <c r="NQS106" s="724"/>
      <c r="NQU106" s="724"/>
      <c r="NQW106" s="724"/>
      <c r="NQY106" s="724"/>
      <c r="NRA106" s="724"/>
      <c r="NRC106" s="724"/>
      <c r="NRE106" s="724"/>
      <c r="NRG106" s="724"/>
      <c r="NRI106" s="724"/>
      <c r="NRK106" s="724"/>
      <c r="NRM106" s="724"/>
      <c r="NRO106" s="724"/>
      <c r="NRQ106" s="724"/>
      <c r="NRS106" s="724"/>
      <c r="NRU106" s="724"/>
      <c r="NRW106" s="724"/>
      <c r="NRY106" s="724"/>
      <c r="NSA106" s="724"/>
      <c r="NSC106" s="724"/>
      <c r="NSE106" s="724"/>
      <c r="NSG106" s="724"/>
      <c r="NSI106" s="724"/>
      <c r="NSK106" s="724"/>
      <c r="NSM106" s="724"/>
      <c r="NSO106" s="724"/>
      <c r="NSQ106" s="724"/>
      <c r="NSS106" s="724"/>
      <c r="NSU106" s="724"/>
      <c r="NSW106" s="724"/>
      <c r="NSY106" s="724"/>
      <c r="NTA106" s="724"/>
      <c r="NTC106" s="724"/>
      <c r="NTE106" s="724"/>
      <c r="NTG106" s="724"/>
      <c r="NTI106" s="724"/>
      <c r="NTK106" s="724"/>
      <c r="NTM106" s="724"/>
      <c r="NTO106" s="724"/>
      <c r="NTQ106" s="724"/>
      <c r="NTS106" s="724"/>
      <c r="NTU106" s="724"/>
      <c r="NTW106" s="724"/>
      <c r="NTY106" s="724"/>
      <c r="NUA106" s="724"/>
      <c r="NUC106" s="724"/>
      <c r="NUE106" s="724"/>
      <c r="NUG106" s="724"/>
      <c r="NUI106" s="724"/>
      <c r="NUK106" s="724"/>
      <c r="NUM106" s="724"/>
      <c r="NUO106" s="724"/>
      <c r="NUQ106" s="724"/>
      <c r="NUS106" s="724"/>
      <c r="NUU106" s="724"/>
      <c r="NUW106" s="724"/>
      <c r="NUY106" s="724"/>
      <c r="NVA106" s="724"/>
      <c r="NVC106" s="724"/>
      <c r="NVE106" s="724"/>
      <c r="NVG106" s="724"/>
      <c r="NVI106" s="724"/>
      <c r="NVK106" s="724"/>
      <c r="NVM106" s="724"/>
      <c r="NVO106" s="724"/>
      <c r="NVQ106" s="724"/>
      <c r="NVS106" s="724"/>
      <c r="NVU106" s="724"/>
      <c r="NVW106" s="724"/>
      <c r="NVY106" s="724"/>
      <c r="NWA106" s="724"/>
      <c r="NWC106" s="724"/>
      <c r="NWE106" s="724"/>
      <c r="NWG106" s="724"/>
      <c r="NWI106" s="724"/>
      <c r="NWK106" s="724"/>
      <c r="NWM106" s="724"/>
      <c r="NWO106" s="724"/>
      <c r="NWQ106" s="724"/>
      <c r="NWS106" s="724"/>
      <c r="NWU106" s="724"/>
      <c r="NWW106" s="724"/>
      <c r="NWY106" s="724"/>
      <c r="NXA106" s="724"/>
      <c r="NXC106" s="724"/>
      <c r="NXE106" s="724"/>
      <c r="NXG106" s="724"/>
      <c r="NXI106" s="724"/>
      <c r="NXK106" s="724"/>
      <c r="NXM106" s="724"/>
      <c r="NXO106" s="724"/>
      <c r="NXQ106" s="724"/>
      <c r="NXS106" s="724"/>
      <c r="NXU106" s="724"/>
      <c r="NXW106" s="724"/>
      <c r="NXY106" s="724"/>
      <c r="NYA106" s="724"/>
      <c r="NYC106" s="724"/>
      <c r="NYE106" s="724"/>
      <c r="NYG106" s="724"/>
      <c r="NYI106" s="724"/>
      <c r="NYK106" s="724"/>
      <c r="NYM106" s="724"/>
      <c r="NYO106" s="724"/>
      <c r="NYQ106" s="724"/>
      <c r="NYS106" s="724"/>
      <c r="NYU106" s="724"/>
      <c r="NYW106" s="724"/>
      <c r="NYY106" s="724"/>
      <c r="NZA106" s="724"/>
      <c r="NZC106" s="724"/>
      <c r="NZE106" s="724"/>
      <c r="NZG106" s="724"/>
      <c r="NZI106" s="724"/>
      <c r="NZK106" s="724"/>
      <c r="NZM106" s="724"/>
      <c r="NZO106" s="724"/>
      <c r="NZQ106" s="724"/>
      <c r="NZS106" s="724"/>
      <c r="NZU106" s="724"/>
      <c r="NZW106" s="724"/>
      <c r="NZY106" s="724"/>
      <c r="OAA106" s="724"/>
      <c r="OAC106" s="724"/>
      <c r="OAE106" s="724"/>
      <c r="OAG106" s="724"/>
      <c r="OAI106" s="724"/>
      <c r="OAK106" s="724"/>
      <c r="OAM106" s="724"/>
      <c r="OAO106" s="724"/>
      <c r="OAQ106" s="724"/>
      <c r="OAS106" s="724"/>
      <c r="OAU106" s="724"/>
      <c r="OAW106" s="724"/>
      <c r="OAY106" s="724"/>
      <c r="OBA106" s="724"/>
      <c r="OBC106" s="724"/>
      <c r="OBE106" s="724"/>
      <c r="OBG106" s="724"/>
      <c r="OBI106" s="724"/>
      <c r="OBK106" s="724"/>
      <c r="OBM106" s="724"/>
      <c r="OBO106" s="724"/>
      <c r="OBQ106" s="724"/>
      <c r="OBS106" s="724"/>
      <c r="OBU106" s="724"/>
      <c r="OBW106" s="724"/>
      <c r="OBY106" s="724"/>
      <c r="OCA106" s="724"/>
      <c r="OCC106" s="724"/>
      <c r="OCE106" s="724"/>
      <c r="OCG106" s="724"/>
      <c r="OCI106" s="724"/>
      <c r="OCK106" s="724"/>
      <c r="OCM106" s="724"/>
      <c r="OCO106" s="724"/>
      <c r="OCQ106" s="724"/>
      <c r="OCS106" s="724"/>
      <c r="OCU106" s="724"/>
      <c r="OCW106" s="724"/>
      <c r="OCY106" s="724"/>
      <c r="ODA106" s="724"/>
      <c r="ODC106" s="724"/>
      <c r="ODE106" s="724"/>
      <c r="ODG106" s="724"/>
      <c r="ODI106" s="724"/>
      <c r="ODK106" s="724"/>
      <c r="ODM106" s="724"/>
      <c r="ODO106" s="724"/>
      <c r="ODQ106" s="724"/>
      <c r="ODS106" s="724"/>
      <c r="ODU106" s="724"/>
      <c r="ODW106" s="724"/>
      <c r="ODY106" s="724"/>
      <c r="OEA106" s="724"/>
      <c r="OEC106" s="724"/>
      <c r="OEE106" s="724"/>
      <c r="OEG106" s="724"/>
      <c r="OEI106" s="724"/>
      <c r="OEK106" s="724"/>
      <c r="OEM106" s="724"/>
      <c r="OEO106" s="724"/>
      <c r="OEQ106" s="724"/>
      <c r="OES106" s="724"/>
      <c r="OEU106" s="724"/>
      <c r="OEW106" s="724"/>
      <c r="OEY106" s="724"/>
      <c r="OFA106" s="724"/>
      <c r="OFC106" s="724"/>
      <c r="OFE106" s="724"/>
      <c r="OFG106" s="724"/>
      <c r="OFI106" s="724"/>
      <c r="OFK106" s="724"/>
      <c r="OFM106" s="724"/>
      <c r="OFO106" s="724"/>
      <c r="OFQ106" s="724"/>
      <c r="OFS106" s="724"/>
      <c r="OFU106" s="724"/>
      <c r="OFW106" s="724"/>
      <c r="OFY106" s="724"/>
      <c r="OGA106" s="724"/>
      <c r="OGC106" s="724"/>
      <c r="OGE106" s="724"/>
      <c r="OGG106" s="724"/>
      <c r="OGI106" s="724"/>
      <c r="OGK106" s="724"/>
      <c r="OGM106" s="724"/>
      <c r="OGO106" s="724"/>
      <c r="OGQ106" s="724"/>
      <c r="OGS106" s="724"/>
      <c r="OGU106" s="724"/>
      <c r="OGW106" s="724"/>
      <c r="OGY106" s="724"/>
      <c r="OHA106" s="724"/>
      <c r="OHC106" s="724"/>
      <c r="OHE106" s="724"/>
      <c r="OHG106" s="724"/>
      <c r="OHI106" s="724"/>
      <c r="OHK106" s="724"/>
      <c r="OHM106" s="724"/>
      <c r="OHO106" s="724"/>
      <c r="OHQ106" s="724"/>
      <c r="OHS106" s="724"/>
      <c r="OHU106" s="724"/>
      <c r="OHW106" s="724"/>
      <c r="OHY106" s="724"/>
      <c r="OIA106" s="724"/>
      <c r="OIC106" s="724"/>
      <c r="OIE106" s="724"/>
      <c r="OIG106" s="724"/>
      <c r="OII106" s="724"/>
      <c r="OIK106" s="724"/>
      <c r="OIM106" s="724"/>
      <c r="OIO106" s="724"/>
      <c r="OIQ106" s="724"/>
      <c r="OIS106" s="724"/>
      <c r="OIU106" s="724"/>
      <c r="OIW106" s="724"/>
      <c r="OIY106" s="724"/>
      <c r="OJA106" s="724"/>
      <c r="OJC106" s="724"/>
      <c r="OJE106" s="724"/>
      <c r="OJG106" s="724"/>
      <c r="OJI106" s="724"/>
      <c r="OJK106" s="724"/>
      <c r="OJM106" s="724"/>
      <c r="OJO106" s="724"/>
      <c r="OJQ106" s="724"/>
      <c r="OJS106" s="724"/>
      <c r="OJU106" s="724"/>
      <c r="OJW106" s="724"/>
      <c r="OJY106" s="724"/>
      <c r="OKA106" s="724"/>
      <c r="OKC106" s="724"/>
      <c r="OKE106" s="724"/>
      <c r="OKG106" s="724"/>
      <c r="OKI106" s="724"/>
      <c r="OKK106" s="724"/>
      <c r="OKM106" s="724"/>
      <c r="OKO106" s="724"/>
      <c r="OKQ106" s="724"/>
      <c r="OKS106" s="724"/>
      <c r="OKU106" s="724"/>
      <c r="OKW106" s="724"/>
      <c r="OKY106" s="724"/>
      <c r="OLA106" s="724"/>
      <c r="OLC106" s="724"/>
      <c r="OLE106" s="724"/>
      <c r="OLG106" s="724"/>
      <c r="OLI106" s="724"/>
      <c r="OLK106" s="724"/>
      <c r="OLM106" s="724"/>
      <c r="OLO106" s="724"/>
      <c r="OLQ106" s="724"/>
      <c r="OLS106" s="724"/>
      <c r="OLU106" s="724"/>
      <c r="OLW106" s="724"/>
      <c r="OLY106" s="724"/>
      <c r="OMA106" s="724"/>
      <c r="OMC106" s="724"/>
      <c r="OME106" s="724"/>
      <c r="OMG106" s="724"/>
      <c r="OMI106" s="724"/>
      <c r="OMK106" s="724"/>
      <c r="OMM106" s="724"/>
      <c r="OMO106" s="724"/>
      <c r="OMQ106" s="724"/>
      <c r="OMS106" s="724"/>
      <c r="OMU106" s="724"/>
      <c r="OMW106" s="724"/>
      <c r="OMY106" s="724"/>
      <c r="ONA106" s="724"/>
      <c r="ONC106" s="724"/>
      <c r="ONE106" s="724"/>
      <c r="ONG106" s="724"/>
      <c r="ONI106" s="724"/>
      <c r="ONK106" s="724"/>
      <c r="ONM106" s="724"/>
      <c r="ONO106" s="724"/>
      <c r="ONQ106" s="724"/>
      <c r="ONS106" s="724"/>
      <c r="ONU106" s="724"/>
      <c r="ONW106" s="724"/>
      <c r="ONY106" s="724"/>
      <c r="OOA106" s="724"/>
      <c r="OOC106" s="724"/>
      <c r="OOE106" s="724"/>
      <c r="OOG106" s="724"/>
      <c r="OOI106" s="724"/>
      <c r="OOK106" s="724"/>
      <c r="OOM106" s="724"/>
      <c r="OOO106" s="724"/>
      <c r="OOQ106" s="724"/>
      <c r="OOS106" s="724"/>
      <c r="OOU106" s="724"/>
      <c r="OOW106" s="724"/>
      <c r="OOY106" s="724"/>
      <c r="OPA106" s="724"/>
      <c r="OPC106" s="724"/>
      <c r="OPE106" s="724"/>
      <c r="OPG106" s="724"/>
      <c r="OPI106" s="724"/>
      <c r="OPK106" s="724"/>
      <c r="OPM106" s="724"/>
      <c r="OPO106" s="724"/>
      <c r="OPQ106" s="724"/>
      <c r="OPS106" s="724"/>
      <c r="OPU106" s="724"/>
      <c r="OPW106" s="724"/>
      <c r="OPY106" s="724"/>
      <c r="OQA106" s="724"/>
      <c r="OQC106" s="724"/>
      <c r="OQE106" s="724"/>
      <c r="OQG106" s="724"/>
      <c r="OQI106" s="724"/>
      <c r="OQK106" s="724"/>
      <c r="OQM106" s="724"/>
      <c r="OQO106" s="724"/>
      <c r="OQQ106" s="724"/>
      <c r="OQS106" s="724"/>
      <c r="OQU106" s="724"/>
      <c r="OQW106" s="724"/>
      <c r="OQY106" s="724"/>
      <c r="ORA106" s="724"/>
      <c r="ORC106" s="724"/>
      <c r="ORE106" s="724"/>
      <c r="ORG106" s="724"/>
      <c r="ORI106" s="724"/>
      <c r="ORK106" s="724"/>
      <c r="ORM106" s="724"/>
      <c r="ORO106" s="724"/>
      <c r="ORQ106" s="724"/>
      <c r="ORS106" s="724"/>
      <c r="ORU106" s="724"/>
      <c r="ORW106" s="724"/>
      <c r="ORY106" s="724"/>
      <c r="OSA106" s="724"/>
      <c r="OSC106" s="724"/>
      <c r="OSE106" s="724"/>
      <c r="OSG106" s="724"/>
      <c r="OSI106" s="724"/>
      <c r="OSK106" s="724"/>
      <c r="OSM106" s="724"/>
      <c r="OSO106" s="724"/>
      <c r="OSQ106" s="724"/>
      <c r="OSS106" s="724"/>
      <c r="OSU106" s="724"/>
      <c r="OSW106" s="724"/>
      <c r="OSY106" s="724"/>
      <c r="OTA106" s="724"/>
      <c r="OTC106" s="724"/>
      <c r="OTE106" s="724"/>
      <c r="OTG106" s="724"/>
      <c r="OTI106" s="724"/>
      <c r="OTK106" s="724"/>
      <c r="OTM106" s="724"/>
      <c r="OTO106" s="724"/>
      <c r="OTQ106" s="724"/>
      <c r="OTS106" s="724"/>
      <c r="OTU106" s="724"/>
      <c r="OTW106" s="724"/>
      <c r="OTY106" s="724"/>
      <c r="OUA106" s="724"/>
      <c r="OUC106" s="724"/>
      <c r="OUE106" s="724"/>
      <c r="OUG106" s="724"/>
      <c r="OUI106" s="724"/>
      <c r="OUK106" s="724"/>
      <c r="OUM106" s="724"/>
      <c r="OUO106" s="724"/>
      <c r="OUQ106" s="724"/>
      <c r="OUS106" s="724"/>
      <c r="OUU106" s="724"/>
      <c r="OUW106" s="724"/>
      <c r="OUY106" s="724"/>
      <c r="OVA106" s="724"/>
      <c r="OVC106" s="724"/>
      <c r="OVE106" s="724"/>
      <c r="OVG106" s="724"/>
      <c r="OVI106" s="724"/>
      <c r="OVK106" s="724"/>
      <c r="OVM106" s="724"/>
      <c r="OVO106" s="724"/>
      <c r="OVQ106" s="724"/>
      <c r="OVS106" s="724"/>
      <c r="OVU106" s="724"/>
      <c r="OVW106" s="724"/>
      <c r="OVY106" s="724"/>
      <c r="OWA106" s="724"/>
      <c r="OWC106" s="724"/>
      <c r="OWE106" s="724"/>
      <c r="OWG106" s="724"/>
      <c r="OWI106" s="724"/>
      <c r="OWK106" s="724"/>
      <c r="OWM106" s="724"/>
      <c r="OWO106" s="724"/>
      <c r="OWQ106" s="724"/>
      <c r="OWS106" s="724"/>
      <c r="OWU106" s="724"/>
      <c r="OWW106" s="724"/>
      <c r="OWY106" s="724"/>
      <c r="OXA106" s="724"/>
      <c r="OXC106" s="724"/>
      <c r="OXE106" s="724"/>
      <c r="OXG106" s="724"/>
      <c r="OXI106" s="724"/>
      <c r="OXK106" s="724"/>
      <c r="OXM106" s="724"/>
      <c r="OXO106" s="724"/>
      <c r="OXQ106" s="724"/>
      <c r="OXS106" s="724"/>
      <c r="OXU106" s="724"/>
      <c r="OXW106" s="724"/>
      <c r="OXY106" s="724"/>
      <c r="OYA106" s="724"/>
      <c r="OYC106" s="724"/>
      <c r="OYE106" s="724"/>
      <c r="OYG106" s="724"/>
      <c r="OYI106" s="724"/>
      <c r="OYK106" s="724"/>
      <c r="OYM106" s="724"/>
      <c r="OYO106" s="724"/>
      <c r="OYQ106" s="724"/>
      <c r="OYS106" s="724"/>
      <c r="OYU106" s="724"/>
      <c r="OYW106" s="724"/>
      <c r="OYY106" s="724"/>
      <c r="OZA106" s="724"/>
      <c r="OZC106" s="724"/>
      <c r="OZE106" s="724"/>
      <c r="OZG106" s="724"/>
      <c r="OZI106" s="724"/>
      <c r="OZK106" s="724"/>
      <c r="OZM106" s="724"/>
      <c r="OZO106" s="724"/>
      <c r="OZQ106" s="724"/>
      <c r="OZS106" s="724"/>
      <c r="OZU106" s="724"/>
      <c r="OZW106" s="724"/>
      <c r="OZY106" s="724"/>
      <c r="PAA106" s="724"/>
      <c r="PAC106" s="724"/>
      <c r="PAE106" s="724"/>
      <c r="PAG106" s="724"/>
      <c r="PAI106" s="724"/>
      <c r="PAK106" s="724"/>
      <c r="PAM106" s="724"/>
      <c r="PAO106" s="724"/>
      <c r="PAQ106" s="724"/>
      <c r="PAS106" s="724"/>
      <c r="PAU106" s="724"/>
      <c r="PAW106" s="724"/>
      <c r="PAY106" s="724"/>
      <c r="PBA106" s="724"/>
      <c r="PBC106" s="724"/>
      <c r="PBE106" s="724"/>
      <c r="PBG106" s="724"/>
      <c r="PBI106" s="724"/>
      <c r="PBK106" s="724"/>
      <c r="PBM106" s="724"/>
      <c r="PBO106" s="724"/>
      <c r="PBQ106" s="724"/>
      <c r="PBS106" s="724"/>
      <c r="PBU106" s="724"/>
      <c r="PBW106" s="724"/>
      <c r="PBY106" s="724"/>
      <c r="PCA106" s="724"/>
      <c r="PCC106" s="724"/>
      <c r="PCE106" s="724"/>
      <c r="PCG106" s="724"/>
      <c r="PCI106" s="724"/>
      <c r="PCK106" s="724"/>
      <c r="PCM106" s="724"/>
      <c r="PCO106" s="724"/>
      <c r="PCQ106" s="724"/>
      <c r="PCS106" s="724"/>
      <c r="PCU106" s="724"/>
      <c r="PCW106" s="724"/>
      <c r="PCY106" s="724"/>
      <c r="PDA106" s="724"/>
      <c r="PDC106" s="724"/>
      <c r="PDE106" s="724"/>
      <c r="PDG106" s="724"/>
      <c r="PDI106" s="724"/>
      <c r="PDK106" s="724"/>
      <c r="PDM106" s="724"/>
      <c r="PDO106" s="724"/>
      <c r="PDQ106" s="724"/>
      <c r="PDS106" s="724"/>
      <c r="PDU106" s="724"/>
      <c r="PDW106" s="724"/>
      <c r="PDY106" s="724"/>
      <c r="PEA106" s="724"/>
      <c r="PEC106" s="724"/>
      <c r="PEE106" s="724"/>
      <c r="PEG106" s="724"/>
      <c r="PEI106" s="724"/>
      <c r="PEK106" s="724"/>
      <c r="PEM106" s="724"/>
      <c r="PEO106" s="724"/>
      <c r="PEQ106" s="724"/>
      <c r="PES106" s="724"/>
      <c r="PEU106" s="724"/>
      <c r="PEW106" s="724"/>
      <c r="PEY106" s="724"/>
      <c r="PFA106" s="724"/>
      <c r="PFC106" s="724"/>
      <c r="PFE106" s="724"/>
      <c r="PFG106" s="724"/>
      <c r="PFI106" s="724"/>
      <c r="PFK106" s="724"/>
      <c r="PFM106" s="724"/>
      <c r="PFO106" s="724"/>
      <c r="PFQ106" s="724"/>
      <c r="PFS106" s="724"/>
      <c r="PFU106" s="724"/>
      <c r="PFW106" s="724"/>
      <c r="PFY106" s="724"/>
      <c r="PGA106" s="724"/>
      <c r="PGC106" s="724"/>
      <c r="PGE106" s="724"/>
      <c r="PGG106" s="724"/>
      <c r="PGI106" s="724"/>
      <c r="PGK106" s="724"/>
      <c r="PGM106" s="724"/>
      <c r="PGO106" s="724"/>
      <c r="PGQ106" s="724"/>
      <c r="PGS106" s="724"/>
      <c r="PGU106" s="724"/>
      <c r="PGW106" s="724"/>
      <c r="PGY106" s="724"/>
      <c r="PHA106" s="724"/>
      <c r="PHC106" s="724"/>
      <c r="PHE106" s="724"/>
      <c r="PHG106" s="724"/>
      <c r="PHI106" s="724"/>
      <c r="PHK106" s="724"/>
      <c r="PHM106" s="724"/>
      <c r="PHO106" s="724"/>
      <c r="PHQ106" s="724"/>
      <c r="PHS106" s="724"/>
      <c r="PHU106" s="724"/>
      <c r="PHW106" s="724"/>
      <c r="PHY106" s="724"/>
      <c r="PIA106" s="724"/>
      <c r="PIC106" s="724"/>
      <c r="PIE106" s="724"/>
      <c r="PIG106" s="724"/>
      <c r="PII106" s="724"/>
      <c r="PIK106" s="724"/>
      <c r="PIM106" s="724"/>
      <c r="PIO106" s="724"/>
      <c r="PIQ106" s="724"/>
      <c r="PIS106" s="724"/>
      <c r="PIU106" s="724"/>
      <c r="PIW106" s="724"/>
      <c r="PIY106" s="724"/>
      <c r="PJA106" s="724"/>
      <c r="PJC106" s="724"/>
      <c r="PJE106" s="724"/>
      <c r="PJG106" s="724"/>
      <c r="PJI106" s="724"/>
      <c r="PJK106" s="724"/>
      <c r="PJM106" s="724"/>
      <c r="PJO106" s="724"/>
      <c r="PJQ106" s="724"/>
      <c r="PJS106" s="724"/>
      <c r="PJU106" s="724"/>
      <c r="PJW106" s="724"/>
      <c r="PJY106" s="724"/>
      <c r="PKA106" s="724"/>
      <c r="PKC106" s="724"/>
      <c r="PKE106" s="724"/>
      <c r="PKG106" s="724"/>
      <c r="PKI106" s="724"/>
      <c r="PKK106" s="724"/>
      <c r="PKM106" s="724"/>
      <c r="PKO106" s="724"/>
      <c r="PKQ106" s="724"/>
      <c r="PKS106" s="724"/>
      <c r="PKU106" s="724"/>
      <c r="PKW106" s="724"/>
      <c r="PKY106" s="724"/>
      <c r="PLA106" s="724"/>
      <c r="PLC106" s="724"/>
      <c r="PLE106" s="724"/>
      <c r="PLG106" s="724"/>
      <c r="PLI106" s="724"/>
      <c r="PLK106" s="724"/>
      <c r="PLM106" s="724"/>
      <c r="PLO106" s="724"/>
      <c r="PLQ106" s="724"/>
      <c r="PLS106" s="724"/>
      <c r="PLU106" s="724"/>
      <c r="PLW106" s="724"/>
      <c r="PLY106" s="724"/>
      <c r="PMA106" s="724"/>
      <c r="PMC106" s="724"/>
      <c r="PME106" s="724"/>
      <c r="PMG106" s="724"/>
      <c r="PMI106" s="724"/>
      <c r="PMK106" s="724"/>
      <c r="PMM106" s="724"/>
      <c r="PMO106" s="724"/>
      <c r="PMQ106" s="724"/>
      <c r="PMS106" s="724"/>
      <c r="PMU106" s="724"/>
      <c r="PMW106" s="724"/>
      <c r="PMY106" s="724"/>
      <c r="PNA106" s="724"/>
      <c r="PNC106" s="724"/>
      <c r="PNE106" s="724"/>
      <c r="PNG106" s="724"/>
      <c r="PNI106" s="724"/>
      <c r="PNK106" s="724"/>
      <c r="PNM106" s="724"/>
      <c r="PNO106" s="724"/>
      <c r="PNQ106" s="724"/>
      <c r="PNS106" s="724"/>
      <c r="PNU106" s="724"/>
      <c r="PNW106" s="724"/>
      <c r="PNY106" s="724"/>
      <c r="POA106" s="724"/>
      <c r="POC106" s="724"/>
      <c r="POE106" s="724"/>
      <c r="POG106" s="724"/>
      <c r="POI106" s="724"/>
      <c r="POK106" s="724"/>
      <c r="POM106" s="724"/>
      <c r="POO106" s="724"/>
      <c r="POQ106" s="724"/>
      <c r="POS106" s="724"/>
      <c r="POU106" s="724"/>
      <c r="POW106" s="724"/>
      <c r="POY106" s="724"/>
      <c r="PPA106" s="724"/>
      <c r="PPC106" s="724"/>
      <c r="PPE106" s="724"/>
      <c r="PPG106" s="724"/>
      <c r="PPI106" s="724"/>
      <c r="PPK106" s="724"/>
      <c r="PPM106" s="724"/>
      <c r="PPO106" s="724"/>
      <c r="PPQ106" s="724"/>
      <c r="PPS106" s="724"/>
      <c r="PPU106" s="724"/>
      <c r="PPW106" s="724"/>
      <c r="PPY106" s="724"/>
      <c r="PQA106" s="724"/>
      <c r="PQC106" s="724"/>
      <c r="PQE106" s="724"/>
      <c r="PQG106" s="724"/>
      <c r="PQI106" s="724"/>
      <c r="PQK106" s="724"/>
      <c r="PQM106" s="724"/>
      <c r="PQO106" s="724"/>
      <c r="PQQ106" s="724"/>
      <c r="PQS106" s="724"/>
      <c r="PQU106" s="724"/>
      <c r="PQW106" s="724"/>
      <c r="PQY106" s="724"/>
      <c r="PRA106" s="724"/>
      <c r="PRC106" s="724"/>
      <c r="PRE106" s="724"/>
      <c r="PRG106" s="724"/>
      <c r="PRI106" s="724"/>
      <c r="PRK106" s="724"/>
      <c r="PRM106" s="724"/>
      <c r="PRO106" s="724"/>
      <c r="PRQ106" s="724"/>
      <c r="PRS106" s="724"/>
      <c r="PRU106" s="724"/>
      <c r="PRW106" s="724"/>
      <c r="PRY106" s="724"/>
      <c r="PSA106" s="724"/>
      <c r="PSC106" s="724"/>
      <c r="PSE106" s="724"/>
      <c r="PSG106" s="724"/>
      <c r="PSI106" s="724"/>
      <c r="PSK106" s="724"/>
      <c r="PSM106" s="724"/>
      <c r="PSO106" s="724"/>
      <c r="PSQ106" s="724"/>
      <c r="PSS106" s="724"/>
      <c r="PSU106" s="724"/>
      <c r="PSW106" s="724"/>
      <c r="PSY106" s="724"/>
      <c r="PTA106" s="724"/>
      <c r="PTC106" s="724"/>
      <c r="PTE106" s="724"/>
      <c r="PTG106" s="724"/>
      <c r="PTI106" s="724"/>
      <c r="PTK106" s="724"/>
      <c r="PTM106" s="724"/>
      <c r="PTO106" s="724"/>
      <c r="PTQ106" s="724"/>
      <c r="PTS106" s="724"/>
      <c r="PTU106" s="724"/>
      <c r="PTW106" s="724"/>
      <c r="PTY106" s="724"/>
      <c r="PUA106" s="724"/>
      <c r="PUC106" s="724"/>
      <c r="PUE106" s="724"/>
      <c r="PUG106" s="724"/>
      <c r="PUI106" s="724"/>
      <c r="PUK106" s="724"/>
      <c r="PUM106" s="724"/>
      <c r="PUO106" s="724"/>
      <c r="PUQ106" s="724"/>
      <c r="PUS106" s="724"/>
      <c r="PUU106" s="724"/>
      <c r="PUW106" s="724"/>
      <c r="PUY106" s="724"/>
      <c r="PVA106" s="724"/>
      <c r="PVC106" s="724"/>
      <c r="PVE106" s="724"/>
      <c r="PVG106" s="724"/>
      <c r="PVI106" s="724"/>
      <c r="PVK106" s="724"/>
      <c r="PVM106" s="724"/>
      <c r="PVO106" s="724"/>
      <c r="PVQ106" s="724"/>
      <c r="PVS106" s="724"/>
      <c r="PVU106" s="724"/>
      <c r="PVW106" s="724"/>
      <c r="PVY106" s="724"/>
      <c r="PWA106" s="724"/>
      <c r="PWC106" s="724"/>
      <c r="PWE106" s="724"/>
      <c r="PWG106" s="724"/>
      <c r="PWI106" s="724"/>
      <c r="PWK106" s="724"/>
      <c r="PWM106" s="724"/>
      <c r="PWO106" s="724"/>
      <c r="PWQ106" s="724"/>
      <c r="PWS106" s="724"/>
      <c r="PWU106" s="724"/>
      <c r="PWW106" s="724"/>
      <c r="PWY106" s="724"/>
      <c r="PXA106" s="724"/>
      <c r="PXC106" s="724"/>
      <c r="PXE106" s="724"/>
      <c r="PXG106" s="724"/>
      <c r="PXI106" s="724"/>
      <c r="PXK106" s="724"/>
      <c r="PXM106" s="724"/>
      <c r="PXO106" s="724"/>
      <c r="PXQ106" s="724"/>
      <c r="PXS106" s="724"/>
      <c r="PXU106" s="724"/>
      <c r="PXW106" s="724"/>
      <c r="PXY106" s="724"/>
      <c r="PYA106" s="724"/>
      <c r="PYC106" s="724"/>
      <c r="PYE106" s="724"/>
      <c r="PYG106" s="724"/>
      <c r="PYI106" s="724"/>
      <c r="PYK106" s="724"/>
      <c r="PYM106" s="724"/>
      <c r="PYO106" s="724"/>
      <c r="PYQ106" s="724"/>
      <c r="PYS106" s="724"/>
      <c r="PYU106" s="724"/>
      <c r="PYW106" s="724"/>
      <c r="PYY106" s="724"/>
      <c r="PZA106" s="724"/>
      <c r="PZC106" s="724"/>
      <c r="PZE106" s="724"/>
      <c r="PZG106" s="724"/>
      <c r="PZI106" s="724"/>
      <c r="PZK106" s="724"/>
      <c r="PZM106" s="724"/>
      <c r="PZO106" s="724"/>
      <c r="PZQ106" s="724"/>
      <c r="PZS106" s="724"/>
      <c r="PZU106" s="724"/>
      <c r="PZW106" s="724"/>
      <c r="PZY106" s="724"/>
      <c r="QAA106" s="724"/>
      <c r="QAC106" s="724"/>
      <c r="QAE106" s="724"/>
      <c r="QAG106" s="724"/>
      <c r="QAI106" s="724"/>
      <c r="QAK106" s="724"/>
      <c r="QAM106" s="724"/>
      <c r="QAO106" s="724"/>
      <c r="QAQ106" s="724"/>
      <c r="QAS106" s="724"/>
      <c r="QAU106" s="724"/>
      <c r="QAW106" s="724"/>
      <c r="QAY106" s="724"/>
      <c r="QBA106" s="724"/>
      <c r="QBC106" s="724"/>
      <c r="QBE106" s="724"/>
      <c r="QBG106" s="724"/>
      <c r="QBI106" s="724"/>
      <c r="QBK106" s="724"/>
      <c r="QBM106" s="724"/>
      <c r="QBO106" s="724"/>
      <c r="QBQ106" s="724"/>
      <c r="QBS106" s="724"/>
      <c r="QBU106" s="724"/>
      <c r="QBW106" s="724"/>
      <c r="QBY106" s="724"/>
      <c r="QCA106" s="724"/>
      <c r="QCC106" s="724"/>
      <c r="QCE106" s="724"/>
      <c r="QCG106" s="724"/>
      <c r="QCI106" s="724"/>
      <c r="QCK106" s="724"/>
      <c r="QCM106" s="724"/>
      <c r="QCO106" s="724"/>
      <c r="QCQ106" s="724"/>
      <c r="QCS106" s="724"/>
      <c r="QCU106" s="724"/>
      <c r="QCW106" s="724"/>
      <c r="QCY106" s="724"/>
      <c r="QDA106" s="724"/>
      <c r="QDC106" s="724"/>
      <c r="QDE106" s="724"/>
      <c r="QDG106" s="724"/>
      <c r="QDI106" s="724"/>
      <c r="QDK106" s="724"/>
      <c r="QDM106" s="724"/>
      <c r="QDO106" s="724"/>
      <c r="QDQ106" s="724"/>
      <c r="QDS106" s="724"/>
      <c r="QDU106" s="724"/>
      <c r="QDW106" s="724"/>
      <c r="QDY106" s="724"/>
      <c r="QEA106" s="724"/>
      <c r="QEC106" s="724"/>
      <c r="QEE106" s="724"/>
      <c r="QEG106" s="724"/>
      <c r="QEI106" s="724"/>
      <c r="QEK106" s="724"/>
      <c r="QEM106" s="724"/>
      <c r="QEO106" s="724"/>
      <c r="QEQ106" s="724"/>
      <c r="QES106" s="724"/>
      <c r="QEU106" s="724"/>
      <c r="QEW106" s="724"/>
      <c r="QEY106" s="724"/>
      <c r="QFA106" s="724"/>
      <c r="QFC106" s="724"/>
      <c r="QFE106" s="724"/>
      <c r="QFG106" s="724"/>
      <c r="QFI106" s="724"/>
      <c r="QFK106" s="724"/>
      <c r="QFM106" s="724"/>
      <c r="QFO106" s="724"/>
      <c r="QFQ106" s="724"/>
      <c r="QFS106" s="724"/>
      <c r="QFU106" s="724"/>
      <c r="QFW106" s="724"/>
      <c r="QFY106" s="724"/>
      <c r="QGA106" s="724"/>
      <c r="QGC106" s="724"/>
      <c r="QGE106" s="724"/>
      <c r="QGG106" s="724"/>
      <c r="QGI106" s="724"/>
      <c r="QGK106" s="724"/>
      <c r="QGM106" s="724"/>
      <c r="QGO106" s="724"/>
      <c r="QGQ106" s="724"/>
      <c r="QGS106" s="724"/>
      <c r="QGU106" s="724"/>
      <c r="QGW106" s="724"/>
      <c r="QGY106" s="724"/>
      <c r="QHA106" s="724"/>
      <c r="QHC106" s="724"/>
      <c r="QHE106" s="724"/>
      <c r="QHG106" s="724"/>
      <c r="QHI106" s="724"/>
      <c r="QHK106" s="724"/>
      <c r="QHM106" s="724"/>
      <c r="QHO106" s="724"/>
      <c r="QHQ106" s="724"/>
      <c r="QHS106" s="724"/>
      <c r="QHU106" s="724"/>
      <c r="QHW106" s="724"/>
      <c r="QHY106" s="724"/>
      <c r="QIA106" s="724"/>
      <c r="QIC106" s="724"/>
      <c r="QIE106" s="724"/>
      <c r="QIG106" s="724"/>
      <c r="QII106" s="724"/>
      <c r="QIK106" s="724"/>
      <c r="QIM106" s="724"/>
      <c r="QIO106" s="724"/>
      <c r="QIQ106" s="724"/>
      <c r="QIS106" s="724"/>
      <c r="QIU106" s="724"/>
      <c r="QIW106" s="724"/>
      <c r="QIY106" s="724"/>
      <c r="QJA106" s="724"/>
      <c r="QJC106" s="724"/>
      <c r="QJE106" s="724"/>
      <c r="QJG106" s="724"/>
      <c r="QJI106" s="724"/>
      <c r="QJK106" s="724"/>
      <c r="QJM106" s="724"/>
      <c r="QJO106" s="724"/>
      <c r="QJQ106" s="724"/>
      <c r="QJS106" s="724"/>
      <c r="QJU106" s="724"/>
      <c r="QJW106" s="724"/>
      <c r="QJY106" s="724"/>
      <c r="QKA106" s="724"/>
      <c r="QKC106" s="724"/>
      <c r="QKE106" s="724"/>
      <c r="QKG106" s="724"/>
      <c r="QKI106" s="724"/>
      <c r="QKK106" s="724"/>
      <c r="QKM106" s="724"/>
      <c r="QKO106" s="724"/>
      <c r="QKQ106" s="724"/>
      <c r="QKS106" s="724"/>
      <c r="QKU106" s="724"/>
      <c r="QKW106" s="724"/>
      <c r="QKY106" s="724"/>
      <c r="QLA106" s="724"/>
      <c r="QLC106" s="724"/>
      <c r="QLE106" s="724"/>
      <c r="QLG106" s="724"/>
      <c r="QLI106" s="724"/>
      <c r="QLK106" s="724"/>
      <c r="QLM106" s="724"/>
      <c r="QLO106" s="724"/>
      <c r="QLQ106" s="724"/>
      <c r="QLS106" s="724"/>
      <c r="QLU106" s="724"/>
      <c r="QLW106" s="724"/>
      <c r="QLY106" s="724"/>
      <c r="QMA106" s="724"/>
      <c r="QMC106" s="724"/>
      <c r="QME106" s="724"/>
      <c r="QMG106" s="724"/>
      <c r="QMI106" s="724"/>
      <c r="QMK106" s="724"/>
      <c r="QMM106" s="724"/>
      <c r="QMO106" s="724"/>
      <c r="QMQ106" s="724"/>
      <c r="QMS106" s="724"/>
      <c r="QMU106" s="724"/>
      <c r="QMW106" s="724"/>
      <c r="QMY106" s="724"/>
      <c r="QNA106" s="724"/>
      <c r="QNC106" s="724"/>
      <c r="QNE106" s="724"/>
      <c r="QNG106" s="724"/>
      <c r="QNI106" s="724"/>
      <c r="QNK106" s="724"/>
      <c r="QNM106" s="724"/>
      <c r="QNO106" s="724"/>
      <c r="QNQ106" s="724"/>
      <c r="QNS106" s="724"/>
      <c r="QNU106" s="724"/>
      <c r="QNW106" s="724"/>
      <c r="QNY106" s="724"/>
      <c r="QOA106" s="724"/>
      <c r="QOC106" s="724"/>
      <c r="QOE106" s="724"/>
      <c r="QOG106" s="724"/>
      <c r="QOI106" s="724"/>
      <c r="QOK106" s="724"/>
      <c r="QOM106" s="724"/>
      <c r="QOO106" s="724"/>
      <c r="QOQ106" s="724"/>
      <c r="QOS106" s="724"/>
      <c r="QOU106" s="724"/>
      <c r="QOW106" s="724"/>
      <c r="QOY106" s="724"/>
      <c r="QPA106" s="724"/>
      <c r="QPC106" s="724"/>
      <c r="QPE106" s="724"/>
      <c r="QPG106" s="724"/>
      <c r="QPI106" s="724"/>
      <c r="QPK106" s="724"/>
      <c r="QPM106" s="724"/>
      <c r="QPO106" s="724"/>
      <c r="QPQ106" s="724"/>
      <c r="QPS106" s="724"/>
      <c r="QPU106" s="724"/>
      <c r="QPW106" s="724"/>
      <c r="QPY106" s="724"/>
      <c r="QQA106" s="724"/>
      <c r="QQC106" s="724"/>
      <c r="QQE106" s="724"/>
      <c r="QQG106" s="724"/>
      <c r="QQI106" s="724"/>
      <c r="QQK106" s="724"/>
      <c r="QQM106" s="724"/>
      <c r="QQO106" s="724"/>
      <c r="QQQ106" s="724"/>
      <c r="QQS106" s="724"/>
      <c r="QQU106" s="724"/>
      <c r="QQW106" s="724"/>
      <c r="QQY106" s="724"/>
      <c r="QRA106" s="724"/>
      <c r="QRC106" s="724"/>
      <c r="QRE106" s="724"/>
      <c r="QRG106" s="724"/>
      <c r="QRI106" s="724"/>
      <c r="QRK106" s="724"/>
      <c r="QRM106" s="724"/>
      <c r="QRO106" s="724"/>
      <c r="QRQ106" s="724"/>
      <c r="QRS106" s="724"/>
      <c r="QRU106" s="724"/>
      <c r="QRW106" s="724"/>
      <c r="QRY106" s="724"/>
      <c r="QSA106" s="724"/>
      <c r="QSC106" s="724"/>
      <c r="QSE106" s="724"/>
      <c r="QSG106" s="724"/>
      <c r="QSI106" s="724"/>
      <c r="QSK106" s="724"/>
      <c r="QSM106" s="724"/>
      <c r="QSO106" s="724"/>
      <c r="QSQ106" s="724"/>
      <c r="QSS106" s="724"/>
      <c r="QSU106" s="724"/>
      <c r="QSW106" s="724"/>
      <c r="QSY106" s="724"/>
      <c r="QTA106" s="724"/>
      <c r="QTC106" s="724"/>
      <c r="QTE106" s="724"/>
      <c r="QTG106" s="724"/>
      <c r="QTI106" s="724"/>
      <c r="QTK106" s="724"/>
      <c r="QTM106" s="724"/>
      <c r="QTO106" s="724"/>
      <c r="QTQ106" s="724"/>
      <c r="QTS106" s="724"/>
      <c r="QTU106" s="724"/>
      <c r="QTW106" s="724"/>
      <c r="QTY106" s="724"/>
      <c r="QUA106" s="724"/>
      <c r="QUC106" s="724"/>
      <c r="QUE106" s="724"/>
      <c r="QUG106" s="724"/>
      <c r="QUI106" s="724"/>
      <c r="QUK106" s="724"/>
      <c r="QUM106" s="724"/>
      <c r="QUO106" s="724"/>
      <c r="QUQ106" s="724"/>
      <c r="QUS106" s="724"/>
      <c r="QUU106" s="724"/>
      <c r="QUW106" s="724"/>
      <c r="QUY106" s="724"/>
      <c r="QVA106" s="724"/>
      <c r="QVC106" s="724"/>
      <c r="QVE106" s="724"/>
      <c r="QVG106" s="724"/>
      <c r="QVI106" s="724"/>
      <c r="QVK106" s="724"/>
      <c r="QVM106" s="724"/>
      <c r="QVO106" s="724"/>
      <c r="QVQ106" s="724"/>
      <c r="QVS106" s="724"/>
      <c r="QVU106" s="724"/>
      <c r="QVW106" s="724"/>
      <c r="QVY106" s="724"/>
      <c r="QWA106" s="724"/>
      <c r="QWC106" s="724"/>
      <c r="QWE106" s="724"/>
      <c r="QWG106" s="724"/>
      <c r="QWI106" s="724"/>
      <c r="QWK106" s="724"/>
      <c r="QWM106" s="724"/>
      <c r="QWO106" s="724"/>
      <c r="QWQ106" s="724"/>
      <c r="QWS106" s="724"/>
      <c r="QWU106" s="724"/>
      <c r="QWW106" s="724"/>
      <c r="QWY106" s="724"/>
      <c r="QXA106" s="724"/>
      <c r="QXC106" s="724"/>
      <c r="QXE106" s="724"/>
      <c r="QXG106" s="724"/>
      <c r="QXI106" s="724"/>
      <c r="QXK106" s="724"/>
      <c r="QXM106" s="724"/>
      <c r="QXO106" s="724"/>
      <c r="QXQ106" s="724"/>
      <c r="QXS106" s="724"/>
      <c r="QXU106" s="724"/>
      <c r="QXW106" s="724"/>
      <c r="QXY106" s="724"/>
      <c r="QYA106" s="724"/>
      <c r="QYC106" s="724"/>
      <c r="QYE106" s="724"/>
      <c r="QYG106" s="724"/>
      <c r="QYI106" s="724"/>
      <c r="QYK106" s="724"/>
      <c r="QYM106" s="724"/>
      <c r="QYO106" s="724"/>
      <c r="QYQ106" s="724"/>
      <c r="QYS106" s="724"/>
      <c r="QYU106" s="724"/>
      <c r="QYW106" s="724"/>
      <c r="QYY106" s="724"/>
      <c r="QZA106" s="724"/>
      <c r="QZC106" s="724"/>
      <c r="QZE106" s="724"/>
      <c r="QZG106" s="724"/>
      <c r="QZI106" s="724"/>
      <c r="QZK106" s="724"/>
      <c r="QZM106" s="724"/>
      <c r="QZO106" s="724"/>
      <c r="QZQ106" s="724"/>
      <c r="QZS106" s="724"/>
      <c r="QZU106" s="724"/>
      <c r="QZW106" s="724"/>
      <c r="QZY106" s="724"/>
      <c r="RAA106" s="724"/>
      <c r="RAC106" s="724"/>
      <c r="RAE106" s="724"/>
      <c r="RAG106" s="724"/>
      <c r="RAI106" s="724"/>
      <c r="RAK106" s="724"/>
      <c r="RAM106" s="724"/>
      <c r="RAO106" s="724"/>
      <c r="RAQ106" s="724"/>
      <c r="RAS106" s="724"/>
      <c r="RAU106" s="724"/>
      <c r="RAW106" s="724"/>
      <c r="RAY106" s="724"/>
      <c r="RBA106" s="724"/>
      <c r="RBC106" s="724"/>
      <c r="RBE106" s="724"/>
      <c r="RBG106" s="724"/>
      <c r="RBI106" s="724"/>
      <c r="RBK106" s="724"/>
      <c r="RBM106" s="724"/>
      <c r="RBO106" s="724"/>
      <c r="RBQ106" s="724"/>
      <c r="RBS106" s="724"/>
      <c r="RBU106" s="724"/>
      <c r="RBW106" s="724"/>
      <c r="RBY106" s="724"/>
      <c r="RCA106" s="724"/>
      <c r="RCC106" s="724"/>
      <c r="RCE106" s="724"/>
      <c r="RCG106" s="724"/>
      <c r="RCI106" s="724"/>
      <c r="RCK106" s="724"/>
      <c r="RCM106" s="724"/>
      <c r="RCO106" s="724"/>
      <c r="RCQ106" s="724"/>
      <c r="RCS106" s="724"/>
      <c r="RCU106" s="724"/>
      <c r="RCW106" s="724"/>
      <c r="RCY106" s="724"/>
      <c r="RDA106" s="724"/>
      <c r="RDC106" s="724"/>
      <c r="RDE106" s="724"/>
      <c r="RDG106" s="724"/>
      <c r="RDI106" s="724"/>
      <c r="RDK106" s="724"/>
      <c r="RDM106" s="724"/>
      <c r="RDO106" s="724"/>
      <c r="RDQ106" s="724"/>
      <c r="RDS106" s="724"/>
      <c r="RDU106" s="724"/>
      <c r="RDW106" s="724"/>
      <c r="RDY106" s="724"/>
      <c r="REA106" s="724"/>
      <c r="REC106" s="724"/>
      <c r="REE106" s="724"/>
      <c r="REG106" s="724"/>
      <c r="REI106" s="724"/>
      <c r="REK106" s="724"/>
      <c r="REM106" s="724"/>
      <c r="REO106" s="724"/>
      <c r="REQ106" s="724"/>
      <c r="RES106" s="724"/>
      <c r="REU106" s="724"/>
      <c r="REW106" s="724"/>
      <c r="REY106" s="724"/>
      <c r="RFA106" s="724"/>
      <c r="RFC106" s="724"/>
      <c r="RFE106" s="724"/>
      <c r="RFG106" s="724"/>
      <c r="RFI106" s="724"/>
      <c r="RFK106" s="724"/>
      <c r="RFM106" s="724"/>
      <c r="RFO106" s="724"/>
      <c r="RFQ106" s="724"/>
      <c r="RFS106" s="724"/>
      <c r="RFU106" s="724"/>
      <c r="RFW106" s="724"/>
      <c r="RFY106" s="724"/>
      <c r="RGA106" s="724"/>
      <c r="RGC106" s="724"/>
      <c r="RGE106" s="724"/>
      <c r="RGG106" s="724"/>
      <c r="RGI106" s="724"/>
      <c r="RGK106" s="724"/>
      <c r="RGM106" s="724"/>
      <c r="RGO106" s="724"/>
      <c r="RGQ106" s="724"/>
      <c r="RGS106" s="724"/>
      <c r="RGU106" s="724"/>
      <c r="RGW106" s="724"/>
      <c r="RGY106" s="724"/>
      <c r="RHA106" s="724"/>
      <c r="RHC106" s="724"/>
      <c r="RHE106" s="724"/>
      <c r="RHG106" s="724"/>
      <c r="RHI106" s="724"/>
      <c r="RHK106" s="724"/>
      <c r="RHM106" s="724"/>
      <c r="RHO106" s="724"/>
      <c r="RHQ106" s="724"/>
      <c r="RHS106" s="724"/>
      <c r="RHU106" s="724"/>
      <c r="RHW106" s="724"/>
      <c r="RHY106" s="724"/>
      <c r="RIA106" s="724"/>
      <c r="RIC106" s="724"/>
      <c r="RIE106" s="724"/>
      <c r="RIG106" s="724"/>
      <c r="RII106" s="724"/>
      <c r="RIK106" s="724"/>
      <c r="RIM106" s="724"/>
      <c r="RIO106" s="724"/>
      <c r="RIQ106" s="724"/>
      <c r="RIS106" s="724"/>
      <c r="RIU106" s="724"/>
      <c r="RIW106" s="724"/>
      <c r="RIY106" s="724"/>
      <c r="RJA106" s="724"/>
      <c r="RJC106" s="724"/>
      <c r="RJE106" s="724"/>
      <c r="RJG106" s="724"/>
      <c r="RJI106" s="724"/>
      <c r="RJK106" s="724"/>
      <c r="RJM106" s="724"/>
      <c r="RJO106" s="724"/>
      <c r="RJQ106" s="724"/>
      <c r="RJS106" s="724"/>
      <c r="RJU106" s="724"/>
      <c r="RJW106" s="724"/>
      <c r="RJY106" s="724"/>
      <c r="RKA106" s="724"/>
      <c r="RKC106" s="724"/>
      <c r="RKE106" s="724"/>
      <c r="RKG106" s="724"/>
      <c r="RKI106" s="724"/>
      <c r="RKK106" s="724"/>
      <c r="RKM106" s="724"/>
      <c r="RKO106" s="724"/>
      <c r="RKQ106" s="724"/>
      <c r="RKS106" s="724"/>
      <c r="RKU106" s="724"/>
      <c r="RKW106" s="724"/>
      <c r="RKY106" s="724"/>
      <c r="RLA106" s="724"/>
      <c r="RLC106" s="724"/>
      <c r="RLE106" s="724"/>
      <c r="RLG106" s="724"/>
      <c r="RLI106" s="724"/>
      <c r="RLK106" s="724"/>
      <c r="RLM106" s="724"/>
      <c r="RLO106" s="724"/>
      <c r="RLQ106" s="724"/>
      <c r="RLS106" s="724"/>
      <c r="RLU106" s="724"/>
      <c r="RLW106" s="724"/>
      <c r="RLY106" s="724"/>
      <c r="RMA106" s="724"/>
      <c r="RMC106" s="724"/>
      <c r="RME106" s="724"/>
      <c r="RMG106" s="724"/>
      <c r="RMI106" s="724"/>
      <c r="RMK106" s="724"/>
      <c r="RMM106" s="724"/>
      <c r="RMO106" s="724"/>
      <c r="RMQ106" s="724"/>
      <c r="RMS106" s="724"/>
      <c r="RMU106" s="724"/>
      <c r="RMW106" s="724"/>
      <c r="RMY106" s="724"/>
      <c r="RNA106" s="724"/>
      <c r="RNC106" s="724"/>
      <c r="RNE106" s="724"/>
      <c r="RNG106" s="724"/>
      <c r="RNI106" s="724"/>
      <c r="RNK106" s="724"/>
      <c r="RNM106" s="724"/>
      <c r="RNO106" s="724"/>
      <c r="RNQ106" s="724"/>
      <c r="RNS106" s="724"/>
      <c r="RNU106" s="724"/>
      <c r="RNW106" s="724"/>
      <c r="RNY106" s="724"/>
      <c r="ROA106" s="724"/>
      <c r="ROC106" s="724"/>
      <c r="ROE106" s="724"/>
      <c r="ROG106" s="724"/>
      <c r="ROI106" s="724"/>
      <c r="ROK106" s="724"/>
      <c r="ROM106" s="724"/>
      <c r="ROO106" s="724"/>
      <c r="ROQ106" s="724"/>
      <c r="ROS106" s="724"/>
      <c r="ROU106" s="724"/>
      <c r="ROW106" s="724"/>
      <c r="ROY106" s="724"/>
      <c r="RPA106" s="724"/>
      <c r="RPC106" s="724"/>
      <c r="RPE106" s="724"/>
      <c r="RPG106" s="724"/>
      <c r="RPI106" s="724"/>
      <c r="RPK106" s="724"/>
      <c r="RPM106" s="724"/>
      <c r="RPO106" s="724"/>
      <c r="RPQ106" s="724"/>
      <c r="RPS106" s="724"/>
      <c r="RPU106" s="724"/>
      <c r="RPW106" s="724"/>
      <c r="RPY106" s="724"/>
      <c r="RQA106" s="724"/>
      <c r="RQC106" s="724"/>
      <c r="RQE106" s="724"/>
      <c r="RQG106" s="724"/>
      <c r="RQI106" s="724"/>
      <c r="RQK106" s="724"/>
      <c r="RQM106" s="724"/>
      <c r="RQO106" s="724"/>
      <c r="RQQ106" s="724"/>
      <c r="RQS106" s="724"/>
      <c r="RQU106" s="724"/>
      <c r="RQW106" s="724"/>
      <c r="RQY106" s="724"/>
      <c r="RRA106" s="724"/>
      <c r="RRC106" s="724"/>
      <c r="RRE106" s="724"/>
      <c r="RRG106" s="724"/>
      <c r="RRI106" s="724"/>
      <c r="RRK106" s="724"/>
      <c r="RRM106" s="724"/>
      <c r="RRO106" s="724"/>
      <c r="RRQ106" s="724"/>
      <c r="RRS106" s="724"/>
      <c r="RRU106" s="724"/>
      <c r="RRW106" s="724"/>
      <c r="RRY106" s="724"/>
      <c r="RSA106" s="724"/>
      <c r="RSC106" s="724"/>
      <c r="RSE106" s="724"/>
      <c r="RSG106" s="724"/>
      <c r="RSI106" s="724"/>
      <c r="RSK106" s="724"/>
      <c r="RSM106" s="724"/>
      <c r="RSO106" s="724"/>
      <c r="RSQ106" s="724"/>
      <c r="RSS106" s="724"/>
      <c r="RSU106" s="724"/>
      <c r="RSW106" s="724"/>
      <c r="RSY106" s="724"/>
      <c r="RTA106" s="724"/>
      <c r="RTC106" s="724"/>
      <c r="RTE106" s="724"/>
      <c r="RTG106" s="724"/>
      <c r="RTI106" s="724"/>
      <c r="RTK106" s="724"/>
      <c r="RTM106" s="724"/>
      <c r="RTO106" s="724"/>
      <c r="RTQ106" s="724"/>
      <c r="RTS106" s="724"/>
      <c r="RTU106" s="724"/>
      <c r="RTW106" s="724"/>
      <c r="RTY106" s="724"/>
      <c r="RUA106" s="724"/>
      <c r="RUC106" s="724"/>
      <c r="RUE106" s="724"/>
      <c r="RUG106" s="724"/>
      <c r="RUI106" s="724"/>
      <c r="RUK106" s="724"/>
      <c r="RUM106" s="724"/>
      <c r="RUO106" s="724"/>
      <c r="RUQ106" s="724"/>
      <c r="RUS106" s="724"/>
      <c r="RUU106" s="724"/>
      <c r="RUW106" s="724"/>
      <c r="RUY106" s="724"/>
      <c r="RVA106" s="724"/>
      <c r="RVC106" s="724"/>
      <c r="RVE106" s="724"/>
      <c r="RVG106" s="724"/>
      <c r="RVI106" s="724"/>
      <c r="RVK106" s="724"/>
      <c r="RVM106" s="724"/>
      <c r="RVO106" s="724"/>
      <c r="RVQ106" s="724"/>
      <c r="RVS106" s="724"/>
      <c r="RVU106" s="724"/>
      <c r="RVW106" s="724"/>
      <c r="RVY106" s="724"/>
      <c r="RWA106" s="724"/>
      <c r="RWC106" s="724"/>
      <c r="RWE106" s="724"/>
      <c r="RWG106" s="724"/>
      <c r="RWI106" s="724"/>
      <c r="RWK106" s="724"/>
      <c r="RWM106" s="724"/>
      <c r="RWO106" s="724"/>
      <c r="RWQ106" s="724"/>
      <c r="RWS106" s="724"/>
      <c r="RWU106" s="724"/>
      <c r="RWW106" s="724"/>
      <c r="RWY106" s="724"/>
      <c r="RXA106" s="724"/>
      <c r="RXC106" s="724"/>
      <c r="RXE106" s="724"/>
      <c r="RXG106" s="724"/>
      <c r="RXI106" s="724"/>
      <c r="RXK106" s="724"/>
      <c r="RXM106" s="724"/>
      <c r="RXO106" s="724"/>
      <c r="RXQ106" s="724"/>
      <c r="RXS106" s="724"/>
      <c r="RXU106" s="724"/>
      <c r="RXW106" s="724"/>
      <c r="RXY106" s="724"/>
      <c r="RYA106" s="724"/>
      <c r="RYC106" s="724"/>
      <c r="RYE106" s="724"/>
      <c r="RYG106" s="724"/>
      <c r="RYI106" s="724"/>
      <c r="RYK106" s="724"/>
      <c r="RYM106" s="724"/>
      <c r="RYO106" s="724"/>
      <c r="RYQ106" s="724"/>
      <c r="RYS106" s="724"/>
      <c r="RYU106" s="724"/>
      <c r="RYW106" s="724"/>
      <c r="RYY106" s="724"/>
      <c r="RZA106" s="724"/>
      <c r="RZC106" s="724"/>
      <c r="RZE106" s="724"/>
      <c r="RZG106" s="724"/>
      <c r="RZI106" s="724"/>
      <c r="RZK106" s="724"/>
      <c r="RZM106" s="724"/>
      <c r="RZO106" s="724"/>
      <c r="RZQ106" s="724"/>
      <c r="RZS106" s="724"/>
      <c r="RZU106" s="724"/>
      <c r="RZW106" s="724"/>
      <c r="RZY106" s="724"/>
      <c r="SAA106" s="724"/>
      <c r="SAC106" s="724"/>
      <c r="SAE106" s="724"/>
      <c r="SAG106" s="724"/>
      <c r="SAI106" s="724"/>
      <c r="SAK106" s="724"/>
      <c r="SAM106" s="724"/>
      <c r="SAO106" s="724"/>
      <c r="SAQ106" s="724"/>
      <c r="SAS106" s="724"/>
      <c r="SAU106" s="724"/>
      <c r="SAW106" s="724"/>
      <c r="SAY106" s="724"/>
      <c r="SBA106" s="724"/>
      <c r="SBC106" s="724"/>
      <c r="SBE106" s="724"/>
      <c r="SBG106" s="724"/>
      <c r="SBI106" s="724"/>
      <c r="SBK106" s="724"/>
      <c r="SBM106" s="724"/>
      <c r="SBO106" s="724"/>
      <c r="SBQ106" s="724"/>
      <c r="SBS106" s="724"/>
      <c r="SBU106" s="724"/>
      <c r="SBW106" s="724"/>
      <c r="SBY106" s="724"/>
      <c r="SCA106" s="724"/>
      <c r="SCC106" s="724"/>
      <c r="SCE106" s="724"/>
      <c r="SCG106" s="724"/>
      <c r="SCI106" s="724"/>
      <c r="SCK106" s="724"/>
      <c r="SCM106" s="724"/>
      <c r="SCO106" s="724"/>
      <c r="SCQ106" s="724"/>
      <c r="SCS106" s="724"/>
      <c r="SCU106" s="724"/>
      <c r="SCW106" s="724"/>
      <c r="SCY106" s="724"/>
      <c r="SDA106" s="724"/>
      <c r="SDC106" s="724"/>
      <c r="SDE106" s="724"/>
      <c r="SDG106" s="724"/>
      <c r="SDI106" s="724"/>
      <c r="SDK106" s="724"/>
      <c r="SDM106" s="724"/>
      <c r="SDO106" s="724"/>
      <c r="SDQ106" s="724"/>
      <c r="SDS106" s="724"/>
      <c r="SDU106" s="724"/>
      <c r="SDW106" s="724"/>
      <c r="SDY106" s="724"/>
      <c r="SEA106" s="724"/>
      <c r="SEC106" s="724"/>
      <c r="SEE106" s="724"/>
      <c r="SEG106" s="724"/>
      <c r="SEI106" s="724"/>
      <c r="SEK106" s="724"/>
      <c r="SEM106" s="724"/>
      <c r="SEO106" s="724"/>
      <c r="SEQ106" s="724"/>
      <c r="SES106" s="724"/>
      <c r="SEU106" s="724"/>
      <c r="SEW106" s="724"/>
      <c r="SEY106" s="724"/>
      <c r="SFA106" s="724"/>
      <c r="SFC106" s="724"/>
      <c r="SFE106" s="724"/>
      <c r="SFG106" s="724"/>
      <c r="SFI106" s="724"/>
      <c r="SFK106" s="724"/>
      <c r="SFM106" s="724"/>
      <c r="SFO106" s="724"/>
      <c r="SFQ106" s="724"/>
      <c r="SFS106" s="724"/>
      <c r="SFU106" s="724"/>
      <c r="SFW106" s="724"/>
      <c r="SFY106" s="724"/>
      <c r="SGA106" s="724"/>
      <c r="SGC106" s="724"/>
      <c r="SGE106" s="724"/>
      <c r="SGG106" s="724"/>
      <c r="SGI106" s="724"/>
      <c r="SGK106" s="724"/>
      <c r="SGM106" s="724"/>
      <c r="SGO106" s="724"/>
      <c r="SGQ106" s="724"/>
      <c r="SGS106" s="724"/>
      <c r="SGU106" s="724"/>
      <c r="SGW106" s="724"/>
      <c r="SGY106" s="724"/>
      <c r="SHA106" s="724"/>
      <c r="SHC106" s="724"/>
      <c r="SHE106" s="724"/>
      <c r="SHG106" s="724"/>
      <c r="SHI106" s="724"/>
      <c r="SHK106" s="724"/>
      <c r="SHM106" s="724"/>
      <c r="SHO106" s="724"/>
      <c r="SHQ106" s="724"/>
      <c r="SHS106" s="724"/>
      <c r="SHU106" s="724"/>
      <c r="SHW106" s="724"/>
      <c r="SHY106" s="724"/>
      <c r="SIA106" s="724"/>
      <c r="SIC106" s="724"/>
      <c r="SIE106" s="724"/>
      <c r="SIG106" s="724"/>
      <c r="SII106" s="724"/>
      <c r="SIK106" s="724"/>
      <c r="SIM106" s="724"/>
      <c r="SIO106" s="724"/>
      <c r="SIQ106" s="724"/>
      <c r="SIS106" s="724"/>
      <c r="SIU106" s="724"/>
      <c r="SIW106" s="724"/>
      <c r="SIY106" s="724"/>
      <c r="SJA106" s="724"/>
      <c r="SJC106" s="724"/>
      <c r="SJE106" s="724"/>
      <c r="SJG106" s="724"/>
      <c r="SJI106" s="724"/>
      <c r="SJK106" s="724"/>
      <c r="SJM106" s="724"/>
      <c r="SJO106" s="724"/>
      <c r="SJQ106" s="724"/>
      <c r="SJS106" s="724"/>
      <c r="SJU106" s="724"/>
      <c r="SJW106" s="724"/>
      <c r="SJY106" s="724"/>
      <c r="SKA106" s="724"/>
      <c r="SKC106" s="724"/>
      <c r="SKE106" s="724"/>
      <c r="SKG106" s="724"/>
      <c r="SKI106" s="724"/>
      <c r="SKK106" s="724"/>
      <c r="SKM106" s="724"/>
      <c r="SKO106" s="724"/>
      <c r="SKQ106" s="724"/>
      <c r="SKS106" s="724"/>
      <c r="SKU106" s="724"/>
      <c r="SKW106" s="724"/>
      <c r="SKY106" s="724"/>
      <c r="SLA106" s="724"/>
      <c r="SLC106" s="724"/>
      <c r="SLE106" s="724"/>
      <c r="SLG106" s="724"/>
      <c r="SLI106" s="724"/>
      <c r="SLK106" s="724"/>
      <c r="SLM106" s="724"/>
      <c r="SLO106" s="724"/>
      <c r="SLQ106" s="724"/>
      <c r="SLS106" s="724"/>
      <c r="SLU106" s="724"/>
      <c r="SLW106" s="724"/>
      <c r="SLY106" s="724"/>
      <c r="SMA106" s="724"/>
      <c r="SMC106" s="724"/>
      <c r="SME106" s="724"/>
      <c r="SMG106" s="724"/>
      <c r="SMI106" s="724"/>
      <c r="SMK106" s="724"/>
      <c r="SMM106" s="724"/>
      <c r="SMO106" s="724"/>
      <c r="SMQ106" s="724"/>
      <c r="SMS106" s="724"/>
      <c r="SMU106" s="724"/>
      <c r="SMW106" s="724"/>
      <c r="SMY106" s="724"/>
      <c r="SNA106" s="724"/>
      <c r="SNC106" s="724"/>
      <c r="SNE106" s="724"/>
      <c r="SNG106" s="724"/>
      <c r="SNI106" s="724"/>
      <c r="SNK106" s="724"/>
      <c r="SNM106" s="724"/>
      <c r="SNO106" s="724"/>
      <c r="SNQ106" s="724"/>
      <c r="SNS106" s="724"/>
      <c r="SNU106" s="724"/>
      <c r="SNW106" s="724"/>
      <c r="SNY106" s="724"/>
      <c r="SOA106" s="724"/>
      <c r="SOC106" s="724"/>
      <c r="SOE106" s="724"/>
      <c r="SOG106" s="724"/>
      <c r="SOI106" s="724"/>
      <c r="SOK106" s="724"/>
      <c r="SOM106" s="724"/>
      <c r="SOO106" s="724"/>
      <c r="SOQ106" s="724"/>
      <c r="SOS106" s="724"/>
      <c r="SOU106" s="724"/>
      <c r="SOW106" s="724"/>
      <c r="SOY106" s="724"/>
      <c r="SPA106" s="724"/>
      <c r="SPC106" s="724"/>
      <c r="SPE106" s="724"/>
      <c r="SPG106" s="724"/>
      <c r="SPI106" s="724"/>
      <c r="SPK106" s="724"/>
      <c r="SPM106" s="724"/>
      <c r="SPO106" s="724"/>
      <c r="SPQ106" s="724"/>
      <c r="SPS106" s="724"/>
      <c r="SPU106" s="724"/>
      <c r="SPW106" s="724"/>
      <c r="SPY106" s="724"/>
      <c r="SQA106" s="724"/>
      <c r="SQC106" s="724"/>
      <c r="SQE106" s="724"/>
      <c r="SQG106" s="724"/>
      <c r="SQI106" s="724"/>
      <c r="SQK106" s="724"/>
      <c r="SQM106" s="724"/>
      <c r="SQO106" s="724"/>
      <c r="SQQ106" s="724"/>
      <c r="SQS106" s="724"/>
      <c r="SQU106" s="724"/>
      <c r="SQW106" s="724"/>
      <c r="SQY106" s="724"/>
      <c r="SRA106" s="724"/>
      <c r="SRC106" s="724"/>
      <c r="SRE106" s="724"/>
      <c r="SRG106" s="724"/>
      <c r="SRI106" s="724"/>
      <c r="SRK106" s="724"/>
      <c r="SRM106" s="724"/>
      <c r="SRO106" s="724"/>
      <c r="SRQ106" s="724"/>
      <c r="SRS106" s="724"/>
      <c r="SRU106" s="724"/>
      <c r="SRW106" s="724"/>
      <c r="SRY106" s="724"/>
      <c r="SSA106" s="724"/>
      <c r="SSC106" s="724"/>
      <c r="SSE106" s="724"/>
      <c r="SSG106" s="724"/>
      <c r="SSI106" s="724"/>
      <c r="SSK106" s="724"/>
      <c r="SSM106" s="724"/>
      <c r="SSO106" s="724"/>
      <c r="SSQ106" s="724"/>
      <c r="SSS106" s="724"/>
      <c r="SSU106" s="724"/>
      <c r="SSW106" s="724"/>
      <c r="SSY106" s="724"/>
      <c r="STA106" s="724"/>
      <c r="STC106" s="724"/>
      <c r="STE106" s="724"/>
      <c r="STG106" s="724"/>
      <c r="STI106" s="724"/>
      <c r="STK106" s="724"/>
      <c r="STM106" s="724"/>
      <c r="STO106" s="724"/>
      <c r="STQ106" s="724"/>
      <c r="STS106" s="724"/>
      <c r="STU106" s="724"/>
      <c r="STW106" s="724"/>
      <c r="STY106" s="724"/>
      <c r="SUA106" s="724"/>
      <c r="SUC106" s="724"/>
      <c r="SUE106" s="724"/>
      <c r="SUG106" s="724"/>
      <c r="SUI106" s="724"/>
      <c r="SUK106" s="724"/>
      <c r="SUM106" s="724"/>
      <c r="SUO106" s="724"/>
      <c r="SUQ106" s="724"/>
      <c r="SUS106" s="724"/>
      <c r="SUU106" s="724"/>
      <c r="SUW106" s="724"/>
      <c r="SUY106" s="724"/>
      <c r="SVA106" s="724"/>
      <c r="SVC106" s="724"/>
      <c r="SVE106" s="724"/>
      <c r="SVG106" s="724"/>
      <c r="SVI106" s="724"/>
      <c r="SVK106" s="724"/>
      <c r="SVM106" s="724"/>
      <c r="SVO106" s="724"/>
      <c r="SVQ106" s="724"/>
      <c r="SVS106" s="724"/>
      <c r="SVU106" s="724"/>
      <c r="SVW106" s="724"/>
      <c r="SVY106" s="724"/>
      <c r="SWA106" s="724"/>
      <c r="SWC106" s="724"/>
      <c r="SWE106" s="724"/>
      <c r="SWG106" s="724"/>
      <c r="SWI106" s="724"/>
      <c r="SWK106" s="724"/>
      <c r="SWM106" s="724"/>
      <c r="SWO106" s="724"/>
      <c r="SWQ106" s="724"/>
      <c r="SWS106" s="724"/>
      <c r="SWU106" s="724"/>
      <c r="SWW106" s="724"/>
      <c r="SWY106" s="724"/>
      <c r="SXA106" s="724"/>
      <c r="SXC106" s="724"/>
      <c r="SXE106" s="724"/>
      <c r="SXG106" s="724"/>
      <c r="SXI106" s="724"/>
      <c r="SXK106" s="724"/>
      <c r="SXM106" s="724"/>
      <c r="SXO106" s="724"/>
      <c r="SXQ106" s="724"/>
      <c r="SXS106" s="724"/>
      <c r="SXU106" s="724"/>
      <c r="SXW106" s="724"/>
      <c r="SXY106" s="724"/>
      <c r="SYA106" s="724"/>
      <c r="SYC106" s="724"/>
      <c r="SYE106" s="724"/>
      <c r="SYG106" s="724"/>
      <c r="SYI106" s="724"/>
      <c r="SYK106" s="724"/>
      <c r="SYM106" s="724"/>
      <c r="SYO106" s="724"/>
      <c r="SYQ106" s="724"/>
      <c r="SYS106" s="724"/>
      <c r="SYU106" s="724"/>
      <c r="SYW106" s="724"/>
      <c r="SYY106" s="724"/>
      <c r="SZA106" s="724"/>
      <c r="SZC106" s="724"/>
      <c r="SZE106" s="724"/>
      <c r="SZG106" s="724"/>
      <c r="SZI106" s="724"/>
      <c r="SZK106" s="724"/>
      <c r="SZM106" s="724"/>
      <c r="SZO106" s="724"/>
      <c r="SZQ106" s="724"/>
      <c r="SZS106" s="724"/>
      <c r="SZU106" s="724"/>
      <c r="SZW106" s="724"/>
      <c r="SZY106" s="724"/>
      <c r="TAA106" s="724"/>
      <c r="TAC106" s="724"/>
      <c r="TAE106" s="724"/>
      <c r="TAG106" s="724"/>
      <c r="TAI106" s="724"/>
      <c r="TAK106" s="724"/>
      <c r="TAM106" s="724"/>
      <c r="TAO106" s="724"/>
      <c r="TAQ106" s="724"/>
      <c r="TAS106" s="724"/>
      <c r="TAU106" s="724"/>
      <c r="TAW106" s="724"/>
      <c r="TAY106" s="724"/>
      <c r="TBA106" s="724"/>
      <c r="TBC106" s="724"/>
      <c r="TBE106" s="724"/>
      <c r="TBG106" s="724"/>
      <c r="TBI106" s="724"/>
      <c r="TBK106" s="724"/>
      <c r="TBM106" s="724"/>
      <c r="TBO106" s="724"/>
      <c r="TBQ106" s="724"/>
      <c r="TBS106" s="724"/>
      <c r="TBU106" s="724"/>
      <c r="TBW106" s="724"/>
      <c r="TBY106" s="724"/>
      <c r="TCA106" s="724"/>
      <c r="TCC106" s="724"/>
      <c r="TCE106" s="724"/>
      <c r="TCG106" s="724"/>
      <c r="TCI106" s="724"/>
      <c r="TCK106" s="724"/>
      <c r="TCM106" s="724"/>
      <c r="TCO106" s="724"/>
      <c r="TCQ106" s="724"/>
      <c r="TCS106" s="724"/>
      <c r="TCU106" s="724"/>
      <c r="TCW106" s="724"/>
      <c r="TCY106" s="724"/>
      <c r="TDA106" s="724"/>
      <c r="TDC106" s="724"/>
      <c r="TDE106" s="724"/>
      <c r="TDG106" s="724"/>
      <c r="TDI106" s="724"/>
      <c r="TDK106" s="724"/>
      <c r="TDM106" s="724"/>
      <c r="TDO106" s="724"/>
      <c r="TDQ106" s="724"/>
      <c r="TDS106" s="724"/>
      <c r="TDU106" s="724"/>
      <c r="TDW106" s="724"/>
      <c r="TDY106" s="724"/>
      <c r="TEA106" s="724"/>
      <c r="TEC106" s="724"/>
      <c r="TEE106" s="724"/>
      <c r="TEG106" s="724"/>
      <c r="TEI106" s="724"/>
      <c r="TEK106" s="724"/>
      <c r="TEM106" s="724"/>
      <c r="TEO106" s="724"/>
      <c r="TEQ106" s="724"/>
      <c r="TES106" s="724"/>
      <c r="TEU106" s="724"/>
      <c r="TEW106" s="724"/>
      <c r="TEY106" s="724"/>
      <c r="TFA106" s="724"/>
      <c r="TFC106" s="724"/>
      <c r="TFE106" s="724"/>
      <c r="TFG106" s="724"/>
      <c r="TFI106" s="724"/>
      <c r="TFK106" s="724"/>
      <c r="TFM106" s="724"/>
      <c r="TFO106" s="724"/>
      <c r="TFQ106" s="724"/>
      <c r="TFS106" s="724"/>
      <c r="TFU106" s="724"/>
      <c r="TFW106" s="724"/>
      <c r="TFY106" s="724"/>
      <c r="TGA106" s="724"/>
      <c r="TGC106" s="724"/>
      <c r="TGE106" s="724"/>
      <c r="TGG106" s="724"/>
      <c r="TGI106" s="724"/>
      <c r="TGK106" s="724"/>
      <c r="TGM106" s="724"/>
      <c r="TGO106" s="724"/>
      <c r="TGQ106" s="724"/>
      <c r="TGS106" s="724"/>
      <c r="TGU106" s="724"/>
      <c r="TGW106" s="724"/>
      <c r="TGY106" s="724"/>
      <c r="THA106" s="724"/>
      <c r="THC106" s="724"/>
      <c r="THE106" s="724"/>
      <c r="THG106" s="724"/>
      <c r="THI106" s="724"/>
      <c r="THK106" s="724"/>
      <c r="THM106" s="724"/>
      <c r="THO106" s="724"/>
      <c r="THQ106" s="724"/>
      <c r="THS106" s="724"/>
      <c r="THU106" s="724"/>
      <c r="THW106" s="724"/>
      <c r="THY106" s="724"/>
      <c r="TIA106" s="724"/>
      <c r="TIC106" s="724"/>
      <c r="TIE106" s="724"/>
      <c r="TIG106" s="724"/>
      <c r="TII106" s="724"/>
      <c r="TIK106" s="724"/>
      <c r="TIM106" s="724"/>
      <c r="TIO106" s="724"/>
      <c r="TIQ106" s="724"/>
      <c r="TIS106" s="724"/>
      <c r="TIU106" s="724"/>
      <c r="TIW106" s="724"/>
      <c r="TIY106" s="724"/>
      <c r="TJA106" s="724"/>
      <c r="TJC106" s="724"/>
      <c r="TJE106" s="724"/>
      <c r="TJG106" s="724"/>
      <c r="TJI106" s="724"/>
      <c r="TJK106" s="724"/>
      <c r="TJM106" s="724"/>
      <c r="TJO106" s="724"/>
      <c r="TJQ106" s="724"/>
      <c r="TJS106" s="724"/>
      <c r="TJU106" s="724"/>
      <c r="TJW106" s="724"/>
      <c r="TJY106" s="724"/>
      <c r="TKA106" s="724"/>
      <c r="TKC106" s="724"/>
      <c r="TKE106" s="724"/>
      <c r="TKG106" s="724"/>
      <c r="TKI106" s="724"/>
      <c r="TKK106" s="724"/>
      <c r="TKM106" s="724"/>
      <c r="TKO106" s="724"/>
      <c r="TKQ106" s="724"/>
      <c r="TKS106" s="724"/>
      <c r="TKU106" s="724"/>
      <c r="TKW106" s="724"/>
      <c r="TKY106" s="724"/>
      <c r="TLA106" s="724"/>
      <c r="TLC106" s="724"/>
      <c r="TLE106" s="724"/>
      <c r="TLG106" s="724"/>
      <c r="TLI106" s="724"/>
      <c r="TLK106" s="724"/>
      <c r="TLM106" s="724"/>
      <c r="TLO106" s="724"/>
      <c r="TLQ106" s="724"/>
      <c r="TLS106" s="724"/>
      <c r="TLU106" s="724"/>
      <c r="TLW106" s="724"/>
      <c r="TLY106" s="724"/>
      <c r="TMA106" s="724"/>
      <c r="TMC106" s="724"/>
      <c r="TME106" s="724"/>
      <c r="TMG106" s="724"/>
      <c r="TMI106" s="724"/>
      <c r="TMK106" s="724"/>
      <c r="TMM106" s="724"/>
      <c r="TMO106" s="724"/>
      <c r="TMQ106" s="724"/>
      <c r="TMS106" s="724"/>
      <c r="TMU106" s="724"/>
      <c r="TMW106" s="724"/>
      <c r="TMY106" s="724"/>
      <c r="TNA106" s="724"/>
      <c r="TNC106" s="724"/>
      <c r="TNE106" s="724"/>
      <c r="TNG106" s="724"/>
      <c r="TNI106" s="724"/>
      <c r="TNK106" s="724"/>
      <c r="TNM106" s="724"/>
      <c r="TNO106" s="724"/>
      <c r="TNQ106" s="724"/>
      <c r="TNS106" s="724"/>
      <c r="TNU106" s="724"/>
      <c r="TNW106" s="724"/>
      <c r="TNY106" s="724"/>
      <c r="TOA106" s="724"/>
      <c r="TOC106" s="724"/>
      <c r="TOE106" s="724"/>
      <c r="TOG106" s="724"/>
      <c r="TOI106" s="724"/>
      <c r="TOK106" s="724"/>
      <c r="TOM106" s="724"/>
      <c r="TOO106" s="724"/>
      <c r="TOQ106" s="724"/>
      <c r="TOS106" s="724"/>
      <c r="TOU106" s="724"/>
      <c r="TOW106" s="724"/>
      <c r="TOY106" s="724"/>
      <c r="TPA106" s="724"/>
      <c r="TPC106" s="724"/>
      <c r="TPE106" s="724"/>
      <c r="TPG106" s="724"/>
      <c r="TPI106" s="724"/>
      <c r="TPK106" s="724"/>
      <c r="TPM106" s="724"/>
      <c r="TPO106" s="724"/>
      <c r="TPQ106" s="724"/>
      <c r="TPS106" s="724"/>
      <c r="TPU106" s="724"/>
      <c r="TPW106" s="724"/>
      <c r="TPY106" s="724"/>
      <c r="TQA106" s="724"/>
      <c r="TQC106" s="724"/>
      <c r="TQE106" s="724"/>
      <c r="TQG106" s="724"/>
      <c r="TQI106" s="724"/>
      <c r="TQK106" s="724"/>
      <c r="TQM106" s="724"/>
      <c r="TQO106" s="724"/>
      <c r="TQQ106" s="724"/>
      <c r="TQS106" s="724"/>
      <c r="TQU106" s="724"/>
      <c r="TQW106" s="724"/>
      <c r="TQY106" s="724"/>
      <c r="TRA106" s="724"/>
      <c r="TRC106" s="724"/>
      <c r="TRE106" s="724"/>
      <c r="TRG106" s="724"/>
      <c r="TRI106" s="724"/>
      <c r="TRK106" s="724"/>
      <c r="TRM106" s="724"/>
      <c r="TRO106" s="724"/>
      <c r="TRQ106" s="724"/>
      <c r="TRS106" s="724"/>
      <c r="TRU106" s="724"/>
      <c r="TRW106" s="724"/>
      <c r="TRY106" s="724"/>
      <c r="TSA106" s="724"/>
      <c r="TSC106" s="724"/>
      <c r="TSE106" s="724"/>
      <c r="TSG106" s="724"/>
      <c r="TSI106" s="724"/>
      <c r="TSK106" s="724"/>
      <c r="TSM106" s="724"/>
      <c r="TSO106" s="724"/>
      <c r="TSQ106" s="724"/>
      <c r="TSS106" s="724"/>
      <c r="TSU106" s="724"/>
      <c r="TSW106" s="724"/>
      <c r="TSY106" s="724"/>
      <c r="TTA106" s="724"/>
      <c r="TTC106" s="724"/>
      <c r="TTE106" s="724"/>
      <c r="TTG106" s="724"/>
      <c r="TTI106" s="724"/>
      <c r="TTK106" s="724"/>
      <c r="TTM106" s="724"/>
      <c r="TTO106" s="724"/>
      <c r="TTQ106" s="724"/>
      <c r="TTS106" s="724"/>
      <c r="TTU106" s="724"/>
      <c r="TTW106" s="724"/>
      <c r="TTY106" s="724"/>
      <c r="TUA106" s="724"/>
      <c r="TUC106" s="724"/>
      <c r="TUE106" s="724"/>
      <c r="TUG106" s="724"/>
      <c r="TUI106" s="724"/>
      <c r="TUK106" s="724"/>
      <c r="TUM106" s="724"/>
      <c r="TUO106" s="724"/>
      <c r="TUQ106" s="724"/>
      <c r="TUS106" s="724"/>
      <c r="TUU106" s="724"/>
      <c r="TUW106" s="724"/>
      <c r="TUY106" s="724"/>
      <c r="TVA106" s="724"/>
      <c r="TVC106" s="724"/>
      <c r="TVE106" s="724"/>
      <c r="TVG106" s="724"/>
      <c r="TVI106" s="724"/>
      <c r="TVK106" s="724"/>
      <c r="TVM106" s="724"/>
      <c r="TVO106" s="724"/>
      <c r="TVQ106" s="724"/>
      <c r="TVS106" s="724"/>
      <c r="TVU106" s="724"/>
      <c r="TVW106" s="724"/>
      <c r="TVY106" s="724"/>
      <c r="TWA106" s="724"/>
      <c r="TWC106" s="724"/>
      <c r="TWE106" s="724"/>
      <c r="TWG106" s="724"/>
      <c r="TWI106" s="724"/>
      <c r="TWK106" s="724"/>
      <c r="TWM106" s="724"/>
      <c r="TWO106" s="724"/>
      <c r="TWQ106" s="724"/>
      <c r="TWS106" s="724"/>
      <c r="TWU106" s="724"/>
      <c r="TWW106" s="724"/>
      <c r="TWY106" s="724"/>
      <c r="TXA106" s="724"/>
      <c r="TXC106" s="724"/>
      <c r="TXE106" s="724"/>
      <c r="TXG106" s="724"/>
      <c r="TXI106" s="724"/>
      <c r="TXK106" s="724"/>
      <c r="TXM106" s="724"/>
      <c r="TXO106" s="724"/>
      <c r="TXQ106" s="724"/>
      <c r="TXS106" s="724"/>
      <c r="TXU106" s="724"/>
      <c r="TXW106" s="724"/>
      <c r="TXY106" s="724"/>
      <c r="TYA106" s="724"/>
      <c r="TYC106" s="724"/>
      <c r="TYE106" s="724"/>
      <c r="TYG106" s="724"/>
      <c r="TYI106" s="724"/>
      <c r="TYK106" s="724"/>
      <c r="TYM106" s="724"/>
      <c r="TYO106" s="724"/>
      <c r="TYQ106" s="724"/>
      <c r="TYS106" s="724"/>
      <c r="TYU106" s="724"/>
      <c r="TYW106" s="724"/>
      <c r="TYY106" s="724"/>
      <c r="TZA106" s="724"/>
      <c r="TZC106" s="724"/>
      <c r="TZE106" s="724"/>
      <c r="TZG106" s="724"/>
      <c r="TZI106" s="724"/>
      <c r="TZK106" s="724"/>
      <c r="TZM106" s="724"/>
      <c r="TZO106" s="724"/>
      <c r="TZQ106" s="724"/>
      <c r="TZS106" s="724"/>
      <c r="TZU106" s="724"/>
      <c r="TZW106" s="724"/>
      <c r="TZY106" s="724"/>
      <c r="UAA106" s="724"/>
      <c r="UAC106" s="724"/>
      <c r="UAE106" s="724"/>
      <c r="UAG106" s="724"/>
      <c r="UAI106" s="724"/>
      <c r="UAK106" s="724"/>
      <c r="UAM106" s="724"/>
      <c r="UAO106" s="724"/>
      <c r="UAQ106" s="724"/>
      <c r="UAS106" s="724"/>
      <c r="UAU106" s="724"/>
      <c r="UAW106" s="724"/>
      <c r="UAY106" s="724"/>
      <c r="UBA106" s="724"/>
      <c r="UBC106" s="724"/>
      <c r="UBE106" s="724"/>
      <c r="UBG106" s="724"/>
      <c r="UBI106" s="724"/>
      <c r="UBK106" s="724"/>
      <c r="UBM106" s="724"/>
      <c r="UBO106" s="724"/>
      <c r="UBQ106" s="724"/>
      <c r="UBS106" s="724"/>
      <c r="UBU106" s="724"/>
      <c r="UBW106" s="724"/>
      <c r="UBY106" s="724"/>
      <c r="UCA106" s="724"/>
      <c r="UCC106" s="724"/>
      <c r="UCE106" s="724"/>
      <c r="UCG106" s="724"/>
      <c r="UCI106" s="724"/>
      <c r="UCK106" s="724"/>
      <c r="UCM106" s="724"/>
      <c r="UCO106" s="724"/>
      <c r="UCQ106" s="724"/>
      <c r="UCS106" s="724"/>
      <c r="UCU106" s="724"/>
      <c r="UCW106" s="724"/>
      <c r="UCY106" s="724"/>
      <c r="UDA106" s="724"/>
      <c r="UDC106" s="724"/>
      <c r="UDE106" s="724"/>
      <c r="UDG106" s="724"/>
      <c r="UDI106" s="724"/>
      <c r="UDK106" s="724"/>
      <c r="UDM106" s="724"/>
      <c r="UDO106" s="724"/>
      <c r="UDQ106" s="724"/>
      <c r="UDS106" s="724"/>
      <c r="UDU106" s="724"/>
      <c r="UDW106" s="724"/>
      <c r="UDY106" s="724"/>
      <c r="UEA106" s="724"/>
      <c r="UEC106" s="724"/>
      <c r="UEE106" s="724"/>
      <c r="UEG106" s="724"/>
      <c r="UEI106" s="724"/>
      <c r="UEK106" s="724"/>
      <c r="UEM106" s="724"/>
      <c r="UEO106" s="724"/>
      <c r="UEQ106" s="724"/>
      <c r="UES106" s="724"/>
      <c r="UEU106" s="724"/>
      <c r="UEW106" s="724"/>
      <c r="UEY106" s="724"/>
      <c r="UFA106" s="724"/>
      <c r="UFC106" s="724"/>
      <c r="UFE106" s="724"/>
      <c r="UFG106" s="724"/>
      <c r="UFI106" s="724"/>
      <c r="UFK106" s="724"/>
      <c r="UFM106" s="724"/>
      <c r="UFO106" s="724"/>
      <c r="UFQ106" s="724"/>
      <c r="UFS106" s="724"/>
      <c r="UFU106" s="724"/>
      <c r="UFW106" s="724"/>
      <c r="UFY106" s="724"/>
      <c r="UGA106" s="724"/>
      <c r="UGC106" s="724"/>
      <c r="UGE106" s="724"/>
      <c r="UGG106" s="724"/>
      <c r="UGI106" s="724"/>
      <c r="UGK106" s="724"/>
      <c r="UGM106" s="724"/>
      <c r="UGO106" s="724"/>
      <c r="UGQ106" s="724"/>
      <c r="UGS106" s="724"/>
      <c r="UGU106" s="724"/>
      <c r="UGW106" s="724"/>
      <c r="UGY106" s="724"/>
      <c r="UHA106" s="724"/>
      <c r="UHC106" s="724"/>
      <c r="UHE106" s="724"/>
      <c r="UHG106" s="724"/>
      <c r="UHI106" s="724"/>
      <c r="UHK106" s="724"/>
      <c r="UHM106" s="724"/>
      <c r="UHO106" s="724"/>
      <c r="UHQ106" s="724"/>
      <c r="UHS106" s="724"/>
      <c r="UHU106" s="724"/>
      <c r="UHW106" s="724"/>
      <c r="UHY106" s="724"/>
      <c r="UIA106" s="724"/>
      <c r="UIC106" s="724"/>
      <c r="UIE106" s="724"/>
      <c r="UIG106" s="724"/>
      <c r="UII106" s="724"/>
      <c r="UIK106" s="724"/>
      <c r="UIM106" s="724"/>
      <c r="UIO106" s="724"/>
      <c r="UIQ106" s="724"/>
      <c r="UIS106" s="724"/>
      <c r="UIU106" s="724"/>
      <c r="UIW106" s="724"/>
      <c r="UIY106" s="724"/>
      <c r="UJA106" s="724"/>
      <c r="UJC106" s="724"/>
      <c r="UJE106" s="724"/>
      <c r="UJG106" s="724"/>
      <c r="UJI106" s="724"/>
      <c r="UJK106" s="724"/>
      <c r="UJM106" s="724"/>
      <c r="UJO106" s="724"/>
      <c r="UJQ106" s="724"/>
      <c r="UJS106" s="724"/>
      <c r="UJU106" s="724"/>
      <c r="UJW106" s="724"/>
      <c r="UJY106" s="724"/>
      <c r="UKA106" s="724"/>
      <c r="UKC106" s="724"/>
      <c r="UKE106" s="724"/>
      <c r="UKG106" s="724"/>
      <c r="UKI106" s="724"/>
      <c r="UKK106" s="724"/>
      <c r="UKM106" s="724"/>
      <c r="UKO106" s="724"/>
      <c r="UKQ106" s="724"/>
      <c r="UKS106" s="724"/>
      <c r="UKU106" s="724"/>
      <c r="UKW106" s="724"/>
      <c r="UKY106" s="724"/>
      <c r="ULA106" s="724"/>
      <c r="ULC106" s="724"/>
      <c r="ULE106" s="724"/>
      <c r="ULG106" s="724"/>
      <c r="ULI106" s="724"/>
      <c r="ULK106" s="724"/>
      <c r="ULM106" s="724"/>
      <c r="ULO106" s="724"/>
      <c r="ULQ106" s="724"/>
      <c r="ULS106" s="724"/>
      <c r="ULU106" s="724"/>
      <c r="ULW106" s="724"/>
      <c r="ULY106" s="724"/>
      <c r="UMA106" s="724"/>
      <c r="UMC106" s="724"/>
      <c r="UME106" s="724"/>
      <c r="UMG106" s="724"/>
      <c r="UMI106" s="724"/>
      <c r="UMK106" s="724"/>
      <c r="UMM106" s="724"/>
      <c r="UMO106" s="724"/>
      <c r="UMQ106" s="724"/>
      <c r="UMS106" s="724"/>
      <c r="UMU106" s="724"/>
      <c r="UMW106" s="724"/>
      <c r="UMY106" s="724"/>
      <c r="UNA106" s="724"/>
      <c r="UNC106" s="724"/>
      <c r="UNE106" s="724"/>
      <c r="UNG106" s="724"/>
      <c r="UNI106" s="724"/>
      <c r="UNK106" s="724"/>
      <c r="UNM106" s="724"/>
      <c r="UNO106" s="724"/>
      <c r="UNQ106" s="724"/>
      <c r="UNS106" s="724"/>
      <c r="UNU106" s="724"/>
      <c r="UNW106" s="724"/>
      <c r="UNY106" s="724"/>
      <c r="UOA106" s="724"/>
      <c r="UOC106" s="724"/>
      <c r="UOE106" s="724"/>
      <c r="UOG106" s="724"/>
      <c r="UOI106" s="724"/>
      <c r="UOK106" s="724"/>
      <c r="UOM106" s="724"/>
      <c r="UOO106" s="724"/>
      <c r="UOQ106" s="724"/>
      <c r="UOS106" s="724"/>
      <c r="UOU106" s="724"/>
      <c r="UOW106" s="724"/>
      <c r="UOY106" s="724"/>
      <c r="UPA106" s="724"/>
      <c r="UPC106" s="724"/>
      <c r="UPE106" s="724"/>
      <c r="UPG106" s="724"/>
      <c r="UPI106" s="724"/>
      <c r="UPK106" s="724"/>
      <c r="UPM106" s="724"/>
      <c r="UPO106" s="724"/>
      <c r="UPQ106" s="724"/>
      <c r="UPS106" s="724"/>
      <c r="UPU106" s="724"/>
      <c r="UPW106" s="724"/>
      <c r="UPY106" s="724"/>
      <c r="UQA106" s="724"/>
      <c r="UQC106" s="724"/>
      <c r="UQE106" s="724"/>
      <c r="UQG106" s="724"/>
      <c r="UQI106" s="724"/>
      <c r="UQK106" s="724"/>
      <c r="UQM106" s="724"/>
      <c r="UQO106" s="724"/>
      <c r="UQQ106" s="724"/>
      <c r="UQS106" s="724"/>
      <c r="UQU106" s="724"/>
      <c r="UQW106" s="724"/>
      <c r="UQY106" s="724"/>
      <c r="URA106" s="724"/>
      <c r="URC106" s="724"/>
      <c r="URE106" s="724"/>
      <c r="URG106" s="724"/>
      <c r="URI106" s="724"/>
      <c r="URK106" s="724"/>
      <c r="URM106" s="724"/>
      <c r="URO106" s="724"/>
      <c r="URQ106" s="724"/>
      <c r="URS106" s="724"/>
      <c r="URU106" s="724"/>
      <c r="URW106" s="724"/>
      <c r="URY106" s="724"/>
      <c r="USA106" s="724"/>
      <c r="USC106" s="724"/>
      <c r="USE106" s="724"/>
      <c r="USG106" s="724"/>
      <c r="USI106" s="724"/>
      <c r="USK106" s="724"/>
      <c r="USM106" s="724"/>
      <c r="USO106" s="724"/>
      <c r="USQ106" s="724"/>
      <c r="USS106" s="724"/>
      <c r="USU106" s="724"/>
      <c r="USW106" s="724"/>
      <c r="USY106" s="724"/>
      <c r="UTA106" s="724"/>
      <c r="UTC106" s="724"/>
      <c r="UTE106" s="724"/>
      <c r="UTG106" s="724"/>
      <c r="UTI106" s="724"/>
      <c r="UTK106" s="724"/>
      <c r="UTM106" s="724"/>
      <c r="UTO106" s="724"/>
      <c r="UTQ106" s="724"/>
      <c r="UTS106" s="724"/>
      <c r="UTU106" s="724"/>
      <c r="UTW106" s="724"/>
      <c r="UTY106" s="724"/>
      <c r="UUA106" s="724"/>
      <c r="UUC106" s="724"/>
      <c r="UUE106" s="724"/>
      <c r="UUG106" s="724"/>
      <c r="UUI106" s="724"/>
      <c r="UUK106" s="724"/>
      <c r="UUM106" s="724"/>
      <c r="UUO106" s="724"/>
      <c r="UUQ106" s="724"/>
      <c r="UUS106" s="724"/>
      <c r="UUU106" s="724"/>
      <c r="UUW106" s="724"/>
      <c r="UUY106" s="724"/>
      <c r="UVA106" s="724"/>
      <c r="UVC106" s="724"/>
      <c r="UVE106" s="724"/>
      <c r="UVG106" s="724"/>
      <c r="UVI106" s="724"/>
      <c r="UVK106" s="724"/>
      <c r="UVM106" s="724"/>
      <c r="UVO106" s="724"/>
      <c r="UVQ106" s="724"/>
      <c r="UVS106" s="724"/>
      <c r="UVU106" s="724"/>
      <c r="UVW106" s="724"/>
      <c r="UVY106" s="724"/>
      <c r="UWA106" s="724"/>
      <c r="UWC106" s="724"/>
      <c r="UWE106" s="724"/>
      <c r="UWG106" s="724"/>
      <c r="UWI106" s="724"/>
      <c r="UWK106" s="724"/>
      <c r="UWM106" s="724"/>
      <c r="UWO106" s="724"/>
      <c r="UWQ106" s="724"/>
      <c r="UWS106" s="724"/>
      <c r="UWU106" s="724"/>
      <c r="UWW106" s="724"/>
      <c r="UWY106" s="724"/>
      <c r="UXA106" s="724"/>
      <c r="UXC106" s="724"/>
      <c r="UXE106" s="724"/>
      <c r="UXG106" s="724"/>
      <c r="UXI106" s="724"/>
      <c r="UXK106" s="724"/>
      <c r="UXM106" s="724"/>
      <c r="UXO106" s="724"/>
      <c r="UXQ106" s="724"/>
      <c r="UXS106" s="724"/>
      <c r="UXU106" s="724"/>
      <c r="UXW106" s="724"/>
      <c r="UXY106" s="724"/>
      <c r="UYA106" s="724"/>
      <c r="UYC106" s="724"/>
      <c r="UYE106" s="724"/>
      <c r="UYG106" s="724"/>
      <c r="UYI106" s="724"/>
      <c r="UYK106" s="724"/>
      <c r="UYM106" s="724"/>
      <c r="UYO106" s="724"/>
      <c r="UYQ106" s="724"/>
      <c r="UYS106" s="724"/>
      <c r="UYU106" s="724"/>
      <c r="UYW106" s="724"/>
      <c r="UYY106" s="724"/>
      <c r="UZA106" s="724"/>
      <c r="UZC106" s="724"/>
      <c r="UZE106" s="724"/>
      <c r="UZG106" s="724"/>
      <c r="UZI106" s="724"/>
      <c r="UZK106" s="724"/>
      <c r="UZM106" s="724"/>
      <c r="UZO106" s="724"/>
      <c r="UZQ106" s="724"/>
      <c r="UZS106" s="724"/>
      <c r="UZU106" s="724"/>
      <c r="UZW106" s="724"/>
      <c r="UZY106" s="724"/>
      <c r="VAA106" s="724"/>
      <c r="VAC106" s="724"/>
      <c r="VAE106" s="724"/>
      <c r="VAG106" s="724"/>
      <c r="VAI106" s="724"/>
      <c r="VAK106" s="724"/>
      <c r="VAM106" s="724"/>
      <c r="VAO106" s="724"/>
      <c r="VAQ106" s="724"/>
      <c r="VAS106" s="724"/>
      <c r="VAU106" s="724"/>
      <c r="VAW106" s="724"/>
      <c r="VAY106" s="724"/>
      <c r="VBA106" s="724"/>
      <c r="VBC106" s="724"/>
      <c r="VBE106" s="724"/>
      <c r="VBG106" s="724"/>
      <c r="VBI106" s="724"/>
      <c r="VBK106" s="724"/>
      <c r="VBM106" s="724"/>
      <c r="VBO106" s="724"/>
      <c r="VBQ106" s="724"/>
      <c r="VBS106" s="724"/>
      <c r="VBU106" s="724"/>
      <c r="VBW106" s="724"/>
      <c r="VBY106" s="724"/>
      <c r="VCA106" s="724"/>
      <c r="VCC106" s="724"/>
      <c r="VCE106" s="724"/>
      <c r="VCG106" s="724"/>
      <c r="VCI106" s="724"/>
      <c r="VCK106" s="724"/>
      <c r="VCM106" s="724"/>
      <c r="VCO106" s="724"/>
      <c r="VCQ106" s="724"/>
      <c r="VCS106" s="724"/>
      <c r="VCU106" s="724"/>
      <c r="VCW106" s="724"/>
      <c r="VCY106" s="724"/>
      <c r="VDA106" s="724"/>
      <c r="VDC106" s="724"/>
      <c r="VDE106" s="724"/>
      <c r="VDG106" s="724"/>
      <c r="VDI106" s="724"/>
      <c r="VDK106" s="724"/>
      <c r="VDM106" s="724"/>
      <c r="VDO106" s="724"/>
      <c r="VDQ106" s="724"/>
      <c r="VDS106" s="724"/>
      <c r="VDU106" s="724"/>
      <c r="VDW106" s="724"/>
      <c r="VDY106" s="724"/>
      <c r="VEA106" s="724"/>
      <c r="VEC106" s="724"/>
      <c r="VEE106" s="724"/>
      <c r="VEG106" s="724"/>
      <c r="VEI106" s="724"/>
      <c r="VEK106" s="724"/>
      <c r="VEM106" s="724"/>
      <c r="VEO106" s="724"/>
      <c r="VEQ106" s="724"/>
      <c r="VES106" s="724"/>
      <c r="VEU106" s="724"/>
      <c r="VEW106" s="724"/>
      <c r="VEY106" s="724"/>
      <c r="VFA106" s="724"/>
      <c r="VFC106" s="724"/>
      <c r="VFE106" s="724"/>
      <c r="VFG106" s="724"/>
      <c r="VFI106" s="724"/>
      <c r="VFK106" s="724"/>
      <c r="VFM106" s="724"/>
      <c r="VFO106" s="724"/>
      <c r="VFQ106" s="724"/>
      <c r="VFS106" s="724"/>
      <c r="VFU106" s="724"/>
      <c r="VFW106" s="724"/>
      <c r="VFY106" s="724"/>
      <c r="VGA106" s="724"/>
      <c r="VGC106" s="724"/>
      <c r="VGE106" s="724"/>
      <c r="VGG106" s="724"/>
      <c r="VGI106" s="724"/>
      <c r="VGK106" s="724"/>
      <c r="VGM106" s="724"/>
      <c r="VGO106" s="724"/>
      <c r="VGQ106" s="724"/>
      <c r="VGS106" s="724"/>
      <c r="VGU106" s="724"/>
      <c r="VGW106" s="724"/>
      <c r="VGY106" s="724"/>
      <c r="VHA106" s="724"/>
      <c r="VHC106" s="724"/>
      <c r="VHE106" s="724"/>
      <c r="VHG106" s="724"/>
      <c r="VHI106" s="724"/>
      <c r="VHK106" s="724"/>
      <c r="VHM106" s="724"/>
      <c r="VHO106" s="724"/>
      <c r="VHQ106" s="724"/>
      <c r="VHS106" s="724"/>
      <c r="VHU106" s="724"/>
      <c r="VHW106" s="724"/>
      <c r="VHY106" s="724"/>
      <c r="VIA106" s="724"/>
      <c r="VIC106" s="724"/>
      <c r="VIE106" s="724"/>
      <c r="VIG106" s="724"/>
      <c r="VII106" s="724"/>
      <c r="VIK106" s="724"/>
      <c r="VIM106" s="724"/>
      <c r="VIO106" s="724"/>
      <c r="VIQ106" s="724"/>
      <c r="VIS106" s="724"/>
      <c r="VIU106" s="724"/>
      <c r="VIW106" s="724"/>
      <c r="VIY106" s="724"/>
      <c r="VJA106" s="724"/>
      <c r="VJC106" s="724"/>
      <c r="VJE106" s="724"/>
      <c r="VJG106" s="724"/>
      <c r="VJI106" s="724"/>
      <c r="VJK106" s="724"/>
      <c r="VJM106" s="724"/>
      <c r="VJO106" s="724"/>
      <c r="VJQ106" s="724"/>
      <c r="VJS106" s="724"/>
      <c r="VJU106" s="724"/>
      <c r="VJW106" s="724"/>
      <c r="VJY106" s="724"/>
      <c r="VKA106" s="724"/>
      <c r="VKC106" s="724"/>
      <c r="VKE106" s="724"/>
      <c r="VKG106" s="724"/>
      <c r="VKI106" s="724"/>
      <c r="VKK106" s="724"/>
      <c r="VKM106" s="724"/>
      <c r="VKO106" s="724"/>
      <c r="VKQ106" s="724"/>
      <c r="VKS106" s="724"/>
      <c r="VKU106" s="724"/>
      <c r="VKW106" s="724"/>
      <c r="VKY106" s="724"/>
      <c r="VLA106" s="724"/>
      <c r="VLC106" s="724"/>
      <c r="VLE106" s="724"/>
      <c r="VLG106" s="724"/>
      <c r="VLI106" s="724"/>
      <c r="VLK106" s="724"/>
      <c r="VLM106" s="724"/>
      <c r="VLO106" s="724"/>
      <c r="VLQ106" s="724"/>
      <c r="VLS106" s="724"/>
      <c r="VLU106" s="724"/>
      <c r="VLW106" s="724"/>
      <c r="VLY106" s="724"/>
      <c r="VMA106" s="724"/>
      <c r="VMC106" s="724"/>
      <c r="VME106" s="724"/>
      <c r="VMG106" s="724"/>
      <c r="VMI106" s="724"/>
      <c r="VMK106" s="724"/>
      <c r="VMM106" s="724"/>
      <c r="VMO106" s="724"/>
      <c r="VMQ106" s="724"/>
      <c r="VMS106" s="724"/>
      <c r="VMU106" s="724"/>
      <c r="VMW106" s="724"/>
      <c r="VMY106" s="724"/>
      <c r="VNA106" s="724"/>
      <c r="VNC106" s="724"/>
      <c r="VNE106" s="724"/>
      <c r="VNG106" s="724"/>
      <c r="VNI106" s="724"/>
      <c r="VNK106" s="724"/>
      <c r="VNM106" s="724"/>
      <c r="VNO106" s="724"/>
      <c r="VNQ106" s="724"/>
      <c r="VNS106" s="724"/>
      <c r="VNU106" s="724"/>
      <c r="VNW106" s="724"/>
      <c r="VNY106" s="724"/>
      <c r="VOA106" s="724"/>
      <c r="VOC106" s="724"/>
      <c r="VOE106" s="724"/>
      <c r="VOG106" s="724"/>
      <c r="VOI106" s="724"/>
      <c r="VOK106" s="724"/>
      <c r="VOM106" s="724"/>
      <c r="VOO106" s="724"/>
      <c r="VOQ106" s="724"/>
      <c r="VOS106" s="724"/>
      <c r="VOU106" s="724"/>
      <c r="VOW106" s="724"/>
      <c r="VOY106" s="724"/>
      <c r="VPA106" s="724"/>
      <c r="VPC106" s="724"/>
      <c r="VPE106" s="724"/>
      <c r="VPG106" s="724"/>
      <c r="VPI106" s="724"/>
      <c r="VPK106" s="724"/>
      <c r="VPM106" s="724"/>
      <c r="VPO106" s="724"/>
      <c r="VPQ106" s="724"/>
      <c r="VPS106" s="724"/>
      <c r="VPU106" s="724"/>
      <c r="VPW106" s="724"/>
      <c r="VPY106" s="724"/>
      <c r="VQA106" s="724"/>
      <c r="VQC106" s="724"/>
      <c r="VQE106" s="724"/>
      <c r="VQG106" s="724"/>
      <c r="VQI106" s="724"/>
      <c r="VQK106" s="724"/>
      <c r="VQM106" s="724"/>
      <c r="VQO106" s="724"/>
      <c r="VQQ106" s="724"/>
      <c r="VQS106" s="724"/>
      <c r="VQU106" s="724"/>
      <c r="VQW106" s="724"/>
      <c r="VQY106" s="724"/>
      <c r="VRA106" s="724"/>
      <c r="VRC106" s="724"/>
      <c r="VRE106" s="724"/>
      <c r="VRG106" s="724"/>
      <c r="VRI106" s="724"/>
      <c r="VRK106" s="724"/>
      <c r="VRM106" s="724"/>
      <c r="VRO106" s="724"/>
      <c r="VRQ106" s="724"/>
      <c r="VRS106" s="724"/>
      <c r="VRU106" s="724"/>
      <c r="VRW106" s="724"/>
      <c r="VRY106" s="724"/>
      <c r="VSA106" s="724"/>
      <c r="VSC106" s="724"/>
      <c r="VSE106" s="724"/>
      <c r="VSG106" s="724"/>
      <c r="VSI106" s="724"/>
      <c r="VSK106" s="724"/>
      <c r="VSM106" s="724"/>
      <c r="VSO106" s="724"/>
      <c r="VSQ106" s="724"/>
      <c r="VSS106" s="724"/>
      <c r="VSU106" s="724"/>
      <c r="VSW106" s="724"/>
      <c r="VSY106" s="724"/>
      <c r="VTA106" s="724"/>
      <c r="VTC106" s="724"/>
      <c r="VTE106" s="724"/>
      <c r="VTG106" s="724"/>
      <c r="VTI106" s="724"/>
      <c r="VTK106" s="724"/>
      <c r="VTM106" s="724"/>
      <c r="VTO106" s="724"/>
      <c r="VTQ106" s="724"/>
      <c r="VTS106" s="724"/>
      <c r="VTU106" s="724"/>
      <c r="VTW106" s="724"/>
      <c r="VTY106" s="724"/>
      <c r="VUA106" s="724"/>
      <c r="VUC106" s="724"/>
      <c r="VUE106" s="724"/>
      <c r="VUG106" s="724"/>
      <c r="VUI106" s="724"/>
      <c r="VUK106" s="724"/>
      <c r="VUM106" s="724"/>
      <c r="VUO106" s="724"/>
      <c r="VUQ106" s="724"/>
      <c r="VUS106" s="724"/>
      <c r="VUU106" s="724"/>
      <c r="VUW106" s="724"/>
      <c r="VUY106" s="724"/>
      <c r="VVA106" s="724"/>
      <c r="VVC106" s="724"/>
      <c r="VVE106" s="724"/>
      <c r="VVG106" s="724"/>
      <c r="VVI106" s="724"/>
      <c r="VVK106" s="724"/>
      <c r="VVM106" s="724"/>
      <c r="VVO106" s="724"/>
      <c r="VVQ106" s="724"/>
      <c r="VVS106" s="724"/>
      <c r="VVU106" s="724"/>
      <c r="VVW106" s="724"/>
      <c r="VVY106" s="724"/>
      <c r="VWA106" s="724"/>
      <c r="VWC106" s="724"/>
      <c r="VWE106" s="724"/>
      <c r="VWG106" s="724"/>
      <c r="VWI106" s="724"/>
      <c r="VWK106" s="724"/>
      <c r="VWM106" s="724"/>
      <c r="VWO106" s="724"/>
      <c r="VWQ106" s="724"/>
      <c r="VWS106" s="724"/>
      <c r="VWU106" s="724"/>
      <c r="VWW106" s="724"/>
      <c r="VWY106" s="724"/>
      <c r="VXA106" s="724"/>
      <c r="VXC106" s="724"/>
      <c r="VXE106" s="724"/>
      <c r="VXG106" s="724"/>
      <c r="VXI106" s="724"/>
      <c r="VXK106" s="724"/>
      <c r="VXM106" s="724"/>
      <c r="VXO106" s="724"/>
      <c r="VXQ106" s="724"/>
      <c r="VXS106" s="724"/>
      <c r="VXU106" s="724"/>
      <c r="VXW106" s="724"/>
      <c r="VXY106" s="724"/>
      <c r="VYA106" s="724"/>
      <c r="VYC106" s="724"/>
      <c r="VYE106" s="724"/>
      <c r="VYG106" s="724"/>
      <c r="VYI106" s="724"/>
      <c r="VYK106" s="724"/>
      <c r="VYM106" s="724"/>
      <c r="VYO106" s="724"/>
      <c r="VYQ106" s="724"/>
      <c r="VYS106" s="724"/>
      <c r="VYU106" s="724"/>
      <c r="VYW106" s="724"/>
      <c r="VYY106" s="724"/>
      <c r="VZA106" s="724"/>
      <c r="VZC106" s="724"/>
      <c r="VZE106" s="724"/>
      <c r="VZG106" s="724"/>
      <c r="VZI106" s="724"/>
      <c r="VZK106" s="724"/>
      <c r="VZM106" s="724"/>
      <c r="VZO106" s="724"/>
      <c r="VZQ106" s="724"/>
      <c r="VZS106" s="724"/>
      <c r="VZU106" s="724"/>
      <c r="VZW106" s="724"/>
      <c r="VZY106" s="724"/>
      <c r="WAA106" s="724"/>
      <c r="WAC106" s="724"/>
      <c r="WAE106" s="724"/>
      <c r="WAG106" s="724"/>
      <c r="WAI106" s="724"/>
      <c r="WAK106" s="724"/>
      <c r="WAM106" s="724"/>
      <c r="WAO106" s="724"/>
      <c r="WAQ106" s="724"/>
      <c r="WAS106" s="724"/>
      <c r="WAU106" s="724"/>
      <c r="WAW106" s="724"/>
      <c r="WAY106" s="724"/>
      <c r="WBA106" s="724"/>
      <c r="WBC106" s="724"/>
      <c r="WBE106" s="724"/>
      <c r="WBG106" s="724"/>
      <c r="WBI106" s="724"/>
      <c r="WBK106" s="724"/>
      <c r="WBM106" s="724"/>
      <c r="WBO106" s="724"/>
      <c r="WBQ106" s="724"/>
      <c r="WBS106" s="724"/>
      <c r="WBU106" s="724"/>
      <c r="WBW106" s="724"/>
      <c r="WBY106" s="724"/>
      <c r="WCA106" s="724"/>
      <c r="WCC106" s="724"/>
      <c r="WCE106" s="724"/>
      <c r="WCG106" s="724"/>
      <c r="WCI106" s="724"/>
      <c r="WCK106" s="724"/>
      <c r="WCM106" s="724"/>
      <c r="WCO106" s="724"/>
      <c r="WCQ106" s="724"/>
      <c r="WCS106" s="724"/>
      <c r="WCU106" s="724"/>
      <c r="WCW106" s="724"/>
      <c r="WCY106" s="724"/>
      <c r="WDA106" s="724"/>
      <c r="WDC106" s="724"/>
      <c r="WDE106" s="724"/>
      <c r="WDG106" s="724"/>
      <c r="WDI106" s="724"/>
      <c r="WDK106" s="724"/>
      <c r="WDM106" s="724"/>
      <c r="WDO106" s="724"/>
      <c r="WDQ106" s="724"/>
      <c r="WDS106" s="724"/>
      <c r="WDU106" s="724"/>
      <c r="WDW106" s="724"/>
      <c r="WDY106" s="724"/>
      <c r="WEA106" s="724"/>
      <c r="WEC106" s="724"/>
      <c r="WEE106" s="724"/>
      <c r="WEG106" s="724"/>
      <c r="WEI106" s="724"/>
      <c r="WEK106" s="724"/>
      <c r="WEM106" s="724"/>
      <c r="WEO106" s="724"/>
      <c r="WEQ106" s="724"/>
      <c r="WES106" s="724"/>
      <c r="WEU106" s="724"/>
      <c r="WEW106" s="724"/>
      <c r="WEY106" s="724"/>
      <c r="WFA106" s="724"/>
      <c r="WFC106" s="724"/>
      <c r="WFE106" s="724"/>
      <c r="WFG106" s="724"/>
      <c r="WFI106" s="724"/>
      <c r="WFK106" s="724"/>
      <c r="WFM106" s="724"/>
      <c r="WFO106" s="724"/>
      <c r="WFQ106" s="724"/>
      <c r="WFS106" s="724"/>
      <c r="WFU106" s="724"/>
      <c r="WFW106" s="724"/>
      <c r="WFY106" s="724"/>
      <c r="WGA106" s="724"/>
      <c r="WGC106" s="724"/>
      <c r="WGE106" s="724"/>
      <c r="WGG106" s="724"/>
      <c r="WGI106" s="724"/>
      <c r="WGK106" s="724"/>
      <c r="WGM106" s="724"/>
      <c r="WGO106" s="724"/>
      <c r="WGQ106" s="724"/>
      <c r="WGS106" s="724"/>
      <c r="WGU106" s="724"/>
      <c r="WGW106" s="724"/>
      <c r="WGY106" s="724"/>
      <c r="WHA106" s="724"/>
      <c r="WHC106" s="724"/>
      <c r="WHE106" s="724"/>
      <c r="WHG106" s="724"/>
      <c r="WHI106" s="724"/>
      <c r="WHK106" s="724"/>
      <c r="WHM106" s="724"/>
      <c r="WHO106" s="724"/>
      <c r="WHQ106" s="724"/>
      <c r="WHS106" s="724"/>
      <c r="WHU106" s="724"/>
      <c r="WHW106" s="724"/>
      <c r="WHY106" s="724"/>
      <c r="WIA106" s="724"/>
      <c r="WIC106" s="724"/>
      <c r="WIE106" s="724"/>
      <c r="WIG106" s="724"/>
      <c r="WII106" s="724"/>
      <c r="WIK106" s="724"/>
      <c r="WIM106" s="724"/>
      <c r="WIO106" s="724"/>
      <c r="WIQ106" s="724"/>
      <c r="WIS106" s="724"/>
      <c r="WIU106" s="724"/>
      <c r="WIW106" s="724"/>
      <c r="WIY106" s="724"/>
      <c r="WJA106" s="724"/>
      <c r="WJC106" s="724"/>
      <c r="WJE106" s="724"/>
      <c r="WJG106" s="724"/>
      <c r="WJI106" s="724"/>
      <c r="WJK106" s="724"/>
      <c r="WJM106" s="724"/>
      <c r="WJO106" s="724"/>
      <c r="WJQ106" s="724"/>
      <c r="WJS106" s="724"/>
      <c r="WJU106" s="724"/>
      <c r="WJW106" s="724"/>
      <c r="WJY106" s="724"/>
      <c r="WKA106" s="724"/>
      <c r="WKC106" s="724"/>
      <c r="WKE106" s="724"/>
      <c r="WKG106" s="724"/>
      <c r="WKI106" s="724"/>
      <c r="WKK106" s="724"/>
      <c r="WKM106" s="724"/>
      <c r="WKO106" s="724"/>
      <c r="WKQ106" s="724"/>
      <c r="WKS106" s="724"/>
      <c r="WKU106" s="724"/>
      <c r="WKW106" s="724"/>
      <c r="WKY106" s="724"/>
      <c r="WLA106" s="724"/>
      <c r="WLC106" s="724"/>
      <c r="WLE106" s="724"/>
      <c r="WLG106" s="724"/>
      <c r="WLI106" s="724"/>
      <c r="WLK106" s="724"/>
      <c r="WLM106" s="724"/>
      <c r="WLO106" s="724"/>
      <c r="WLQ106" s="724"/>
      <c r="WLS106" s="724"/>
      <c r="WLU106" s="724"/>
      <c r="WLW106" s="724"/>
      <c r="WLY106" s="724"/>
      <c r="WMA106" s="724"/>
      <c r="WMC106" s="724"/>
      <c r="WME106" s="724"/>
      <c r="WMG106" s="724"/>
      <c r="WMI106" s="724"/>
      <c r="WMK106" s="724"/>
      <c r="WMM106" s="724"/>
      <c r="WMO106" s="724"/>
      <c r="WMQ106" s="724"/>
      <c r="WMS106" s="724"/>
      <c r="WMU106" s="724"/>
      <c r="WMW106" s="724"/>
      <c r="WMY106" s="724"/>
      <c r="WNA106" s="724"/>
      <c r="WNC106" s="724"/>
      <c r="WNE106" s="724"/>
      <c r="WNG106" s="724"/>
      <c r="WNI106" s="724"/>
      <c r="WNK106" s="724"/>
      <c r="WNM106" s="724"/>
      <c r="WNO106" s="724"/>
      <c r="WNQ106" s="724"/>
      <c r="WNS106" s="724"/>
      <c r="WNU106" s="724"/>
      <c r="WNW106" s="724"/>
      <c r="WNY106" s="724"/>
      <c r="WOA106" s="724"/>
      <c r="WOC106" s="724"/>
      <c r="WOE106" s="724"/>
      <c r="WOG106" s="724"/>
      <c r="WOI106" s="724"/>
      <c r="WOK106" s="724"/>
      <c r="WOM106" s="724"/>
      <c r="WOO106" s="724"/>
      <c r="WOQ106" s="724"/>
      <c r="WOS106" s="724"/>
      <c r="WOU106" s="724"/>
      <c r="WOW106" s="724"/>
      <c r="WOY106" s="724"/>
      <c r="WPA106" s="724"/>
      <c r="WPC106" s="724"/>
      <c r="WPE106" s="724"/>
      <c r="WPG106" s="724"/>
      <c r="WPI106" s="724"/>
      <c r="WPK106" s="724"/>
      <c r="WPM106" s="724"/>
      <c r="WPO106" s="724"/>
      <c r="WPQ106" s="724"/>
      <c r="WPS106" s="724"/>
      <c r="WPU106" s="724"/>
      <c r="WPW106" s="724"/>
      <c r="WPY106" s="724"/>
      <c r="WQA106" s="724"/>
      <c r="WQC106" s="724"/>
      <c r="WQE106" s="724"/>
      <c r="WQG106" s="724"/>
      <c r="WQI106" s="724"/>
      <c r="WQK106" s="724"/>
      <c r="WQM106" s="724"/>
      <c r="WQO106" s="724"/>
      <c r="WQQ106" s="724"/>
      <c r="WQS106" s="724"/>
      <c r="WQU106" s="724"/>
      <c r="WQW106" s="724"/>
      <c r="WQY106" s="724"/>
      <c r="WRA106" s="724"/>
      <c r="WRC106" s="724"/>
      <c r="WRE106" s="724"/>
      <c r="WRG106" s="724"/>
      <c r="WRI106" s="724"/>
      <c r="WRK106" s="724"/>
      <c r="WRM106" s="724"/>
      <c r="WRO106" s="724"/>
      <c r="WRQ106" s="724"/>
      <c r="WRS106" s="724"/>
      <c r="WRU106" s="724"/>
      <c r="WRW106" s="724"/>
      <c r="WRY106" s="724"/>
      <c r="WSA106" s="724"/>
      <c r="WSC106" s="724"/>
      <c r="WSE106" s="724"/>
      <c r="WSG106" s="724"/>
      <c r="WSI106" s="724"/>
      <c r="WSK106" s="724"/>
      <c r="WSM106" s="724"/>
      <c r="WSO106" s="724"/>
      <c r="WSQ106" s="724"/>
      <c r="WSS106" s="724"/>
      <c r="WSU106" s="724"/>
      <c r="WSW106" s="724"/>
      <c r="WSY106" s="724"/>
      <c r="WTA106" s="724"/>
      <c r="WTC106" s="724"/>
      <c r="WTE106" s="724"/>
      <c r="WTG106" s="724"/>
      <c r="WTI106" s="724"/>
      <c r="WTK106" s="724"/>
      <c r="WTM106" s="724"/>
      <c r="WTO106" s="724"/>
      <c r="WTQ106" s="724"/>
      <c r="WTS106" s="724"/>
      <c r="WTU106" s="724"/>
      <c r="WTW106" s="724"/>
      <c r="WTY106" s="724"/>
      <c r="WUA106" s="724"/>
      <c r="WUC106" s="724"/>
      <c r="WUE106" s="724"/>
      <c r="WUG106" s="724"/>
      <c r="WUI106" s="724"/>
      <c r="WUK106" s="724"/>
      <c r="WUM106" s="724"/>
      <c r="WUO106" s="724"/>
      <c r="WUQ106" s="724"/>
      <c r="WUS106" s="724"/>
      <c r="WUU106" s="724"/>
      <c r="WUW106" s="724"/>
      <c r="WUY106" s="724"/>
      <c r="WVA106" s="724"/>
      <c r="WVC106" s="724"/>
      <c r="WVE106" s="724"/>
      <c r="WVG106" s="724"/>
      <c r="WVI106" s="724"/>
      <c r="WVK106" s="724"/>
      <c r="WVM106" s="724"/>
      <c r="WVO106" s="724"/>
      <c r="WVQ106" s="724"/>
      <c r="WVS106" s="724"/>
      <c r="WVU106" s="724"/>
      <c r="WVW106" s="724"/>
      <c r="WVY106" s="724"/>
      <c r="WWA106" s="724"/>
      <c r="WWC106" s="724"/>
      <c r="WWE106" s="724"/>
      <c r="WWG106" s="724"/>
      <c r="WWI106" s="724"/>
      <c r="WWK106" s="724"/>
      <c r="WWM106" s="724"/>
      <c r="WWO106" s="724"/>
      <c r="WWQ106" s="724"/>
      <c r="WWS106" s="724"/>
      <c r="WWU106" s="724"/>
      <c r="WWW106" s="724"/>
      <c r="WWY106" s="724"/>
      <c r="WXA106" s="724"/>
      <c r="WXC106" s="724"/>
      <c r="WXE106" s="724"/>
      <c r="WXG106" s="724"/>
      <c r="WXI106" s="724"/>
      <c r="WXK106" s="724"/>
      <c r="WXM106" s="724"/>
      <c r="WXO106" s="724"/>
      <c r="WXQ106" s="724"/>
      <c r="WXS106" s="724"/>
      <c r="WXU106" s="724"/>
      <c r="WXW106" s="724"/>
      <c r="WXY106" s="724"/>
      <c r="WYA106" s="724"/>
      <c r="WYC106" s="724"/>
      <c r="WYE106" s="724"/>
      <c r="WYG106" s="724"/>
      <c r="WYI106" s="724"/>
      <c r="WYK106" s="724"/>
      <c r="WYM106" s="724"/>
      <c r="WYO106" s="724"/>
      <c r="WYQ106" s="724"/>
      <c r="WYS106" s="724"/>
      <c r="WYU106" s="724"/>
      <c r="WYW106" s="724"/>
      <c r="WYY106" s="724"/>
      <c r="WZA106" s="724"/>
      <c r="WZC106" s="724"/>
      <c r="WZE106" s="724"/>
      <c r="WZG106" s="724"/>
      <c r="WZI106" s="724"/>
      <c r="WZK106" s="724"/>
      <c r="WZM106" s="724"/>
      <c r="WZO106" s="724"/>
      <c r="WZQ106" s="724"/>
      <c r="WZS106" s="724"/>
      <c r="WZU106" s="724"/>
      <c r="WZW106" s="724"/>
      <c r="WZY106" s="724"/>
      <c r="XAA106" s="724"/>
      <c r="XAC106" s="724"/>
      <c r="XAE106" s="724"/>
      <c r="XAG106" s="724"/>
      <c r="XAI106" s="724"/>
      <c r="XAK106" s="724"/>
      <c r="XAM106" s="724"/>
      <c r="XAO106" s="724"/>
      <c r="XAQ106" s="724"/>
      <c r="XAS106" s="724"/>
      <c r="XAU106" s="724"/>
      <c r="XAW106" s="724"/>
      <c r="XAY106" s="724"/>
      <c r="XBA106" s="724"/>
      <c r="XBC106" s="724"/>
      <c r="XBE106" s="724"/>
      <c r="XBG106" s="724"/>
      <c r="XBI106" s="724"/>
      <c r="XBK106" s="724"/>
      <c r="XBM106" s="724"/>
      <c r="XBO106" s="724"/>
      <c r="XBQ106" s="724"/>
      <c r="XBS106" s="724"/>
      <c r="XBU106" s="724"/>
      <c r="XBW106" s="724"/>
      <c r="XBY106" s="724"/>
      <c r="XCA106" s="724"/>
      <c r="XCC106" s="724"/>
      <c r="XCE106" s="724"/>
      <c r="XCG106" s="724"/>
      <c r="XCI106" s="724"/>
      <c r="XCK106" s="724"/>
      <c r="XCM106" s="724"/>
      <c r="XCO106" s="724"/>
      <c r="XCQ106" s="724"/>
      <c r="XCS106" s="724"/>
      <c r="XCU106" s="724"/>
      <c r="XCW106" s="724"/>
      <c r="XCY106" s="724"/>
      <c r="XDA106" s="724"/>
      <c r="XDC106" s="724"/>
      <c r="XDE106" s="724"/>
      <c r="XDG106" s="724"/>
      <c r="XDI106" s="724"/>
      <c r="XDK106" s="724"/>
      <c r="XDM106" s="724"/>
      <c r="XDO106" s="724"/>
      <c r="XDQ106" s="724"/>
      <c r="XDS106" s="724"/>
      <c r="XDU106" s="724"/>
      <c r="XDW106" s="724"/>
      <c r="XDY106" s="724"/>
      <c r="XEA106" s="724"/>
      <c r="XEC106" s="724"/>
      <c r="XEE106" s="724"/>
      <c r="XEG106" s="724"/>
      <c r="XEI106" s="724"/>
      <c r="XEK106" s="724"/>
      <c r="XEM106" s="724"/>
      <c r="XEO106" s="724"/>
      <c r="XEQ106" s="724"/>
      <c r="XES106" s="724"/>
      <c r="XEU106" s="724"/>
      <c r="XEW106" s="724"/>
      <c r="XEY106" s="724"/>
      <c r="XFA106" s="724"/>
      <c r="XFC106" s="724"/>
    </row>
    <row r="107" spans="1:1023 1025:2047 2049:3071 3073:4095 4097:5119 5121:6143 6145:7167 7169:8191 8193:9215 9217:10239 10241:11263 11265:12287 12289:13311 13313:14335 14337:15359 15361:16383">
      <c r="A107" s="729"/>
      <c r="B107" s="61"/>
      <c r="C107" s="729"/>
      <c r="D107" s="61"/>
      <c r="E107" s="729"/>
      <c r="F107" s="61"/>
      <c r="G107" s="729"/>
      <c r="H107" s="61"/>
      <c r="I107" s="729"/>
      <c r="J107" s="61"/>
      <c r="K107" s="729"/>
      <c r="L107" s="61"/>
      <c r="M107" s="729"/>
      <c r="N107" s="61"/>
      <c r="O107" s="729"/>
      <c r="P107" s="61"/>
      <c r="Q107" s="729"/>
      <c r="R107" s="61"/>
      <c r="S107" s="729"/>
      <c r="T107" s="61"/>
      <c r="U107" s="729"/>
      <c r="V107" s="61"/>
      <c r="W107" s="729"/>
      <c r="X107" s="61"/>
      <c r="Y107" s="729"/>
      <c r="AA107" s="724"/>
      <c r="AC107" s="724"/>
      <c r="AE107" s="724"/>
      <c r="AG107" s="724"/>
      <c r="AI107" s="724"/>
      <c r="AK107" s="724"/>
      <c r="AM107" s="724"/>
      <c r="AO107" s="724"/>
      <c r="AQ107" s="724"/>
      <c r="AS107" s="724"/>
      <c r="AU107" s="724"/>
      <c r="AW107" s="724"/>
      <c r="AY107" s="724"/>
      <c r="BA107" s="724"/>
      <c r="BC107" s="724"/>
      <c r="BE107" s="724"/>
      <c r="BG107" s="724"/>
      <c r="BI107" s="724"/>
      <c r="BK107" s="724"/>
      <c r="BM107" s="724"/>
      <c r="BO107" s="724"/>
      <c r="BQ107" s="724"/>
      <c r="BS107" s="724"/>
      <c r="BU107" s="724"/>
      <c r="BW107" s="724"/>
      <c r="BY107" s="724"/>
      <c r="CA107" s="724"/>
      <c r="CC107" s="724"/>
      <c r="CE107" s="724"/>
      <c r="CG107" s="724"/>
      <c r="CI107" s="724"/>
      <c r="CK107" s="724"/>
      <c r="CM107" s="724"/>
      <c r="CO107" s="724"/>
      <c r="CQ107" s="724"/>
      <c r="CS107" s="724"/>
      <c r="CU107" s="724"/>
      <c r="CW107" s="724"/>
      <c r="CY107" s="724"/>
      <c r="DA107" s="724"/>
      <c r="DC107" s="724"/>
      <c r="DE107" s="724"/>
      <c r="DG107" s="724"/>
      <c r="DI107" s="724"/>
      <c r="DK107" s="724"/>
      <c r="DM107" s="724"/>
      <c r="DO107" s="724"/>
      <c r="DQ107" s="724"/>
      <c r="DS107" s="724"/>
      <c r="DU107" s="724"/>
      <c r="DW107" s="724"/>
      <c r="DY107" s="724"/>
      <c r="EA107" s="724"/>
      <c r="EC107" s="724"/>
      <c r="EE107" s="724"/>
      <c r="EG107" s="724"/>
      <c r="EI107" s="724"/>
      <c r="EK107" s="724"/>
      <c r="EM107" s="724"/>
      <c r="EO107" s="724"/>
      <c r="EQ107" s="724"/>
      <c r="ES107" s="724"/>
      <c r="EU107" s="724"/>
      <c r="EW107" s="724"/>
      <c r="EY107" s="724"/>
      <c r="FA107" s="724"/>
      <c r="FC107" s="724"/>
      <c r="FE107" s="724"/>
      <c r="FG107" s="724"/>
      <c r="FI107" s="724"/>
      <c r="FK107" s="724"/>
      <c r="FM107" s="724"/>
      <c r="FO107" s="724"/>
      <c r="FQ107" s="724"/>
      <c r="FS107" s="724"/>
      <c r="FU107" s="724"/>
      <c r="FW107" s="724"/>
      <c r="FY107" s="724"/>
      <c r="GA107" s="724"/>
      <c r="GC107" s="724"/>
      <c r="GE107" s="724"/>
      <c r="GG107" s="724"/>
      <c r="GI107" s="724"/>
      <c r="GK107" s="724"/>
      <c r="GM107" s="724"/>
      <c r="GO107" s="724"/>
      <c r="GQ107" s="724"/>
      <c r="GS107" s="724"/>
      <c r="GU107" s="724"/>
      <c r="GW107" s="724"/>
      <c r="GY107" s="724"/>
      <c r="HA107" s="724"/>
      <c r="HC107" s="724"/>
      <c r="HE107" s="724"/>
      <c r="HG107" s="724"/>
      <c r="HI107" s="724"/>
      <c r="HK107" s="724"/>
      <c r="HM107" s="724"/>
      <c r="HO107" s="724"/>
      <c r="HQ107" s="724"/>
      <c r="HS107" s="724"/>
      <c r="HU107" s="724"/>
      <c r="HW107" s="724"/>
      <c r="HY107" s="724"/>
      <c r="IA107" s="724"/>
      <c r="IC107" s="724"/>
      <c r="IE107" s="724"/>
      <c r="IG107" s="724"/>
      <c r="II107" s="724"/>
      <c r="IK107" s="724"/>
      <c r="IM107" s="724"/>
      <c r="IO107" s="724"/>
      <c r="IQ107" s="724"/>
      <c r="IS107" s="724"/>
      <c r="IU107" s="724"/>
      <c r="IW107" s="724"/>
      <c r="IY107" s="724"/>
      <c r="JA107" s="724"/>
      <c r="JC107" s="724"/>
      <c r="JE107" s="724"/>
      <c r="JG107" s="724"/>
      <c r="JI107" s="724"/>
      <c r="JK107" s="724"/>
      <c r="JM107" s="724"/>
      <c r="JO107" s="724"/>
      <c r="JQ107" s="724"/>
      <c r="JS107" s="724"/>
      <c r="JU107" s="724"/>
      <c r="JW107" s="724"/>
      <c r="JY107" s="724"/>
      <c r="KA107" s="724"/>
      <c r="KC107" s="724"/>
      <c r="KE107" s="724"/>
      <c r="KG107" s="724"/>
      <c r="KI107" s="724"/>
      <c r="KK107" s="724"/>
      <c r="KM107" s="724"/>
      <c r="KO107" s="724"/>
      <c r="KQ107" s="724"/>
      <c r="KS107" s="724"/>
      <c r="KU107" s="724"/>
      <c r="KW107" s="724"/>
      <c r="KY107" s="724"/>
      <c r="LA107" s="724"/>
      <c r="LC107" s="724"/>
      <c r="LE107" s="724"/>
      <c r="LG107" s="724"/>
      <c r="LI107" s="724"/>
      <c r="LK107" s="724"/>
      <c r="LM107" s="724"/>
      <c r="LO107" s="724"/>
      <c r="LQ107" s="724"/>
      <c r="LS107" s="724"/>
      <c r="LU107" s="724"/>
      <c r="LW107" s="724"/>
      <c r="LY107" s="724"/>
      <c r="MA107" s="724"/>
      <c r="MC107" s="724"/>
      <c r="ME107" s="724"/>
      <c r="MG107" s="724"/>
      <c r="MI107" s="724"/>
      <c r="MK107" s="724"/>
      <c r="MM107" s="724"/>
      <c r="MO107" s="724"/>
      <c r="MQ107" s="724"/>
      <c r="MS107" s="724"/>
      <c r="MU107" s="724"/>
      <c r="MW107" s="724"/>
      <c r="MY107" s="724"/>
      <c r="NA107" s="724"/>
      <c r="NC107" s="724"/>
      <c r="NE107" s="724"/>
      <c r="NG107" s="724"/>
      <c r="NI107" s="724"/>
      <c r="NK107" s="724"/>
      <c r="NM107" s="724"/>
      <c r="NO107" s="724"/>
      <c r="NQ107" s="724"/>
      <c r="NS107" s="724"/>
      <c r="NU107" s="724"/>
      <c r="NW107" s="724"/>
      <c r="NY107" s="724"/>
      <c r="OA107" s="724"/>
      <c r="OC107" s="724"/>
      <c r="OE107" s="724"/>
      <c r="OG107" s="724"/>
      <c r="OI107" s="724"/>
      <c r="OK107" s="724"/>
      <c r="OM107" s="724"/>
      <c r="OO107" s="724"/>
      <c r="OQ107" s="724"/>
      <c r="OS107" s="724"/>
      <c r="OU107" s="724"/>
      <c r="OW107" s="724"/>
      <c r="OY107" s="724"/>
      <c r="PA107" s="724"/>
      <c r="PC107" s="724"/>
      <c r="PE107" s="724"/>
      <c r="PG107" s="724"/>
      <c r="PI107" s="724"/>
      <c r="PK107" s="724"/>
      <c r="PM107" s="724"/>
      <c r="PO107" s="724"/>
      <c r="PQ107" s="724"/>
      <c r="PS107" s="724"/>
      <c r="PU107" s="724"/>
      <c r="PW107" s="724"/>
      <c r="PY107" s="724"/>
      <c r="QA107" s="724"/>
      <c r="QC107" s="724"/>
      <c r="QE107" s="724"/>
      <c r="QG107" s="724"/>
      <c r="QI107" s="724"/>
      <c r="QK107" s="724"/>
      <c r="QM107" s="724"/>
      <c r="QO107" s="724"/>
      <c r="QQ107" s="724"/>
      <c r="QS107" s="724"/>
      <c r="QU107" s="724"/>
      <c r="QW107" s="724"/>
      <c r="QY107" s="724"/>
      <c r="RA107" s="724"/>
      <c r="RC107" s="724"/>
      <c r="RE107" s="724"/>
      <c r="RG107" s="724"/>
      <c r="RI107" s="724"/>
      <c r="RK107" s="724"/>
      <c r="RM107" s="724"/>
      <c r="RO107" s="724"/>
      <c r="RQ107" s="724"/>
      <c r="RS107" s="724"/>
      <c r="RU107" s="724"/>
      <c r="RW107" s="724"/>
      <c r="RY107" s="724"/>
      <c r="SA107" s="724"/>
      <c r="SC107" s="724"/>
      <c r="SE107" s="724"/>
      <c r="SG107" s="724"/>
      <c r="SI107" s="724"/>
      <c r="SK107" s="724"/>
      <c r="SM107" s="724"/>
      <c r="SO107" s="724"/>
      <c r="SQ107" s="724"/>
      <c r="SS107" s="724"/>
      <c r="SU107" s="724"/>
      <c r="SW107" s="724"/>
      <c r="SY107" s="724"/>
      <c r="TA107" s="724"/>
      <c r="TC107" s="724"/>
      <c r="TE107" s="724"/>
      <c r="TG107" s="724"/>
      <c r="TI107" s="724"/>
      <c r="TK107" s="724"/>
      <c r="TM107" s="724"/>
      <c r="TO107" s="724"/>
      <c r="TQ107" s="724"/>
      <c r="TS107" s="724"/>
      <c r="TU107" s="724"/>
      <c r="TW107" s="724"/>
      <c r="TY107" s="724"/>
      <c r="UA107" s="724"/>
      <c r="UC107" s="724"/>
      <c r="UE107" s="724"/>
      <c r="UG107" s="724"/>
      <c r="UI107" s="724"/>
      <c r="UK107" s="724"/>
      <c r="UM107" s="724"/>
      <c r="UO107" s="724"/>
      <c r="UQ107" s="724"/>
      <c r="US107" s="724"/>
      <c r="UU107" s="724"/>
      <c r="UW107" s="724"/>
      <c r="UY107" s="724"/>
      <c r="VA107" s="724"/>
      <c r="VC107" s="724"/>
      <c r="VE107" s="724"/>
      <c r="VG107" s="724"/>
      <c r="VI107" s="724"/>
      <c r="VK107" s="724"/>
      <c r="VM107" s="724"/>
      <c r="VO107" s="724"/>
      <c r="VQ107" s="724"/>
      <c r="VS107" s="724"/>
      <c r="VU107" s="724"/>
      <c r="VW107" s="724"/>
      <c r="VY107" s="724"/>
      <c r="WA107" s="724"/>
      <c r="WC107" s="724"/>
      <c r="WE107" s="724"/>
      <c r="WG107" s="724"/>
      <c r="WI107" s="724"/>
      <c r="WK107" s="724"/>
      <c r="WM107" s="724"/>
      <c r="WO107" s="724"/>
      <c r="WQ107" s="724"/>
      <c r="WS107" s="724"/>
      <c r="WU107" s="724"/>
      <c r="WW107" s="724"/>
      <c r="WY107" s="724"/>
      <c r="XA107" s="724"/>
      <c r="XC107" s="724"/>
      <c r="XE107" s="724"/>
      <c r="XG107" s="724"/>
      <c r="XI107" s="724"/>
      <c r="XK107" s="724"/>
      <c r="XM107" s="724"/>
      <c r="XO107" s="724"/>
      <c r="XQ107" s="724"/>
      <c r="XS107" s="724"/>
      <c r="XU107" s="724"/>
      <c r="XW107" s="724"/>
      <c r="XY107" s="724"/>
      <c r="YA107" s="724"/>
      <c r="YC107" s="724"/>
      <c r="YE107" s="724"/>
      <c r="YG107" s="724"/>
      <c r="YI107" s="724"/>
      <c r="YK107" s="724"/>
      <c r="YM107" s="724"/>
      <c r="YO107" s="724"/>
      <c r="YQ107" s="724"/>
      <c r="YS107" s="724"/>
      <c r="YU107" s="724"/>
      <c r="YW107" s="724"/>
      <c r="YY107" s="724"/>
      <c r="ZA107" s="724"/>
      <c r="ZC107" s="724"/>
      <c r="ZE107" s="724"/>
      <c r="ZG107" s="724"/>
      <c r="ZI107" s="724"/>
      <c r="ZK107" s="724"/>
      <c r="ZM107" s="724"/>
      <c r="ZO107" s="724"/>
      <c r="ZQ107" s="724"/>
      <c r="ZS107" s="724"/>
      <c r="ZU107" s="724"/>
      <c r="ZW107" s="724"/>
      <c r="ZY107" s="724"/>
      <c r="AAA107" s="724"/>
      <c r="AAC107" s="724"/>
      <c r="AAE107" s="724"/>
      <c r="AAG107" s="724"/>
      <c r="AAI107" s="724"/>
      <c r="AAK107" s="724"/>
      <c r="AAM107" s="724"/>
      <c r="AAO107" s="724"/>
      <c r="AAQ107" s="724"/>
      <c r="AAS107" s="724"/>
      <c r="AAU107" s="724"/>
      <c r="AAW107" s="724"/>
      <c r="AAY107" s="724"/>
      <c r="ABA107" s="724"/>
      <c r="ABC107" s="724"/>
      <c r="ABE107" s="724"/>
      <c r="ABG107" s="724"/>
      <c r="ABI107" s="724"/>
      <c r="ABK107" s="724"/>
      <c r="ABM107" s="724"/>
      <c r="ABO107" s="724"/>
      <c r="ABQ107" s="724"/>
      <c r="ABS107" s="724"/>
      <c r="ABU107" s="724"/>
      <c r="ABW107" s="724"/>
      <c r="ABY107" s="724"/>
      <c r="ACA107" s="724"/>
      <c r="ACC107" s="724"/>
      <c r="ACE107" s="724"/>
      <c r="ACG107" s="724"/>
      <c r="ACI107" s="724"/>
      <c r="ACK107" s="724"/>
      <c r="ACM107" s="724"/>
      <c r="ACO107" s="724"/>
      <c r="ACQ107" s="724"/>
      <c r="ACS107" s="724"/>
      <c r="ACU107" s="724"/>
      <c r="ACW107" s="724"/>
      <c r="ACY107" s="724"/>
      <c r="ADA107" s="724"/>
      <c r="ADC107" s="724"/>
      <c r="ADE107" s="724"/>
      <c r="ADG107" s="724"/>
      <c r="ADI107" s="724"/>
      <c r="ADK107" s="724"/>
      <c r="ADM107" s="724"/>
      <c r="ADO107" s="724"/>
      <c r="ADQ107" s="724"/>
      <c r="ADS107" s="724"/>
      <c r="ADU107" s="724"/>
      <c r="ADW107" s="724"/>
      <c r="ADY107" s="724"/>
      <c r="AEA107" s="724"/>
      <c r="AEC107" s="724"/>
      <c r="AEE107" s="724"/>
      <c r="AEG107" s="724"/>
      <c r="AEI107" s="724"/>
      <c r="AEK107" s="724"/>
      <c r="AEM107" s="724"/>
      <c r="AEO107" s="724"/>
      <c r="AEQ107" s="724"/>
      <c r="AES107" s="724"/>
      <c r="AEU107" s="724"/>
      <c r="AEW107" s="724"/>
      <c r="AEY107" s="724"/>
      <c r="AFA107" s="724"/>
      <c r="AFC107" s="724"/>
      <c r="AFE107" s="724"/>
      <c r="AFG107" s="724"/>
      <c r="AFI107" s="724"/>
      <c r="AFK107" s="724"/>
      <c r="AFM107" s="724"/>
      <c r="AFO107" s="724"/>
      <c r="AFQ107" s="724"/>
      <c r="AFS107" s="724"/>
      <c r="AFU107" s="724"/>
      <c r="AFW107" s="724"/>
      <c r="AFY107" s="724"/>
      <c r="AGA107" s="724"/>
      <c r="AGC107" s="724"/>
      <c r="AGE107" s="724"/>
      <c r="AGG107" s="724"/>
      <c r="AGI107" s="724"/>
      <c r="AGK107" s="724"/>
      <c r="AGM107" s="724"/>
      <c r="AGO107" s="724"/>
      <c r="AGQ107" s="724"/>
      <c r="AGS107" s="724"/>
      <c r="AGU107" s="724"/>
      <c r="AGW107" s="724"/>
      <c r="AGY107" s="724"/>
      <c r="AHA107" s="724"/>
      <c r="AHC107" s="724"/>
      <c r="AHE107" s="724"/>
      <c r="AHG107" s="724"/>
      <c r="AHI107" s="724"/>
      <c r="AHK107" s="724"/>
      <c r="AHM107" s="724"/>
      <c r="AHO107" s="724"/>
      <c r="AHQ107" s="724"/>
      <c r="AHS107" s="724"/>
      <c r="AHU107" s="724"/>
      <c r="AHW107" s="724"/>
      <c r="AHY107" s="724"/>
      <c r="AIA107" s="724"/>
      <c r="AIC107" s="724"/>
      <c r="AIE107" s="724"/>
      <c r="AIG107" s="724"/>
      <c r="AII107" s="724"/>
      <c r="AIK107" s="724"/>
      <c r="AIM107" s="724"/>
      <c r="AIO107" s="724"/>
      <c r="AIQ107" s="724"/>
      <c r="AIS107" s="724"/>
      <c r="AIU107" s="724"/>
      <c r="AIW107" s="724"/>
      <c r="AIY107" s="724"/>
      <c r="AJA107" s="724"/>
      <c r="AJC107" s="724"/>
      <c r="AJE107" s="724"/>
      <c r="AJG107" s="724"/>
      <c r="AJI107" s="724"/>
      <c r="AJK107" s="724"/>
      <c r="AJM107" s="724"/>
      <c r="AJO107" s="724"/>
      <c r="AJQ107" s="724"/>
      <c r="AJS107" s="724"/>
      <c r="AJU107" s="724"/>
      <c r="AJW107" s="724"/>
      <c r="AJY107" s="724"/>
      <c r="AKA107" s="724"/>
      <c r="AKC107" s="724"/>
      <c r="AKE107" s="724"/>
      <c r="AKG107" s="724"/>
      <c r="AKI107" s="724"/>
      <c r="AKK107" s="724"/>
      <c r="AKM107" s="724"/>
      <c r="AKO107" s="724"/>
      <c r="AKQ107" s="724"/>
      <c r="AKS107" s="724"/>
      <c r="AKU107" s="724"/>
      <c r="AKW107" s="724"/>
      <c r="AKY107" s="724"/>
      <c r="ALA107" s="724"/>
      <c r="ALC107" s="724"/>
      <c r="ALE107" s="724"/>
      <c r="ALG107" s="724"/>
      <c r="ALI107" s="724"/>
      <c r="ALK107" s="724"/>
      <c r="ALM107" s="724"/>
      <c r="ALO107" s="724"/>
      <c r="ALQ107" s="724"/>
      <c r="ALS107" s="724"/>
      <c r="ALU107" s="724"/>
      <c r="ALW107" s="724"/>
      <c r="ALY107" s="724"/>
      <c r="AMA107" s="724"/>
      <c r="AMC107" s="724"/>
      <c r="AME107" s="724"/>
      <c r="AMG107" s="724"/>
      <c r="AMI107" s="724"/>
      <c r="AMK107" s="724"/>
      <c r="AMM107" s="724"/>
      <c r="AMO107" s="724"/>
      <c r="AMQ107" s="724"/>
      <c r="AMS107" s="724"/>
      <c r="AMU107" s="724"/>
      <c r="AMW107" s="724"/>
      <c r="AMY107" s="724"/>
      <c r="ANA107" s="724"/>
      <c r="ANC107" s="724"/>
      <c r="ANE107" s="724"/>
      <c r="ANG107" s="724"/>
      <c r="ANI107" s="724"/>
      <c r="ANK107" s="724"/>
      <c r="ANM107" s="724"/>
      <c r="ANO107" s="724"/>
      <c r="ANQ107" s="724"/>
      <c r="ANS107" s="724"/>
      <c r="ANU107" s="724"/>
      <c r="ANW107" s="724"/>
      <c r="ANY107" s="724"/>
      <c r="AOA107" s="724"/>
      <c r="AOC107" s="724"/>
      <c r="AOE107" s="724"/>
      <c r="AOG107" s="724"/>
      <c r="AOI107" s="724"/>
      <c r="AOK107" s="724"/>
      <c r="AOM107" s="724"/>
      <c r="AOO107" s="724"/>
      <c r="AOQ107" s="724"/>
      <c r="AOS107" s="724"/>
      <c r="AOU107" s="724"/>
      <c r="AOW107" s="724"/>
      <c r="AOY107" s="724"/>
      <c r="APA107" s="724"/>
      <c r="APC107" s="724"/>
      <c r="APE107" s="724"/>
      <c r="APG107" s="724"/>
      <c r="API107" s="724"/>
      <c r="APK107" s="724"/>
      <c r="APM107" s="724"/>
      <c r="APO107" s="724"/>
      <c r="APQ107" s="724"/>
      <c r="APS107" s="724"/>
      <c r="APU107" s="724"/>
      <c r="APW107" s="724"/>
      <c r="APY107" s="724"/>
      <c r="AQA107" s="724"/>
      <c r="AQC107" s="724"/>
      <c r="AQE107" s="724"/>
      <c r="AQG107" s="724"/>
      <c r="AQI107" s="724"/>
      <c r="AQK107" s="724"/>
      <c r="AQM107" s="724"/>
      <c r="AQO107" s="724"/>
      <c r="AQQ107" s="724"/>
      <c r="AQS107" s="724"/>
      <c r="AQU107" s="724"/>
      <c r="AQW107" s="724"/>
      <c r="AQY107" s="724"/>
      <c r="ARA107" s="724"/>
      <c r="ARC107" s="724"/>
      <c r="ARE107" s="724"/>
      <c r="ARG107" s="724"/>
      <c r="ARI107" s="724"/>
      <c r="ARK107" s="724"/>
      <c r="ARM107" s="724"/>
      <c r="ARO107" s="724"/>
      <c r="ARQ107" s="724"/>
      <c r="ARS107" s="724"/>
      <c r="ARU107" s="724"/>
      <c r="ARW107" s="724"/>
      <c r="ARY107" s="724"/>
      <c r="ASA107" s="724"/>
      <c r="ASC107" s="724"/>
      <c r="ASE107" s="724"/>
      <c r="ASG107" s="724"/>
      <c r="ASI107" s="724"/>
      <c r="ASK107" s="724"/>
      <c r="ASM107" s="724"/>
      <c r="ASO107" s="724"/>
      <c r="ASQ107" s="724"/>
      <c r="ASS107" s="724"/>
      <c r="ASU107" s="724"/>
      <c r="ASW107" s="724"/>
      <c r="ASY107" s="724"/>
      <c r="ATA107" s="724"/>
      <c r="ATC107" s="724"/>
      <c r="ATE107" s="724"/>
      <c r="ATG107" s="724"/>
      <c r="ATI107" s="724"/>
      <c r="ATK107" s="724"/>
      <c r="ATM107" s="724"/>
      <c r="ATO107" s="724"/>
      <c r="ATQ107" s="724"/>
      <c r="ATS107" s="724"/>
      <c r="ATU107" s="724"/>
      <c r="ATW107" s="724"/>
      <c r="ATY107" s="724"/>
      <c r="AUA107" s="724"/>
      <c r="AUC107" s="724"/>
      <c r="AUE107" s="724"/>
      <c r="AUG107" s="724"/>
      <c r="AUI107" s="724"/>
      <c r="AUK107" s="724"/>
      <c r="AUM107" s="724"/>
      <c r="AUO107" s="724"/>
      <c r="AUQ107" s="724"/>
      <c r="AUS107" s="724"/>
      <c r="AUU107" s="724"/>
      <c r="AUW107" s="724"/>
      <c r="AUY107" s="724"/>
      <c r="AVA107" s="724"/>
      <c r="AVC107" s="724"/>
      <c r="AVE107" s="724"/>
      <c r="AVG107" s="724"/>
      <c r="AVI107" s="724"/>
      <c r="AVK107" s="724"/>
      <c r="AVM107" s="724"/>
      <c r="AVO107" s="724"/>
      <c r="AVQ107" s="724"/>
      <c r="AVS107" s="724"/>
      <c r="AVU107" s="724"/>
      <c r="AVW107" s="724"/>
      <c r="AVY107" s="724"/>
      <c r="AWA107" s="724"/>
      <c r="AWC107" s="724"/>
      <c r="AWE107" s="724"/>
      <c r="AWG107" s="724"/>
      <c r="AWI107" s="724"/>
      <c r="AWK107" s="724"/>
      <c r="AWM107" s="724"/>
      <c r="AWO107" s="724"/>
      <c r="AWQ107" s="724"/>
      <c r="AWS107" s="724"/>
      <c r="AWU107" s="724"/>
      <c r="AWW107" s="724"/>
      <c r="AWY107" s="724"/>
      <c r="AXA107" s="724"/>
      <c r="AXC107" s="724"/>
      <c r="AXE107" s="724"/>
      <c r="AXG107" s="724"/>
      <c r="AXI107" s="724"/>
      <c r="AXK107" s="724"/>
      <c r="AXM107" s="724"/>
      <c r="AXO107" s="724"/>
      <c r="AXQ107" s="724"/>
      <c r="AXS107" s="724"/>
      <c r="AXU107" s="724"/>
      <c r="AXW107" s="724"/>
      <c r="AXY107" s="724"/>
      <c r="AYA107" s="724"/>
      <c r="AYC107" s="724"/>
      <c r="AYE107" s="724"/>
      <c r="AYG107" s="724"/>
      <c r="AYI107" s="724"/>
      <c r="AYK107" s="724"/>
      <c r="AYM107" s="724"/>
      <c r="AYO107" s="724"/>
      <c r="AYQ107" s="724"/>
      <c r="AYS107" s="724"/>
      <c r="AYU107" s="724"/>
      <c r="AYW107" s="724"/>
      <c r="AYY107" s="724"/>
      <c r="AZA107" s="724"/>
      <c r="AZC107" s="724"/>
      <c r="AZE107" s="724"/>
      <c r="AZG107" s="724"/>
      <c r="AZI107" s="724"/>
      <c r="AZK107" s="724"/>
      <c r="AZM107" s="724"/>
      <c r="AZO107" s="724"/>
      <c r="AZQ107" s="724"/>
      <c r="AZS107" s="724"/>
      <c r="AZU107" s="724"/>
      <c r="AZW107" s="724"/>
      <c r="AZY107" s="724"/>
      <c r="BAA107" s="724"/>
      <c r="BAC107" s="724"/>
      <c r="BAE107" s="724"/>
      <c r="BAG107" s="724"/>
      <c r="BAI107" s="724"/>
      <c r="BAK107" s="724"/>
      <c r="BAM107" s="724"/>
      <c r="BAO107" s="724"/>
      <c r="BAQ107" s="724"/>
      <c r="BAS107" s="724"/>
      <c r="BAU107" s="724"/>
      <c r="BAW107" s="724"/>
      <c r="BAY107" s="724"/>
      <c r="BBA107" s="724"/>
      <c r="BBC107" s="724"/>
      <c r="BBE107" s="724"/>
      <c r="BBG107" s="724"/>
      <c r="BBI107" s="724"/>
      <c r="BBK107" s="724"/>
      <c r="BBM107" s="724"/>
      <c r="BBO107" s="724"/>
      <c r="BBQ107" s="724"/>
      <c r="BBS107" s="724"/>
      <c r="BBU107" s="724"/>
      <c r="BBW107" s="724"/>
      <c r="BBY107" s="724"/>
      <c r="BCA107" s="724"/>
      <c r="BCC107" s="724"/>
      <c r="BCE107" s="724"/>
      <c r="BCG107" s="724"/>
      <c r="BCI107" s="724"/>
      <c r="BCK107" s="724"/>
      <c r="BCM107" s="724"/>
      <c r="BCO107" s="724"/>
      <c r="BCQ107" s="724"/>
      <c r="BCS107" s="724"/>
      <c r="BCU107" s="724"/>
      <c r="BCW107" s="724"/>
      <c r="BCY107" s="724"/>
      <c r="BDA107" s="724"/>
      <c r="BDC107" s="724"/>
      <c r="BDE107" s="724"/>
      <c r="BDG107" s="724"/>
      <c r="BDI107" s="724"/>
      <c r="BDK107" s="724"/>
      <c r="BDM107" s="724"/>
      <c r="BDO107" s="724"/>
      <c r="BDQ107" s="724"/>
      <c r="BDS107" s="724"/>
      <c r="BDU107" s="724"/>
      <c r="BDW107" s="724"/>
      <c r="BDY107" s="724"/>
      <c r="BEA107" s="724"/>
      <c r="BEC107" s="724"/>
      <c r="BEE107" s="724"/>
      <c r="BEG107" s="724"/>
      <c r="BEI107" s="724"/>
      <c r="BEK107" s="724"/>
      <c r="BEM107" s="724"/>
      <c r="BEO107" s="724"/>
      <c r="BEQ107" s="724"/>
      <c r="BES107" s="724"/>
      <c r="BEU107" s="724"/>
      <c r="BEW107" s="724"/>
      <c r="BEY107" s="724"/>
      <c r="BFA107" s="724"/>
      <c r="BFC107" s="724"/>
      <c r="BFE107" s="724"/>
      <c r="BFG107" s="724"/>
      <c r="BFI107" s="724"/>
      <c r="BFK107" s="724"/>
      <c r="BFM107" s="724"/>
      <c r="BFO107" s="724"/>
      <c r="BFQ107" s="724"/>
      <c r="BFS107" s="724"/>
      <c r="BFU107" s="724"/>
      <c r="BFW107" s="724"/>
      <c r="BFY107" s="724"/>
      <c r="BGA107" s="724"/>
      <c r="BGC107" s="724"/>
      <c r="BGE107" s="724"/>
      <c r="BGG107" s="724"/>
      <c r="BGI107" s="724"/>
      <c r="BGK107" s="724"/>
      <c r="BGM107" s="724"/>
      <c r="BGO107" s="724"/>
      <c r="BGQ107" s="724"/>
      <c r="BGS107" s="724"/>
      <c r="BGU107" s="724"/>
      <c r="BGW107" s="724"/>
      <c r="BGY107" s="724"/>
      <c r="BHA107" s="724"/>
      <c r="BHC107" s="724"/>
      <c r="BHE107" s="724"/>
      <c r="BHG107" s="724"/>
      <c r="BHI107" s="724"/>
      <c r="BHK107" s="724"/>
      <c r="BHM107" s="724"/>
      <c r="BHO107" s="724"/>
      <c r="BHQ107" s="724"/>
      <c r="BHS107" s="724"/>
      <c r="BHU107" s="724"/>
      <c r="BHW107" s="724"/>
      <c r="BHY107" s="724"/>
      <c r="BIA107" s="724"/>
      <c r="BIC107" s="724"/>
      <c r="BIE107" s="724"/>
      <c r="BIG107" s="724"/>
      <c r="BII107" s="724"/>
      <c r="BIK107" s="724"/>
      <c r="BIM107" s="724"/>
      <c r="BIO107" s="724"/>
      <c r="BIQ107" s="724"/>
      <c r="BIS107" s="724"/>
      <c r="BIU107" s="724"/>
      <c r="BIW107" s="724"/>
      <c r="BIY107" s="724"/>
      <c r="BJA107" s="724"/>
      <c r="BJC107" s="724"/>
      <c r="BJE107" s="724"/>
      <c r="BJG107" s="724"/>
      <c r="BJI107" s="724"/>
      <c r="BJK107" s="724"/>
      <c r="BJM107" s="724"/>
      <c r="BJO107" s="724"/>
      <c r="BJQ107" s="724"/>
      <c r="BJS107" s="724"/>
      <c r="BJU107" s="724"/>
      <c r="BJW107" s="724"/>
      <c r="BJY107" s="724"/>
      <c r="BKA107" s="724"/>
      <c r="BKC107" s="724"/>
      <c r="BKE107" s="724"/>
      <c r="BKG107" s="724"/>
      <c r="BKI107" s="724"/>
      <c r="BKK107" s="724"/>
      <c r="BKM107" s="724"/>
      <c r="BKO107" s="724"/>
      <c r="BKQ107" s="724"/>
      <c r="BKS107" s="724"/>
      <c r="BKU107" s="724"/>
      <c r="BKW107" s="724"/>
      <c r="BKY107" s="724"/>
      <c r="BLA107" s="724"/>
      <c r="BLC107" s="724"/>
      <c r="BLE107" s="724"/>
      <c r="BLG107" s="724"/>
      <c r="BLI107" s="724"/>
      <c r="BLK107" s="724"/>
      <c r="BLM107" s="724"/>
      <c r="BLO107" s="724"/>
      <c r="BLQ107" s="724"/>
      <c r="BLS107" s="724"/>
      <c r="BLU107" s="724"/>
      <c r="BLW107" s="724"/>
      <c r="BLY107" s="724"/>
      <c r="BMA107" s="724"/>
      <c r="BMC107" s="724"/>
      <c r="BME107" s="724"/>
      <c r="BMG107" s="724"/>
      <c r="BMI107" s="724"/>
      <c r="BMK107" s="724"/>
      <c r="BMM107" s="724"/>
      <c r="BMO107" s="724"/>
      <c r="BMQ107" s="724"/>
      <c r="BMS107" s="724"/>
      <c r="BMU107" s="724"/>
      <c r="BMW107" s="724"/>
      <c r="BMY107" s="724"/>
      <c r="BNA107" s="724"/>
      <c r="BNC107" s="724"/>
      <c r="BNE107" s="724"/>
      <c r="BNG107" s="724"/>
      <c r="BNI107" s="724"/>
      <c r="BNK107" s="724"/>
      <c r="BNM107" s="724"/>
      <c r="BNO107" s="724"/>
      <c r="BNQ107" s="724"/>
      <c r="BNS107" s="724"/>
      <c r="BNU107" s="724"/>
      <c r="BNW107" s="724"/>
      <c r="BNY107" s="724"/>
      <c r="BOA107" s="724"/>
      <c r="BOC107" s="724"/>
      <c r="BOE107" s="724"/>
      <c r="BOG107" s="724"/>
      <c r="BOI107" s="724"/>
      <c r="BOK107" s="724"/>
      <c r="BOM107" s="724"/>
      <c r="BOO107" s="724"/>
      <c r="BOQ107" s="724"/>
      <c r="BOS107" s="724"/>
      <c r="BOU107" s="724"/>
      <c r="BOW107" s="724"/>
      <c r="BOY107" s="724"/>
      <c r="BPA107" s="724"/>
      <c r="BPC107" s="724"/>
      <c r="BPE107" s="724"/>
      <c r="BPG107" s="724"/>
      <c r="BPI107" s="724"/>
      <c r="BPK107" s="724"/>
      <c r="BPM107" s="724"/>
      <c r="BPO107" s="724"/>
      <c r="BPQ107" s="724"/>
      <c r="BPS107" s="724"/>
      <c r="BPU107" s="724"/>
      <c r="BPW107" s="724"/>
      <c r="BPY107" s="724"/>
      <c r="BQA107" s="724"/>
      <c r="BQC107" s="724"/>
      <c r="BQE107" s="724"/>
      <c r="BQG107" s="724"/>
      <c r="BQI107" s="724"/>
      <c r="BQK107" s="724"/>
      <c r="BQM107" s="724"/>
      <c r="BQO107" s="724"/>
      <c r="BQQ107" s="724"/>
      <c r="BQS107" s="724"/>
      <c r="BQU107" s="724"/>
      <c r="BQW107" s="724"/>
      <c r="BQY107" s="724"/>
      <c r="BRA107" s="724"/>
      <c r="BRC107" s="724"/>
      <c r="BRE107" s="724"/>
      <c r="BRG107" s="724"/>
      <c r="BRI107" s="724"/>
      <c r="BRK107" s="724"/>
      <c r="BRM107" s="724"/>
      <c r="BRO107" s="724"/>
      <c r="BRQ107" s="724"/>
      <c r="BRS107" s="724"/>
      <c r="BRU107" s="724"/>
      <c r="BRW107" s="724"/>
      <c r="BRY107" s="724"/>
      <c r="BSA107" s="724"/>
      <c r="BSC107" s="724"/>
      <c r="BSE107" s="724"/>
      <c r="BSG107" s="724"/>
      <c r="BSI107" s="724"/>
      <c r="BSK107" s="724"/>
      <c r="BSM107" s="724"/>
      <c r="BSO107" s="724"/>
      <c r="BSQ107" s="724"/>
      <c r="BSS107" s="724"/>
      <c r="BSU107" s="724"/>
      <c r="BSW107" s="724"/>
      <c r="BSY107" s="724"/>
      <c r="BTA107" s="724"/>
      <c r="BTC107" s="724"/>
      <c r="BTE107" s="724"/>
      <c r="BTG107" s="724"/>
      <c r="BTI107" s="724"/>
      <c r="BTK107" s="724"/>
      <c r="BTM107" s="724"/>
      <c r="BTO107" s="724"/>
      <c r="BTQ107" s="724"/>
      <c r="BTS107" s="724"/>
      <c r="BTU107" s="724"/>
      <c r="BTW107" s="724"/>
      <c r="BTY107" s="724"/>
      <c r="BUA107" s="724"/>
      <c r="BUC107" s="724"/>
      <c r="BUE107" s="724"/>
      <c r="BUG107" s="724"/>
      <c r="BUI107" s="724"/>
      <c r="BUK107" s="724"/>
      <c r="BUM107" s="724"/>
      <c r="BUO107" s="724"/>
      <c r="BUQ107" s="724"/>
      <c r="BUS107" s="724"/>
      <c r="BUU107" s="724"/>
      <c r="BUW107" s="724"/>
      <c r="BUY107" s="724"/>
      <c r="BVA107" s="724"/>
      <c r="BVC107" s="724"/>
      <c r="BVE107" s="724"/>
      <c r="BVG107" s="724"/>
      <c r="BVI107" s="724"/>
      <c r="BVK107" s="724"/>
      <c r="BVM107" s="724"/>
      <c r="BVO107" s="724"/>
      <c r="BVQ107" s="724"/>
      <c r="BVS107" s="724"/>
      <c r="BVU107" s="724"/>
      <c r="BVW107" s="724"/>
      <c r="BVY107" s="724"/>
      <c r="BWA107" s="724"/>
      <c r="BWC107" s="724"/>
      <c r="BWE107" s="724"/>
      <c r="BWG107" s="724"/>
      <c r="BWI107" s="724"/>
      <c r="BWK107" s="724"/>
      <c r="BWM107" s="724"/>
      <c r="BWO107" s="724"/>
      <c r="BWQ107" s="724"/>
      <c r="BWS107" s="724"/>
      <c r="BWU107" s="724"/>
      <c r="BWW107" s="724"/>
      <c r="BWY107" s="724"/>
      <c r="BXA107" s="724"/>
      <c r="BXC107" s="724"/>
      <c r="BXE107" s="724"/>
      <c r="BXG107" s="724"/>
      <c r="BXI107" s="724"/>
      <c r="BXK107" s="724"/>
      <c r="BXM107" s="724"/>
      <c r="BXO107" s="724"/>
      <c r="BXQ107" s="724"/>
      <c r="BXS107" s="724"/>
      <c r="BXU107" s="724"/>
      <c r="BXW107" s="724"/>
      <c r="BXY107" s="724"/>
      <c r="BYA107" s="724"/>
      <c r="BYC107" s="724"/>
      <c r="BYE107" s="724"/>
      <c r="BYG107" s="724"/>
      <c r="BYI107" s="724"/>
      <c r="BYK107" s="724"/>
      <c r="BYM107" s="724"/>
      <c r="BYO107" s="724"/>
      <c r="BYQ107" s="724"/>
      <c r="BYS107" s="724"/>
      <c r="BYU107" s="724"/>
      <c r="BYW107" s="724"/>
      <c r="BYY107" s="724"/>
      <c r="BZA107" s="724"/>
      <c r="BZC107" s="724"/>
      <c r="BZE107" s="724"/>
      <c r="BZG107" s="724"/>
      <c r="BZI107" s="724"/>
      <c r="BZK107" s="724"/>
      <c r="BZM107" s="724"/>
      <c r="BZO107" s="724"/>
      <c r="BZQ107" s="724"/>
      <c r="BZS107" s="724"/>
      <c r="BZU107" s="724"/>
      <c r="BZW107" s="724"/>
      <c r="BZY107" s="724"/>
      <c r="CAA107" s="724"/>
      <c r="CAC107" s="724"/>
      <c r="CAE107" s="724"/>
      <c r="CAG107" s="724"/>
      <c r="CAI107" s="724"/>
      <c r="CAK107" s="724"/>
      <c r="CAM107" s="724"/>
      <c r="CAO107" s="724"/>
      <c r="CAQ107" s="724"/>
      <c r="CAS107" s="724"/>
      <c r="CAU107" s="724"/>
      <c r="CAW107" s="724"/>
      <c r="CAY107" s="724"/>
      <c r="CBA107" s="724"/>
      <c r="CBC107" s="724"/>
      <c r="CBE107" s="724"/>
      <c r="CBG107" s="724"/>
      <c r="CBI107" s="724"/>
      <c r="CBK107" s="724"/>
      <c r="CBM107" s="724"/>
      <c r="CBO107" s="724"/>
      <c r="CBQ107" s="724"/>
      <c r="CBS107" s="724"/>
      <c r="CBU107" s="724"/>
      <c r="CBW107" s="724"/>
      <c r="CBY107" s="724"/>
      <c r="CCA107" s="724"/>
      <c r="CCC107" s="724"/>
      <c r="CCE107" s="724"/>
      <c r="CCG107" s="724"/>
      <c r="CCI107" s="724"/>
      <c r="CCK107" s="724"/>
      <c r="CCM107" s="724"/>
      <c r="CCO107" s="724"/>
      <c r="CCQ107" s="724"/>
      <c r="CCS107" s="724"/>
      <c r="CCU107" s="724"/>
      <c r="CCW107" s="724"/>
      <c r="CCY107" s="724"/>
      <c r="CDA107" s="724"/>
      <c r="CDC107" s="724"/>
      <c r="CDE107" s="724"/>
      <c r="CDG107" s="724"/>
      <c r="CDI107" s="724"/>
      <c r="CDK107" s="724"/>
      <c r="CDM107" s="724"/>
      <c r="CDO107" s="724"/>
      <c r="CDQ107" s="724"/>
      <c r="CDS107" s="724"/>
      <c r="CDU107" s="724"/>
      <c r="CDW107" s="724"/>
      <c r="CDY107" s="724"/>
      <c r="CEA107" s="724"/>
      <c r="CEC107" s="724"/>
      <c r="CEE107" s="724"/>
      <c r="CEG107" s="724"/>
      <c r="CEI107" s="724"/>
      <c r="CEK107" s="724"/>
      <c r="CEM107" s="724"/>
      <c r="CEO107" s="724"/>
      <c r="CEQ107" s="724"/>
      <c r="CES107" s="724"/>
      <c r="CEU107" s="724"/>
      <c r="CEW107" s="724"/>
      <c r="CEY107" s="724"/>
      <c r="CFA107" s="724"/>
      <c r="CFC107" s="724"/>
      <c r="CFE107" s="724"/>
      <c r="CFG107" s="724"/>
      <c r="CFI107" s="724"/>
      <c r="CFK107" s="724"/>
      <c r="CFM107" s="724"/>
      <c r="CFO107" s="724"/>
      <c r="CFQ107" s="724"/>
      <c r="CFS107" s="724"/>
      <c r="CFU107" s="724"/>
      <c r="CFW107" s="724"/>
      <c r="CFY107" s="724"/>
      <c r="CGA107" s="724"/>
      <c r="CGC107" s="724"/>
      <c r="CGE107" s="724"/>
      <c r="CGG107" s="724"/>
      <c r="CGI107" s="724"/>
      <c r="CGK107" s="724"/>
      <c r="CGM107" s="724"/>
      <c r="CGO107" s="724"/>
      <c r="CGQ107" s="724"/>
      <c r="CGS107" s="724"/>
      <c r="CGU107" s="724"/>
      <c r="CGW107" s="724"/>
      <c r="CGY107" s="724"/>
      <c r="CHA107" s="724"/>
      <c r="CHC107" s="724"/>
      <c r="CHE107" s="724"/>
      <c r="CHG107" s="724"/>
      <c r="CHI107" s="724"/>
      <c r="CHK107" s="724"/>
      <c r="CHM107" s="724"/>
      <c r="CHO107" s="724"/>
      <c r="CHQ107" s="724"/>
      <c r="CHS107" s="724"/>
      <c r="CHU107" s="724"/>
      <c r="CHW107" s="724"/>
      <c r="CHY107" s="724"/>
      <c r="CIA107" s="724"/>
      <c r="CIC107" s="724"/>
      <c r="CIE107" s="724"/>
      <c r="CIG107" s="724"/>
      <c r="CII107" s="724"/>
      <c r="CIK107" s="724"/>
      <c r="CIM107" s="724"/>
      <c r="CIO107" s="724"/>
      <c r="CIQ107" s="724"/>
      <c r="CIS107" s="724"/>
      <c r="CIU107" s="724"/>
      <c r="CIW107" s="724"/>
      <c r="CIY107" s="724"/>
      <c r="CJA107" s="724"/>
      <c r="CJC107" s="724"/>
      <c r="CJE107" s="724"/>
      <c r="CJG107" s="724"/>
      <c r="CJI107" s="724"/>
      <c r="CJK107" s="724"/>
      <c r="CJM107" s="724"/>
      <c r="CJO107" s="724"/>
      <c r="CJQ107" s="724"/>
      <c r="CJS107" s="724"/>
      <c r="CJU107" s="724"/>
      <c r="CJW107" s="724"/>
      <c r="CJY107" s="724"/>
      <c r="CKA107" s="724"/>
      <c r="CKC107" s="724"/>
      <c r="CKE107" s="724"/>
      <c r="CKG107" s="724"/>
      <c r="CKI107" s="724"/>
      <c r="CKK107" s="724"/>
      <c r="CKM107" s="724"/>
      <c r="CKO107" s="724"/>
      <c r="CKQ107" s="724"/>
      <c r="CKS107" s="724"/>
      <c r="CKU107" s="724"/>
      <c r="CKW107" s="724"/>
      <c r="CKY107" s="724"/>
      <c r="CLA107" s="724"/>
      <c r="CLC107" s="724"/>
      <c r="CLE107" s="724"/>
      <c r="CLG107" s="724"/>
      <c r="CLI107" s="724"/>
      <c r="CLK107" s="724"/>
      <c r="CLM107" s="724"/>
      <c r="CLO107" s="724"/>
      <c r="CLQ107" s="724"/>
      <c r="CLS107" s="724"/>
      <c r="CLU107" s="724"/>
      <c r="CLW107" s="724"/>
      <c r="CLY107" s="724"/>
      <c r="CMA107" s="724"/>
      <c r="CMC107" s="724"/>
      <c r="CME107" s="724"/>
      <c r="CMG107" s="724"/>
      <c r="CMI107" s="724"/>
      <c r="CMK107" s="724"/>
      <c r="CMM107" s="724"/>
      <c r="CMO107" s="724"/>
      <c r="CMQ107" s="724"/>
      <c r="CMS107" s="724"/>
      <c r="CMU107" s="724"/>
      <c r="CMW107" s="724"/>
      <c r="CMY107" s="724"/>
      <c r="CNA107" s="724"/>
      <c r="CNC107" s="724"/>
      <c r="CNE107" s="724"/>
      <c r="CNG107" s="724"/>
      <c r="CNI107" s="724"/>
      <c r="CNK107" s="724"/>
      <c r="CNM107" s="724"/>
      <c r="CNO107" s="724"/>
      <c r="CNQ107" s="724"/>
      <c r="CNS107" s="724"/>
      <c r="CNU107" s="724"/>
      <c r="CNW107" s="724"/>
      <c r="CNY107" s="724"/>
      <c r="COA107" s="724"/>
      <c r="COC107" s="724"/>
      <c r="COE107" s="724"/>
      <c r="COG107" s="724"/>
      <c r="COI107" s="724"/>
      <c r="COK107" s="724"/>
      <c r="COM107" s="724"/>
      <c r="COO107" s="724"/>
      <c r="COQ107" s="724"/>
      <c r="COS107" s="724"/>
      <c r="COU107" s="724"/>
      <c r="COW107" s="724"/>
      <c r="COY107" s="724"/>
      <c r="CPA107" s="724"/>
      <c r="CPC107" s="724"/>
      <c r="CPE107" s="724"/>
      <c r="CPG107" s="724"/>
      <c r="CPI107" s="724"/>
      <c r="CPK107" s="724"/>
      <c r="CPM107" s="724"/>
      <c r="CPO107" s="724"/>
      <c r="CPQ107" s="724"/>
      <c r="CPS107" s="724"/>
      <c r="CPU107" s="724"/>
      <c r="CPW107" s="724"/>
      <c r="CPY107" s="724"/>
      <c r="CQA107" s="724"/>
      <c r="CQC107" s="724"/>
      <c r="CQE107" s="724"/>
      <c r="CQG107" s="724"/>
      <c r="CQI107" s="724"/>
      <c r="CQK107" s="724"/>
      <c r="CQM107" s="724"/>
      <c r="CQO107" s="724"/>
      <c r="CQQ107" s="724"/>
      <c r="CQS107" s="724"/>
      <c r="CQU107" s="724"/>
      <c r="CQW107" s="724"/>
      <c r="CQY107" s="724"/>
      <c r="CRA107" s="724"/>
      <c r="CRC107" s="724"/>
      <c r="CRE107" s="724"/>
      <c r="CRG107" s="724"/>
      <c r="CRI107" s="724"/>
      <c r="CRK107" s="724"/>
      <c r="CRM107" s="724"/>
      <c r="CRO107" s="724"/>
      <c r="CRQ107" s="724"/>
      <c r="CRS107" s="724"/>
      <c r="CRU107" s="724"/>
      <c r="CRW107" s="724"/>
      <c r="CRY107" s="724"/>
      <c r="CSA107" s="724"/>
      <c r="CSC107" s="724"/>
      <c r="CSE107" s="724"/>
      <c r="CSG107" s="724"/>
      <c r="CSI107" s="724"/>
      <c r="CSK107" s="724"/>
      <c r="CSM107" s="724"/>
      <c r="CSO107" s="724"/>
      <c r="CSQ107" s="724"/>
      <c r="CSS107" s="724"/>
      <c r="CSU107" s="724"/>
      <c r="CSW107" s="724"/>
      <c r="CSY107" s="724"/>
      <c r="CTA107" s="724"/>
      <c r="CTC107" s="724"/>
      <c r="CTE107" s="724"/>
      <c r="CTG107" s="724"/>
      <c r="CTI107" s="724"/>
      <c r="CTK107" s="724"/>
      <c r="CTM107" s="724"/>
      <c r="CTO107" s="724"/>
      <c r="CTQ107" s="724"/>
      <c r="CTS107" s="724"/>
      <c r="CTU107" s="724"/>
      <c r="CTW107" s="724"/>
      <c r="CTY107" s="724"/>
      <c r="CUA107" s="724"/>
      <c r="CUC107" s="724"/>
      <c r="CUE107" s="724"/>
      <c r="CUG107" s="724"/>
      <c r="CUI107" s="724"/>
      <c r="CUK107" s="724"/>
      <c r="CUM107" s="724"/>
      <c r="CUO107" s="724"/>
      <c r="CUQ107" s="724"/>
      <c r="CUS107" s="724"/>
      <c r="CUU107" s="724"/>
      <c r="CUW107" s="724"/>
      <c r="CUY107" s="724"/>
      <c r="CVA107" s="724"/>
      <c r="CVC107" s="724"/>
      <c r="CVE107" s="724"/>
      <c r="CVG107" s="724"/>
      <c r="CVI107" s="724"/>
      <c r="CVK107" s="724"/>
      <c r="CVM107" s="724"/>
      <c r="CVO107" s="724"/>
      <c r="CVQ107" s="724"/>
      <c r="CVS107" s="724"/>
      <c r="CVU107" s="724"/>
      <c r="CVW107" s="724"/>
      <c r="CVY107" s="724"/>
      <c r="CWA107" s="724"/>
      <c r="CWC107" s="724"/>
      <c r="CWE107" s="724"/>
      <c r="CWG107" s="724"/>
      <c r="CWI107" s="724"/>
      <c r="CWK107" s="724"/>
      <c r="CWM107" s="724"/>
      <c r="CWO107" s="724"/>
      <c r="CWQ107" s="724"/>
      <c r="CWS107" s="724"/>
      <c r="CWU107" s="724"/>
      <c r="CWW107" s="724"/>
      <c r="CWY107" s="724"/>
      <c r="CXA107" s="724"/>
      <c r="CXC107" s="724"/>
      <c r="CXE107" s="724"/>
      <c r="CXG107" s="724"/>
      <c r="CXI107" s="724"/>
      <c r="CXK107" s="724"/>
      <c r="CXM107" s="724"/>
      <c r="CXO107" s="724"/>
      <c r="CXQ107" s="724"/>
      <c r="CXS107" s="724"/>
      <c r="CXU107" s="724"/>
      <c r="CXW107" s="724"/>
      <c r="CXY107" s="724"/>
      <c r="CYA107" s="724"/>
      <c r="CYC107" s="724"/>
      <c r="CYE107" s="724"/>
      <c r="CYG107" s="724"/>
      <c r="CYI107" s="724"/>
      <c r="CYK107" s="724"/>
      <c r="CYM107" s="724"/>
      <c r="CYO107" s="724"/>
      <c r="CYQ107" s="724"/>
      <c r="CYS107" s="724"/>
      <c r="CYU107" s="724"/>
      <c r="CYW107" s="724"/>
      <c r="CYY107" s="724"/>
      <c r="CZA107" s="724"/>
      <c r="CZC107" s="724"/>
      <c r="CZE107" s="724"/>
      <c r="CZG107" s="724"/>
      <c r="CZI107" s="724"/>
      <c r="CZK107" s="724"/>
      <c r="CZM107" s="724"/>
      <c r="CZO107" s="724"/>
      <c r="CZQ107" s="724"/>
      <c r="CZS107" s="724"/>
      <c r="CZU107" s="724"/>
      <c r="CZW107" s="724"/>
      <c r="CZY107" s="724"/>
      <c r="DAA107" s="724"/>
      <c r="DAC107" s="724"/>
      <c r="DAE107" s="724"/>
      <c r="DAG107" s="724"/>
      <c r="DAI107" s="724"/>
      <c r="DAK107" s="724"/>
      <c r="DAM107" s="724"/>
      <c r="DAO107" s="724"/>
      <c r="DAQ107" s="724"/>
      <c r="DAS107" s="724"/>
      <c r="DAU107" s="724"/>
      <c r="DAW107" s="724"/>
      <c r="DAY107" s="724"/>
      <c r="DBA107" s="724"/>
      <c r="DBC107" s="724"/>
      <c r="DBE107" s="724"/>
      <c r="DBG107" s="724"/>
      <c r="DBI107" s="724"/>
      <c r="DBK107" s="724"/>
      <c r="DBM107" s="724"/>
      <c r="DBO107" s="724"/>
      <c r="DBQ107" s="724"/>
      <c r="DBS107" s="724"/>
      <c r="DBU107" s="724"/>
      <c r="DBW107" s="724"/>
      <c r="DBY107" s="724"/>
      <c r="DCA107" s="724"/>
      <c r="DCC107" s="724"/>
      <c r="DCE107" s="724"/>
      <c r="DCG107" s="724"/>
      <c r="DCI107" s="724"/>
      <c r="DCK107" s="724"/>
      <c r="DCM107" s="724"/>
      <c r="DCO107" s="724"/>
      <c r="DCQ107" s="724"/>
      <c r="DCS107" s="724"/>
      <c r="DCU107" s="724"/>
      <c r="DCW107" s="724"/>
      <c r="DCY107" s="724"/>
      <c r="DDA107" s="724"/>
      <c r="DDC107" s="724"/>
      <c r="DDE107" s="724"/>
      <c r="DDG107" s="724"/>
      <c r="DDI107" s="724"/>
      <c r="DDK107" s="724"/>
      <c r="DDM107" s="724"/>
      <c r="DDO107" s="724"/>
      <c r="DDQ107" s="724"/>
      <c r="DDS107" s="724"/>
      <c r="DDU107" s="724"/>
      <c r="DDW107" s="724"/>
      <c r="DDY107" s="724"/>
      <c r="DEA107" s="724"/>
      <c r="DEC107" s="724"/>
      <c r="DEE107" s="724"/>
      <c r="DEG107" s="724"/>
      <c r="DEI107" s="724"/>
      <c r="DEK107" s="724"/>
      <c r="DEM107" s="724"/>
      <c r="DEO107" s="724"/>
      <c r="DEQ107" s="724"/>
      <c r="DES107" s="724"/>
      <c r="DEU107" s="724"/>
      <c r="DEW107" s="724"/>
      <c r="DEY107" s="724"/>
      <c r="DFA107" s="724"/>
      <c r="DFC107" s="724"/>
      <c r="DFE107" s="724"/>
      <c r="DFG107" s="724"/>
      <c r="DFI107" s="724"/>
      <c r="DFK107" s="724"/>
      <c r="DFM107" s="724"/>
      <c r="DFO107" s="724"/>
      <c r="DFQ107" s="724"/>
      <c r="DFS107" s="724"/>
      <c r="DFU107" s="724"/>
      <c r="DFW107" s="724"/>
      <c r="DFY107" s="724"/>
      <c r="DGA107" s="724"/>
      <c r="DGC107" s="724"/>
      <c r="DGE107" s="724"/>
      <c r="DGG107" s="724"/>
      <c r="DGI107" s="724"/>
      <c r="DGK107" s="724"/>
      <c r="DGM107" s="724"/>
      <c r="DGO107" s="724"/>
      <c r="DGQ107" s="724"/>
      <c r="DGS107" s="724"/>
      <c r="DGU107" s="724"/>
      <c r="DGW107" s="724"/>
      <c r="DGY107" s="724"/>
      <c r="DHA107" s="724"/>
      <c r="DHC107" s="724"/>
      <c r="DHE107" s="724"/>
      <c r="DHG107" s="724"/>
      <c r="DHI107" s="724"/>
      <c r="DHK107" s="724"/>
      <c r="DHM107" s="724"/>
      <c r="DHO107" s="724"/>
      <c r="DHQ107" s="724"/>
      <c r="DHS107" s="724"/>
      <c r="DHU107" s="724"/>
      <c r="DHW107" s="724"/>
      <c r="DHY107" s="724"/>
      <c r="DIA107" s="724"/>
      <c r="DIC107" s="724"/>
      <c r="DIE107" s="724"/>
      <c r="DIG107" s="724"/>
      <c r="DII107" s="724"/>
      <c r="DIK107" s="724"/>
      <c r="DIM107" s="724"/>
      <c r="DIO107" s="724"/>
      <c r="DIQ107" s="724"/>
      <c r="DIS107" s="724"/>
      <c r="DIU107" s="724"/>
      <c r="DIW107" s="724"/>
      <c r="DIY107" s="724"/>
      <c r="DJA107" s="724"/>
      <c r="DJC107" s="724"/>
      <c r="DJE107" s="724"/>
      <c r="DJG107" s="724"/>
      <c r="DJI107" s="724"/>
      <c r="DJK107" s="724"/>
      <c r="DJM107" s="724"/>
      <c r="DJO107" s="724"/>
      <c r="DJQ107" s="724"/>
      <c r="DJS107" s="724"/>
      <c r="DJU107" s="724"/>
      <c r="DJW107" s="724"/>
      <c r="DJY107" s="724"/>
      <c r="DKA107" s="724"/>
      <c r="DKC107" s="724"/>
      <c r="DKE107" s="724"/>
      <c r="DKG107" s="724"/>
      <c r="DKI107" s="724"/>
      <c r="DKK107" s="724"/>
      <c r="DKM107" s="724"/>
      <c r="DKO107" s="724"/>
      <c r="DKQ107" s="724"/>
      <c r="DKS107" s="724"/>
      <c r="DKU107" s="724"/>
      <c r="DKW107" s="724"/>
      <c r="DKY107" s="724"/>
      <c r="DLA107" s="724"/>
      <c r="DLC107" s="724"/>
      <c r="DLE107" s="724"/>
      <c r="DLG107" s="724"/>
      <c r="DLI107" s="724"/>
      <c r="DLK107" s="724"/>
      <c r="DLM107" s="724"/>
      <c r="DLO107" s="724"/>
      <c r="DLQ107" s="724"/>
      <c r="DLS107" s="724"/>
      <c r="DLU107" s="724"/>
      <c r="DLW107" s="724"/>
      <c r="DLY107" s="724"/>
      <c r="DMA107" s="724"/>
      <c r="DMC107" s="724"/>
      <c r="DME107" s="724"/>
      <c r="DMG107" s="724"/>
      <c r="DMI107" s="724"/>
      <c r="DMK107" s="724"/>
      <c r="DMM107" s="724"/>
      <c r="DMO107" s="724"/>
      <c r="DMQ107" s="724"/>
      <c r="DMS107" s="724"/>
      <c r="DMU107" s="724"/>
      <c r="DMW107" s="724"/>
      <c r="DMY107" s="724"/>
      <c r="DNA107" s="724"/>
      <c r="DNC107" s="724"/>
      <c r="DNE107" s="724"/>
      <c r="DNG107" s="724"/>
      <c r="DNI107" s="724"/>
      <c r="DNK107" s="724"/>
      <c r="DNM107" s="724"/>
      <c r="DNO107" s="724"/>
      <c r="DNQ107" s="724"/>
      <c r="DNS107" s="724"/>
      <c r="DNU107" s="724"/>
      <c r="DNW107" s="724"/>
      <c r="DNY107" s="724"/>
      <c r="DOA107" s="724"/>
      <c r="DOC107" s="724"/>
      <c r="DOE107" s="724"/>
      <c r="DOG107" s="724"/>
      <c r="DOI107" s="724"/>
      <c r="DOK107" s="724"/>
      <c r="DOM107" s="724"/>
      <c r="DOO107" s="724"/>
      <c r="DOQ107" s="724"/>
      <c r="DOS107" s="724"/>
      <c r="DOU107" s="724"/>
      <c r="DOW107" s="724"/>
      <c r="DOY107" s="724"/>
      <c r="DPA107" s="724"/>
      <c r="DPC107" s="724"/>
      <c r="DPE107" s="724"/>
      <c r="DPG107" s="724"/>
      <c r="DPI107" s="724"/>
      <c r="DPK107" s="724"/>
      <c r="DPM107" s="724"/>
      <c r="DPO107" s="724"/>
      <c r="DPQ107" s="724"/>
      <c r="DPS107" s="724"/>
      <c r="DPU107" s="724"/>
      <c r="DPW107" s="724"/>
      <c r="DPY107" s="724"/>
      <c r="DQA107" s="724"/>
      <c r="DQC107" s="724"/>
      <c r="DQE107" s="724"/>
      <c r="DQG107" s="724"/>
      <c r="DQI107" s="724"/>
      <c r="DQK107" s="724"/>
      <c r="DQM107" s="724"/>
      <c r="DQO107" s="724"/>
      <c r="DQQ107" s="724"/>
      <c r="DQS107" s="724"/>
      <c r="DQU107" s="724"/>
      <c r="DQW107" s="724"/>
      <c r="DQY107" s="724"/>
      <c r="DRA107" s="724"/>
      <c r="DRC107" s="724"/>
      <c r="DRE107" s="724"/>
      <c r="DRG107" s="724"/>
      <c r="DRI107" s="724"/>
      <c r="DRK107" s="724"/>
      <c r="DRM107" s="724"/>
      <c r="DRO107" s="724"/>
      <c r="DRQ107" s="724"/>
      <c r="DRS107" s="724"/>
      <c r="DRU107" s="724"/>
      <c r="DRW107" s="724"/>
      <c r="DRY107" s="724"/>
      <c r="DSA107" s="724"/>
      <c r="DSC107" s="724"/>
      <c r="DSE107" s="724"/>
      <c r="DSG107" s="724"/>
      <c r="DSI107" s="724"/>
      <c r="DSK107" s="724"/>
      <c r="DSM107" s="724"/>
      <c r="DSO107" s="724"/>
      <c r="DSQ107" s="724"/>
      <c r="DSS107" s="724"/>
      <c r="DSU107" s="724"/>
      <c r="DSW107" s="724"/>
      <c r="DSY107" s="724"/>
      <c r="DTA107" s="724"/>
      <c r="DTC107" s="724"/>
      <c r="DTE107" s="724"/>
      <c r="DTG107" s="724"/>
      <c r="DTI107" s="724"/>
      <c r="DTK107" s="724"/>
      <c r="DTM107" s="724"/>
      <c r="DTO107" s="724"/>
      <c r="DTQ107" s="724"/>
      <c r="DTS107" s="724"/>
      <c r="DTU107" s="724"/>
      <c r="DTW107" s="724"/>
      <c r="DTY107" s="724"/>
      <c r="DUA107" s="724"/>
      <c r="DUC107" s="724"/>
      <c r="DUE107" s="724"/>
      <c r="DUG107" s="724"/>
      <c r="DUI107" s="724"/>
      <c r="DUK107" s="724"/>
      <c r="DUM107" s="724"/>
      <c r="DUO107" s="724"/>
      <c r="DUQ107" s="724"/>
      <c r="DUS107" s="724"/>
      <c r="DUU107" s="724"/>
      <c r="DUW107" s="724"/>
      <c r="DUY107" s="724"/>
      <c r="DVA107" s="724"/>
      <c r="DVC107" s="724"/>
      <c r="DVE107" s="724"/>
      <c r="DVG107" s="724"/>
      <c r="DVI107" s="724"/>
      <c r="DVK107" s="724"/>
      <c r="DVM107" s="724"/>
      <c r="DVO107" s="724"/>
      <c r="DVQ107" s="724"/>
      <c r="DVS107" s="724"/>
      <c r="DVU107" s="724"/>
      <c r="DVW107" s="724"/>
      <c r="DVY107" s="724"/>
      <c r="DWA107" s="724"/>
      <c r="DWC107" s="724"/>
      <c r="DWE107" s="724"/>
      <c r="DWG107" s="724"/>
      <c r="DWI107" s="724"/>
      <c r="DWK107" s="724"/>
      <c r="DWM107" s="724"/>
      <c r="DWO107" s="724"/>
      <c r="DWQ107" s="724"/>
      <c r="DWS107" s="724"/>
      <c r="DWU107" s="724"/>
      <c r="DWW107" s="724"/>
      <c r="DWY107" s="724"/>
      <c r="DXA107" s="724"/>
      <c r="DXC107" s="724"/>
      <c r="DXE107" s="724"/>
      <c r="DXG107" s="724"/>
      <c r="DXI107" s="724"/>
      <c r="DXK107" s="724"/>
      <c r="DXM107" s="724"/>
      <c r="DXO107" s="724"/>
      <c r="DXQ107" s="724"/>
      <c r="DXS107" s="724"/>
      <c r="DXU107" s="724"/>
      <c r="DXW107" s="724"/>
      <c r="DXY107" s="724"/>
      <c r="DYA107" s="724"/>
      <c r="DYC107" s="724"/>
      <c r="DYE107" s="724"/>
      <c r="DYG107" s="724"/>
      <c r="DYI107" s="724"/>
      <c r="DYK107" s="724"/>
      <c r="DYM107" s="724"/>
      <c r="DYO107" s="724"/>
      <c r="DYQ107" s="724"/>
      <c r="DYS107" s="724"/>
      <c r="DYU107" s="724"/>
      <c r="DYW107" s="724"/>
      <c r="DYY107" s="724"/>
      <c r="DZA107" s="724"/>
      <c r="DZC107" s="724"/>
      <c r="DZE107" s="724"/>
      <c r="DZG107" s="724"/>
      <c r="DZI107" s="724"/>
      <c r="DZK107" s="724"/>
      <c r="DZM107" s="724"/>
      <c r="DZO107" s="724"/>
      <c r="DZQ107" s="724"/>
      <c r="DZS107" s="724"/>
      <c r="DZU107" s="724"/>
      <c r="DZW107" s="724"/>
      <c r="DZY107" s="724"/>
      <c r="EAA107" s="724"/>
      <c r="EAC107" s="724"/>
      <c r="EAE107" s="724"/>
      <c r="EAG107" s="724"/>
      <c r="EAI107" s="724"/>
      <c r="EAK107" s="724"/>
      <c r="EAM107" s="724"/>
      <c r="EAO107" s="724"/>
      <c r="EAQ107" s="724"/>
      <c r="EAS107" s="724"/>
      <c r="EAU107" s="724"/>
      <c r="EAW107" s="724"/>
      <c r="EAY107" s="724"/>
      <c r="EBA107" s="724"/>
      <c r="EBC107" s="724"/>
      <c r="EBE107" s="724"/>
      <c r="EBG107" s="724"/>
      <c r="EBI107" s="724"/>
      <c r="EBK107" s="724"/>
      <c r="EBM107" s="724"/>
      <c r="EBO107" s="724"/>
      <c r="EBQ107" s="724"/>
      <c r="EBS107" s="724"/>
      <c r="EBU107" s="724"/>
      <c r="EBW107" s="724"/>
      <c r="EBY107" s="724"/>
      <c r="ECA107" s="724"/>
      <c r="ECC107" s="724"/>
      <c r="ECE107" s="724"/>
      <c r="ECG107" s="724"/>
      <c r="ECI107" s="724"/>
      <c r="ECK107" s="724"/>
      <c r="ECM107" s="724"/>
      <c r="ECO107" s="724"/>
      <c r="ECQ107" s="724"/>
      <c r="ECS107" s="724"/>
      <c r="ECU107" s="724"/>
      <c r="ECW107" s="724"/>
      <c r="ECY107" s="724"/>
      <c r="EDA107" s="724"/>
      <c r="EDC107" s="724"/>
      <c r="EDE107" s="724"/>
      <c r="EDG107" s="724"/>
      <c r="EDI107" s="724"/>
      <c r="EDK107" s="724"/>
      <c r="EDM107" s="724"/>
      <c r="EDO107" s="724"/>
      <c r="EDQ107" s="724"/>
      <c r="EDS107" s="724"/>
      <c r="EDU107" s="724"/>
      <c r="EDW107" s="724"/>
      <c r="EDY107" s="724"/>
      <c r="EEA107" s="724"/>
      <c r="EEC107" s="724"/>
      <c r="EEE107" s="724"/>
      <c r="EEG107" s="724"/>
      <c r="EEI107" s="724"/>
      <c r="EEK107" s="724"/>
      <c r="EEM107" s="724"/>
      <c r="EEO107" s="724"/>
      <c r="EEQ107" s="724"/>
      <c r="EES107" s="724"/>
      <c r="EEU107" s="724"/>
      <c r="EEW107" s="724"/>
      <c r="EEY107" s="724"/>
      <c r="EFA107" s="724"/>
      <c r="EFC107" s="724"/>
      <c r="EFE107" s="724"/>
      <c r="EFG107" s="724"/>
      <c r="EFI107" s="724"/>
      <c r="EFK107" s="724"/>
      <c r="EFM107" s="724"/>
      <c r="EFO107" s="724"/>
      <c r="EFQ107" s="724"/>
      <c r="EFS107" s="724"/>
      <c r="EFU107" s="724"/>
      <c r="EFW107" s="724"/>
      <c r="EFY107" s="724"/>
      <c r="EGA107" s="724"/>
      <c r="EGC107" s="724"/>
      <c r="EGE107" s="724"/>
      <c r="EGG107" s="724"/>
      <c r="EGI107" s="724"/>
      <c r="EGK107" s="724"/>
      <c r="EGM107" s="724"/>
      <c r="EGO107" s="724"/>
      <c r="EGQ107" s="724"/>
      <c r="EGS107" s="724"/>
      <c r="EGU107" s="724"/>
      <c r="EGW107" s="724"/>
      <c r="EGY107" s="724"/>
      <c r="EHA107" s="724"/>
      <c r="EHC107" s="724"/>
      <c r="EHE107" s="724"/>
      <c r="EHG107" s="724"/>
      <c r="EHI107" s="724"/>
      <c r="EHK107" s="724"/>
      <c r="EHM107" s="724"/>
      <c r="EHO107" s="724"/>
      <c r="EHQ107" s="724"/>
      <c r="EHS107" s="724"/>
      <c r="EHU107" s="724"/>
      <c r="EHW107" s="724"/>
      <c r="EHY107" s="724"/>
      <c r="EIA107" s="724"/>
      <c r="EIC107" s="724"/>
      <c r="EIE107" s="724"/>
      <c r="EIG107" s="724"/>
      <c r="EII107" s="724"/>
      <c r="EIK107" s="724"/>
      <c r="EIM107" s="724"/>
      <c r="EIO107" s="724"/>
      <c r="EIQ107" s="724"/>
      <c r="EIS107" s="724"/>
      <c r="EIU107" s="724"/>
      <c r="EIW107" s="724"/>
      <c r="EIY107" s="724"/>
      <c r="EJA107" s="724"/>
      <c r="EJC107" s="724"/>
      <c r="EJE107" s="724"/>
      <c r="EJG107" s="724"/>
      <c r="EJI107" s="724"/>
      <c r="EJK107" s="724"/>
      <c r="EJM107" s="724"/>
      <c r="EJO107" s="724"/>
      <c r="EJQ107" s="724"/>
      <c r="EJS107" s="724"/>
      <c r="EJU107" s="724"/>
      <c r="EJW107" s="724"/>
      <c r="EJY107" s="724"/>
      <c r="EKA107" s="724"/>
      <c r="EKC107" s="724"/>
      <c r="EKE107" s="724"/>
      <c r="EKG107" s="724"/>
      <c r="EKI107" s="724"/>
      <c r="EKK107" s="724"/>
      <c r="EKM107" s="724"/>
      <c r="EKO107" s="724"/>
      <c r="EKQ107" s="724"/>
      <c r="EKS107" s="724"/>
      <c r="EKU107" s="724"/>
      <c r="EKW107" s="724"/>
      <c r="EKY107" s="724"/>
      <c r="ELA107" s="724"/>
      <c r="ELC107" s="724"/>
      <c r="ELE107" s="724"/>
      <c r="ELG107" s="724"/>
      <c r="ELI107" s="724"/>
      <c r="ELK107" s="724"/>
      <c r="ELM107" s="724"/>
      <c r="ELO107" s="724"/>
      <c r="ELQ107" s="724"/>
      <c r="ELS107" s="724"/>
      <c r="ELU107" s="724"/>
      <c r="ELW107" s="724"/>
      <c r="ELY107" s="724"/>
      <c r="EMA107" s="724"/>
      <c r="EMC107" s="724"/>
      <c r="EME107" s="724"/>
      <c r="EMG107" s="724"/>
      <c r="EMI107" s="724"/>
      <c r="EMK107" s="724"/>
      <c r="EMM107" s="724"/>
      <c r="EMO107" s="724"/>
      <c r="EMQ107" s="724"/>
      <c r="EMS107" s="724"/>
      <c r="EMU107" s="724"/>
      <c r="EMW107" s="724"/>
      <c r="EMY107" s="724"/>
      <c r="ENA107" s="724"/>
      <c r="ENC107" s="724"/>
      <c r="ENE107" s="724"/>
      <c r="ENG107" s="724"/>
      <c r="ENI107" s="724"/>
      <c r="ENK107" s="724"/>
      <c r="ENM107" s="724"/>
      <c r="ENO107" s="724"/>
      <c r="ENQ107" s="724"/>
      <c r="ENS107" s="724"/>
      <c r="ENU107" s="724"/>
      <c r="ENW107" s="724"/>
      <c r="ENY107" s="724"/>
      <c r="EOA107" s="724"/>
      <c r="EOC107" s="724"/>
      <c r="EOE107" s="724"/>
      <c r="EOG107" s="724"/>
      <c r="EOI107" s="724"/>
      <c r="EOK107" s="724"/>
      <c r="EOM107" s="724"/>
      <c r="EOO107" s="724"/>
      <c r="EOQ107" s="724"/>
      <c r="EOS107" s="724"/>
      <c r="EOU107" s="724"/>
      <c r="EOW107" s="724"/>
      <c r="EOY107" s="724"/>
      <c r="EPA107" s="724"/>
      <c r="EPC107" s="724"/>
      <c r="EPE107" s="724"/>
      <c r="EPG107" s="724"/>
      <c r="EPI107" s="724"/>
      <c r="EPK107" s="724"/>
      <c r="EPM107" s="724"/>
      <c r="EPO107" s="724"/>
      <c r="EPQ107" s="724"/>
      <c r="EPS107" s="724"/>
      <c r="EPU107" s="724"/>
      <c r="EPW107" s="724"/>
      <c r="EPY107" s="724"/>
      <c r="EQA107" s="724"/>
      <c r="EQC107" s="724"/>
      <c r="EQE107" s="724"/>
      <c r="EQG107" s="724"/>
      <c r="EQI107" s="724"/>
      <c r="EQK107" s="724"/>
      <c r="EQM107" s="724"/>
      <c r="EQO107" s="724"/>
      <c r="EQQ107" s="724"/>
      <c r="EQS107" s="724"/>
      <c r="EQU107" s="724"/>
      <c r="EQW107" s="724"/>
      <c r="EQY107" s="724"/>
      <c r="ERA107" s="724"/>
      <c r="ERC107" s="724"/>
      <c r="ERE107" s="724"/>
      <c r="ERG107" s="724"/>
      <c r="ERI107" s="724"/>
      <c r="ERK107" s="724"/>
      <c r="ERM107" s="724"/>
      <c r="ERO107" s="724"/>
      <c r="ERQ107" s="724"/>
      <c r="ERS107" s="724"/>
      <c r="ERU107" s="724"/>
      <c r="ERW107" s="724"/>
      <c r="ERY107" s="724"/>
      <c r="ESA107" s="724"/>
      <c r="ESC107" s="724"/>
      <c r="ESE107" s="724"/>
      <c r="ESG107" s="724"/>
      <c r="ESI107" s="724"/>
      <c r="ESK107" s="724"/>
      <c r="ESM107" s="724"/>
      <c r="ESO107" s="724"/>
      <c r="ESQ107" s="724"/>
      <c r="ESS107" s="724"/>
      <c r="ESU107" s="724"/>
      <c r="ESW107" s="724"/>
      <c r="ESY107" s="724"/>
      <c r="ETA107" s="724"/>
      <c r="ETC107" s="724"/>
      <c r="ETE107" s="724"/>
      <c r="ETG107" s="724"/>
      <c r="ETI107" s="724"/>
      <c r="ETK107" s="724"/>
      <c r="ETM107" s="724"/>
      <c r="ETO107" s="724"/>
      <c r="ETQ107" s="724"/>
      <c r="ETS107" s="724"/>
      <c r="ETU107" s="724"/>
      <c r="ETW107" s="724"/>
      <c r="ETY107" s="724"/>
      <c r="EUA107" s="724"/>
      <c r="EUC107" s="724"/>
      <c r="EUE107" s="724"/>
      <c r="EUG107" s="724"/>
      <c r="EUI107" s="724"/>
      <c r="EUK107" s="724"/>
      <c r="EUM107" s="724"/>
      <c r="EUO107" s="724"/>
      <c r="EUQ107" s="724"/>
      <c r="EUS107" s="724"/>
      <c r="EUU107" s="724"/>
      <c r="EUW107" s="724"/>
      <c r="EUY107" s="724"/>
      <c r="EVA107" s="724"/>
      <c r="EVC107" s="724"/>
      <c r="EVE107" s="724"/>
      <c r="EVG107" s="724"/>
      <c r="EVI107" s="724"/>
      <c r="EVK107" s="724"/>
      <c r="EVM107" s="724"/>
      <c r="EVO107" s="724"/>
      <c r="EVQ107" s="724"/>
      <c r="EVS107" s="724"/>
      <c r="EVU107" s="724"/>
      <c r="EVW107" s="724"/>
      <c r="EVY107" s="724"/>
      <c r="EWA107" s="724"/>
      <c r="EWC107" s="724"/>
      <c r="EWE107" s="724"/>
      <c r="EWG107" s="724"/>
      <c r="EWI107" s="724"/>
      <c r="EWK107" s="724"/>
      <c r="EWM107" s="724"/>
      <c r="EWO107" s="724"/>
      <c r="EWQ107" s="724"/>
      <c r="EWS107" s="724"/>
      <c r="EWU107" s="724"/>
      <c r="EWW107" s="724"/>
      <c r="EWY107" s="724"/>
      <c r="EXA107" s="724"/>
      <c r="EXC107" s="724"/>
      <c r="EXE107" s="724"/>
      <c r="EXG107" s="724"/>
      <c r="EXI107" s="724"/>
      <c r="EXK107" s="724"/>
      <c r="EXM107" s="724"/>
      <c r="EXO107" s="724"/>
      <c r="EXQ107" s="724"/>
      <c r="EXS107" s="724"/>
      <c r="EXU107" s="724"/>
      <c r="EXW107" s="724"/>
      <c r="EXY107" s="724"/>
      <c r="EYA107" s="724"/>
      <c r="EYC107" s="724"/>
      <c r="EYE107" s="724"/>
      <c r="EYG107" s="724"/>
      <c r="EYI107" s="724"/>
      <c r="EYK107" s="724"/>
      <c r="EYM107" s="724"/>
      <c r="EYO107" s="724"/>
      <c r="EYQ107" s="724"/>
      <c r="EYS107" s="724"/>
      <c r="EYU107" s="724"/>
      <c r="EYW107" s="724"/>
      <c r="EYY107" s="724"/>
      <c r="EZA107" s="724"/>
      <c r="EZC107" s="724"/>
      <c r="EZE107" s="724"/>
      <c r="EZG107" s="724"/>
      <c r="EZI107" s="724"/>
      <c r="EZK107" s="724"/>
      <c r="EZM107" s="724"/>
      <c r="EZO107" s="724"/>
      <c r="EZQ107" s="724"/>
      <c r="EZS107" s="724"/>
      <c r="EZU107" s="724"/>
      <c r="EZW107" s="724"/>
      <c r="EZY107" s="724"/>
      <c r="FAA107" s="724"/>
      <c r="FAC107" s="724"/>
      <c r="FAE107" s="724"/>
      <c r="FAG107" s="724"/>
      <c r="FAI107" s="724"/>
      <c r="FAK107" s="724"/>
      <c r="FAM107" s="724"/>
      <c r="FAO107" s="724"/>
      <c r="FAQ107" s="724"/>
      <c r="FAS107" s="724"/>
      <c r="FAU107" s="724"/>
      <c r="FAW107" s="724"/>
      <c r="FAY107" s="724"/>
      <c r="FBA107" s="724"/>
      <c r="FBC107" s="724"/>
      <c r="FBE107" s="724"/>
      <c r="FBG107" s="724"/>
      <c r="FBI107" s="724"/>
      <c r="FBK107" s="724"/>
      <c r="FBM107" s="724"/>
      <c r="FBO107" s="724"/>
      <c r="FBQ107" s="724"/>
      <c r="FBS107" s="724"/>
      <c r="FBU107" s="724"/>
      <c r="FBW107" s="724"/>
      <c r="FBY107" s="724"/>
      <c r="FCA107" s="724"/>
      <c r="FCC107" s="724"/>
      <c r="FCE107" s="724"/>
      <c r="FCG107" s="724"/>
      <c r="FCI107" s="724"/>
      <c r="FCK107" s="724"/>
      <c r="FCM107" s="724"/>
      <c r="FCO107" s="724"/>
      <c r="FCQ107" s="724"/>
      <c r="FCS107" s="724"/>
      <c r="FCU107" s="724"/>
      <c r="FCW107" s="724"/>
      <c r="FCY107" s="724"/>
      <c r="FDA107" s="724"/>
      <c r="FDC107" s="724"/>
      <c r="FDE107" s="724"/>
      <c r="FDG107" s="724"/>
      <c r="FDI107" s="724"/>
      <c r="FDK107" s="724"/>
      <c r="FDM107" s="724"/>
      <c r="FDO107" s="724"/>
      <c r="FDQ107" s="724"/>
      <c r="FDS107" s="724"/>
      <c r="FDU107" s="724"/>
      <c r="FDW107" s="724"/>
      <c r="FDY107" s="724"/>
      <c r="FEA107" s="724"/>
      <c r="FEC107" s="724"/>
      <c r="FEE107" s="724"/>
      <c r="FEG107" s="724"/>
      <c r="FEI107" s="724"/>
      <c r="FEK107" s="724"/>
      <c r="FEM107" s="724"/>
      <c r="FEO107" s="724"/>
      <c r="FEQ107" s="724"/>
      <c r="FES107" s="724"/>
      <c r="FEU107" s="724"/>
      <c r="FEW107" s="724"/>
      <c r="FEY107" s="724"/>
      <c r="FFA107" s="724"/>
      <c r="FFC107" s="724"/>
      <c r="FFE107" s="724"/>
      <c r="FFG107" s="724"/>
      <c r="FFI107" s="724"/>
      <c r="FFK107" s="724"/>
      <c r="FFM107" s="724"/>
      <c r="FFO107" s="724"/>
      <c r="FFQ107" s="724"/>
      <c r="FFS107" s="724"/>
      <c r="FFU107" s="724"/>
      <c r="FFW107" s="724"/>
      <c r="FFY107" s="724"/>
      <c r="FGA107" s="724"/>
      <c r="FGC107" s="724"/>
      <c r="FGE107" s="724"/>
      <c r="FGG107" s="724"/>
      <c r="FGI107" s="724"/>
      <c r="FGK107" s="724"/>
      <c r="FGM107" s="724"/>
      <c r="FGO107" s="724"/>
      <c r="FGQ107" s="724"/>
      <c r="FGS107" s="724"/>
      <c r="FGU107" s="724"/>
      <c r="FGW107" s="724"/>
      <c r="FGY107" s="724"/>
      <c r="FHA107" s="724"/>
      <c r="FHC107" s="724"/>
      <c r="FHE107" s="724"/>
      <c r="FHG107" s="724"/>
      <c r="FHI107" s="724"/>
      <c r="FHK107" s="724"/>
      <c r="FHM107" s="724"/>
      <c r="FHO107" s="724"/>
      <c r="FHQ107" s="724"/>
      <c r="FHS107" s="724"/>
      <c r="FHU107" s="724"/>
      <c r="FHW107" s="724"/>
      <c r="FHY107" s="724"/>
      <c r="FIA107" s="724"/>
      <c r="FIC107" s="724"/>
      <c r="FIE107" s="724"/>
      <c r="FIG107" s="724"/>
      <c r="FII107" s="724"/>
      <c r="FIK107" s="724"/>
      <c r="FIM107" s="724"/>
      <c r="FIO107" s="724"/>
      <c r="FIQ107" s="724"/>
      <c r="FIS107" s="724"/>
      <c r="FIU107" s="724"/>
      <c r="FIW107" s="724"/>
      <c r="FIY107" s="724"/>
      <c r="FJA107" s="724"/>
      <c r="FJC107" s="724"/>
      <c r="FJE107" s="724"/>
      <c r="FJG107" s="724"/>
      <c r="FJI107" s="724"/>
      <c r="FJK107" s="724"/>
      <c r="FJM107" s="724"/>
      <c r="FJO107" s="724"/>
      <c r="FJQ107" s="724"/>
      <c r="FJS107" s="724"/>
      <c r="FJU107" s="724"/>
      <c r="FJW107" s="724"/>
      <c r="FJY107" s="724"/>
      <c r="FKA107" s="724"/>
      <c r="FKC107" s="724"/>
      <c r="FKE107" s="724"/>
      <c r="FKG107" s="724"/>
      <c r="FKI107" s="724"/>
      <c r="FKK107" s="724"/>
      <c r="FKM107" s="724"/>
      <c r="FKO107" s="724"/>
      <c r="FKQ107" s="724"/>
      <c r="FKS107" s="724"/>
      <c r="FKU107" s="724"/>
      <c r="FKW107" s="724"/>
      <c r="FKY107" s="724"/>
      <c r="FLA107" s="724"/>
      <c r="FLC107" s="724"/>
      <c r="FLE107" s="724"/>
      <c r="FLG107" s="724"/>
      <c r="FLI107" s="724"/>
      <c r="FLK107" s="724"/>
      <c r="FLM107" s="724"/>
      <c r="FLO107" s="724"/>
      <c r="FLQ107" s="724"/>
      <c r="FLS107" s="724"/>
      <c r="FLU107" s="724"/>
      <c r="FLW107" s="724"/>
      <c r="FLY107" s="724"/>
      <c r="FMA107" s="724"/>
      <c r="FMC107" s="724"/>
      <c r="FME107" s="724"/>
      <c r="FMG107" s="724"/>
      <c r="FMI107" s="724"/>
      <c r="FMK107" s="724"/>
      <c r="FMM107" s="724"/>
      <c r="FMO107" s="724"/>
      <c r="FMQ107" s="724"/>
      <c r="FMS107" s="724"/>
      <c r="FMU107" s="724"/>
      <c r="FMW107" s="724"/>
      <c r="FMY107" s="724"/>
      <c r="FNA107" s="724"/>
      <c r="FNC107" s="724"/>
      <c r="FNE107" s="724"/>
      <c r="FNG107" s="724"/>
      <c r="FNI107" s="724"/>
      <c r="FNK107" s="724"/>
      <c r="FNM107" s="724"/>
      <c r="FNO107" s="724"/>
      <c r="FNQ107" s="724"/>
      <c r="FNS107" s="724"/>
      <c r="FNU107" s="724"/>
      <c r="FNW107" s="724"/>
      <c r="FNY107" s="724"/>
      <c r="FOA107" s="724"/>
      <c r="FOC107" s="724"/>
      <c r="FOE107" s="724"/>
      <c r="FOG107" s="724"/>
      <c r="FOI107" s="724"/>
      <c r="FOK107" s="724"/>
      <c r="FOM107" s="724"/>
      <c r="FOO107" s="724"/>
      <c r="FOQ107" s="724"/>
      <c r="FOS107" s="724"/>
      <c r="FOU107" s="724"/>
      <c r="FOW107" s="724"/>
      <c r="FOY107" s="724"/>
      <c r="FPA107" s="724"/>
      <c r="FPC107" s="724"/>
      <c r="FPE107" s="724"/>
      <c r="FPG107" s="724"/>
      <c r="FPI107" s="724"/>
      <c r="FPK107" s="724"/>
      <c r="FPM107" s="724"/>
      <c r="FPO107" s="724"/>
      <c r="FPQ107" s="724"/>
      <c r="FPS107" s="724"/>
      <c r="FPU107" s="724"/>
      <c r="FPW107" s="724"/>
      <c r="FPY107" s="724"/>
      <c r="FQA107" s="724"/>
      <c r="FQC107" s="724"/>
      <c r="FQE107" s="724"/>
      <c r="FQG107" s="724"/>
      <c r="FQI107" s="724"/>
      <c r="FQK107" s="724"/>
      <c r="FQM107" s="724"/>
      <c r="FQO107" s="724"/>
      <c r="FQQ107" s="724"/>
      <c r="FQS107" s="724"/>
      <c r="FQU107" s="724"/>
      <c r="FQW107" s="724"/>
      <c r="FQY107" s="724"/>
      <c r="FRA107" s="724"/>
      <c r="FRC107" s="724"/>
      <c r="FRE107" s="724"/>
      <c r="FRG107" s="724"/>
      <c r="FRI107" s="724"/>
      <c r="FRK107" s="724"/>
      <c r="FRM107" s="724"/>
      <c r="FRO107" s="724"/>
      <c r="FRQ107" s="724"/>
      <c r="FRS107" s="724"/>
      <c r="FRU107" s="724"/>
      <c r="FRW107" s="724"/>
      <c r="FRY107" s="724"/>
      <c r="FSA107" s="724"/>
      <c r="FSC107" s="724"/>
      <c r="FSE107" s="724"/>
      <c r="FSG107" s="724"/>
      <c r="FSI107" s="724"/>
      <c r="FSK107" s="724"/>
      <c r="FSM107" s="724"/>
      <c r="FSO107" s="724"/>
      <c r="FSQ107" s="724"/>
      <c r="FSS107" s="724"/>
      <c r="FSU107" s="724"/>
      <c r="FSW107" s="724"/>
      <c r="FSY107" s="724"/>
      <c r="FTA107" s="724"/>
      <c r="FTC107" s="724"/>
      <c r="FTE107" s="724"/>
      <c r="FTG107" s="724"/>
      <c r="FTI107" s="724"/>
      <c r="FTK107" s="724"/>
      <c r="FTM107" s="724"/>
      <c r="FTO107" s="724"/>
      <c r="FTQ107" s="724"/>
      <c r="FTS107" s="724"/>
      <c r="FTU107" s="724"/>
      <c r="FTW107" s="724"/>
      <c r="FTY107" s="724"/>
      <c r="FUA107" s="724"/>
      <c r="FUC107" s="724"/>
      <c r="FUE107" s="724"/>
      <c r="FUG107" s="724"/>
      <c r="FUI107" s="724"/>
      <c r="FUK107" s="724"/>
      <c r="FUM107" s="724"/>
      <c r="FUO107" s="724"/>
      <c r="FUQ107" s="724"/>
      <c r="FUS107" s="724"/>
      <c r="FUU107" s="724"/>
      <c r="FUW107" s="724"/>
      <c r="FUY107" s="724"/>
      <c r="FVA107" s="724"/>
      <c r="FVC107" s="724"/>
      <c r="FVE107" s="724"/>
      <c r="FVG107" s="724"/>
      <c r="FVI107" s="724"/>
      <c r="FVK107" s="724"/>
      <c r="FVM107" s="724"/>
      <c r="FVO107" s="724"/>
      <c r="FVQ107" s="724"/>
      <c r="FVS107" s="724"/>
      <c r="FVU107" s="724"/>
      <c r="FVW107" s="724"/>
      <c r="FVY107" s="724"/>
      <c r="FWA107" s="724"/>
      <c r="FWC107" s="724"/>
      <c r="FWE107" s="724"/>
      <c r="FWG107" s="724"/>
      <c r="FWI107" s="724"/>
      <c r="FWK107" s="724"/>
      <c r="FWM107" s="724"/>
      <c r="FWO107" s="724"/>
      <c r="FWQ107" s="724"/>
      <c r="FWS107" s="724"/>
      <c r="FWU107" s="724"/>
      <c r="FWW107" s="724"/>
      <c r="FWY107" s="724"/>
      <c r="FXA107" s="724"/>
      <c r="FXC107" s="724"/>
      <c r="FXE107" s="724"/>
      <c r="FXG107" s="724"/>
      <c r="FXI107" s="724"/>
      <c r="FXK107" s="724"/>
      <c r="FXM107" s="724"/>
      <c r="FXO107" s="724"/>
      <c r="FXQ107" s="724"/>
      <c r="FXS107" s="724"/>
      <c r="FXU107" s="724"/>
      <c r="FXW107" s="724"/>
      <c r="FXY107" s="724"/>
      <c r="FYA107" s="724"/>
      <c r="FYC107" s="724"/>
      <c r="FYE107" s="724"/>
      <c r="FYG107" s="724"/>
      <c r="FYI107" s="724"/>
      <c r="FYK107" s="724"/>
      <c r="FYM107" s="724"/>
      <c r="FYO107" s="724"/>
      <c r="FYQ107" s="724"/>
      <c r="FYS107" s="724"/>
      <c r="FYU107" s="724"/>
      <c r="FYW107" s="724"/>
      <c r="FYY107" s="724"/>
      <c r="FZA107" s="724"/>
      <c r="FZC107" s="724"/>
      <c r="FZE107" s="724"/>
      <c r="FZG107" s="724"/>
      <c r="FZI107" s="724"/>
      <c r="FZK107" s="724"/>
      <c r="FZM107" s="724"/>
      <c r="FZO107" s="724"/>
      <c r="FZQ107" s="724"/>
      <c r="FZS107" s="724"/>
      <c r="FZU107" s="724"/>
      <c r="FZW107" s="724"/>
      <c r="FZY107" s="724"/>
      <c r="GAA107" s="724"/>
      <c r="GAC107" s="724"/>
      <c r="GAE107" s="724"/>
      <c r="GAG107" s="724"/>
      <c r="GAI107" s="724"/>
      <c r="GAK107" s="724"/>
      <c r="GAM107" s="724"/>
      <c r="GAO107" s="724"/>
      <c r="GAQ107" s="724"/>
      <c r="GAS107" s="724"/>
      <c r="GAU107" s="724"/>
      <c r="GAW107" s="724"/>
      <c r="GAY107" s="724"/>
      <c r="GBA107" s="724"/>
      <c r="GBC107" s="724"/>
      <c r="GBE107" s="724"/>
      <c r="GBG107" s="724"/>
      <c r="GBI107" s="724"/>
      <c r="GBK107" s="724"/>
      <c r="GBM107" s="724"/>
      <c r="GBO107" s="724"/>
      <c r="GBQ107" s="724"/>
      <c r="GBS107" s="724"/>
      <c r="GBU107" s="724"/>
      <c r="GBW107" s="724"/>
      <c r="GBY107" s="724"/>
      <c r="GCA107" s="724"/>
      <c r="GCC107" s="724"/>
      <c r="GCE107" s="724"/>
      <c r="GCG107" s="724"/>
      <c r="GCI107" s="724"/>
      <c r="GCK107" s="724"/>
      <c r="GCM107" s="724"/>
      <c r="GCO107" s="724"/>
      <c r="GCQ107" s="724"/>
      <c r="GCS107" s="724"/>
      <c r="GCU107" s="724"/>
      <c r="GCW107" s="724"/>
      <c r="GCY107" s="724"/>
      <c r="GDA107" s="724"/>
      <c r="GDC107" s="724"/>
      <c r="GDE107" s="724"/>
      <c r="GDG107" s="724"/>
      <c r="GDI107" s="724"/>
      <c r="GDK107" s="724"/>
      <c r="GDM107" s="724"/>
      <c r="GDO107" s="724"/>
      <c r="GDQ107" s="724"/>
      <c r="GDS107" s="724"/>
      <c r="GDU107" s="724"/>
      <c r="GDW107" s="724"/>
      <c r="GDY107" s="724"/>
      <c r="GEA107" s="724"/>
      <c r="GEC107" s="724"/>
      <c r="GEE107" s="724"/>
      <c r="GEG107" s="724"/>
      <c r="GEI107" s="724"/>
      <c r="GEK107" s="724"/>
      <c r="GEM107" s="724"/>
      <c r="GEO107" s="724"/>
      <c r="GEQ107" s="724"/>
      <c r="GES107" s="724"/>
      <c r="GEU107" s="724"/>
      <c r="GEW107" s="724"/>
      <c r="GEY107" s="724"/>
      <c r="GFA107" s="724"/>
      <c r="GFC107" s="724"/>
      <c r="GFE107" s="724"/>
      <c r="GFG107" s="724"/>
      <c r="GFI107" s="724"/>
      <c r="GFK107" s="724"/>
      <c r="GFM107" s="724"/>
      <c r="GFO107" s="724"/>
      <c r="GFQ107" s="724"/>
      <c r="GFS107" s="724"/>
      <c r="GFU107" s="724"/>
      <c r="GFW107" s="724"/>
      <c r="GFY107" s="724"/>
      <c r="GGA107" s="724"/>
      <c r="GGC107" s="724"/>
      <c r="GGE107" s="724"/>
      <c r="GGG107" s="724"/>
      <c r="GGI107" s="724"/>
      <c r="GGK107" s="724"/>
      <c r="GGM107" s="724"/>
      <c r="GGO107" s="724"/>
      <c r="GGQ107" s="724"/>
      <c r="GGS107" s="724"/>
      <c r="GGU107" s="724"/>
      <c r="GGW107" s="724"/>
      <c r="GGY107" s="724"/>
      <c r="GHA107" s="724"/>
      <c r="GHC107" s="724"/>
      <c r="GHE107" s="724"/>
      <c r="GHG107" s="724"/>
      <c r="GHI107" s="724"/>
      <c r="GHK107" s="724"/>
      <c r="GHM107" s="724"/>
      <c r="GHO107" s="724"/>
      <c r="GHQ107" s="724"/>
      <c r="GHS107" s="724"/>
      <c r="GHU107" s="724"/>
      <c r="GHW107" s="724"/>
      <c r="GHY107" s="724"/>
      <c r="GIA107" s="724"/>
      <c r="GIC107" s="724"/>
      <c r="GIE107" s="724"/>
      <c r="GIG107" s="724"/>
      <c r="GII107" s="724"/>
      <c r="GIK107" s="724"/>
      <c r="GIM107" s="724"/>
      <c r="GIO107" s="724"/>
      <c r="GIQ107" s="724"/>
      <c r="GIS107" s="724"/>
      <c r="GIU107" s="724"/>
      <c r="GIW107" s="724"/>
      <c r="GIY107" s="724"/>
      <c r="GJA107" s="724"/>
      <c r="GJC107" s="724"/>
      <c r="GJE107" s="724"/>
      <c r="GJG107" s="724"/>
      <c r="GJI107" s="724"/>
      <c r="GJK107" s="724"/>
      <c r="GJM107" s="724"/>
      <c r="GJO107" s="724"/>
      <c r="GJQ107" s="724"/>
      <c r="GJS107" s="724"/>
      <c r="GJU107" s="724"/>
      <c r="GJW107" s="724"/>
      <c r="GJY107" s="724"/>
      <c r="GKA107" s="724"/>
      <c r="GKC107" s="724"/>
      <c r="GKE107" s="724"/>
      <c r="GKG107" s="724"/>
      <c r="GKI107" s="724"/>
      <c r="GKK107" s="724"/>
      <c r="GKM107" s="724"/>
      <c r="GKO107" s="724"/>
      <c r="GKQ107" s="724"/>
      <c r="GKS107" s="724"/>
      <c r="GKU107" s="724"/>
      <c r="GKW107" s="724"/>
      <c r="GKY107" s="724"/>
      <c r="GLA107" s="724"/>
      <c r="GLC107" s="724"/>
      <c r="GLE107" s="724"/>
      <c r="GLG107" s="724"/>
      <c r="GLI107" s="724"/>
      <c r="GLK107" s="724"/>
      <c r="GLM107" s="724"/>
      <c r="GLO107" s="724"/>
      <c r="GLQ107" s="724"/>
      <c r="GLS107" s="724"/>
      <c r="GLU107" s="724"/>
      <c r="GLW107" s="724"/>
      <c r="GLY107" s="724"/>
      <c r="GMA107" s="724"/>
      <c r="GMC107" s="724"/>
      <c r="GME107" s="724"/>
      <c r="GMG107" s="724"/>
      <c r="GMI107" s="724"/>
      <c r="GMK107" s="724"/>
      <c r="GMM107" s="724"/>
      <c r="GMO107" s="724"/>
      <c r="GMQ107" s="724"/>
      <c r="GMS107" s="724"/>
      <c r="GMU107" s="724"/>
      <c r="GMW107" s="724"/>
      <c r="GMY107" s="724"/>
      <c r="GNA107" s="724"/>
      <c r="GNC107" s="724"/>
      <c r="GNE107" s="724"/>
      <c r="GNG107" s="724"/>
      <c r="GNI107" s="724"/>
      <c r="GNK107" s="724"/>
      <c r="GNM107" s="724"/>
      <c r="GNO107" s="724"/>
      <c r="GNQ107" s="724"/>
      <c r="GNS107" s="724"/>
      <c r="GNU107" s="724"/>
      <c r="GNW107" s="724"/>
      <c r="GNY107" s="724"/>
      <c r="GOA107" s="724"/>
      <c r="GOC107" s="724"/>
      <c r="GOE107" s="724"/>
      <c r="GOG107" s="724"/>
      <c r="GOI107" s="724"/>
      <c r="GOK107" s="724"/>
      <c r="GOM107" s="724"/>
      <c r="GOO107" s="724"/>
      <c r="GOQ107" s="724"/>
      <c r="GOS107" s="724"/>
      <c r="GOU107" s="724"/>
      <c r="GOW107" s="724"/>
      <c r="GOY107" s="724"/>
      <c r="GPA107" s="724"/>
      <c r="GPC107" s="724"/>
      <c r="GPE107" s="724"/>
      <c r="GPG107" s="724"/>
      <c r="GPI107" s="724"/>
      <c r="GPK107" s="724"/>
      <c r="GPM107" s="724"/>
      <c r="GPO107" s="724"/>
      <c r="GPQ107" s="724"/>
      <c r="GPS107" s="724"/>
      <c r="GPU107" s="724"/>
      <c r="GPW107" s="724"/>
      <c r="GPY107" s="724"/>
      <c r="GQA107" s="724"/>
      <c r="GQC107" s="724"/>
      <c r="GQE107" s="724"/>
      <c r="GQG107" s="724"/>
      <c r="GQI107" s="724"/>
      <c r="GQK107" s="724"/>
      <c r="GQM107" s="724"/>
      <c r="GQO107" s="724"/>
      <c r="GQQ107" s="724"/>
      <c r="GQS107" s="724"/>
      <c r="GQU107" s="724"/>
      <c r="GQW107" s="724"/>
      <c r="GQY107" s="724"/>
      <c r="GRA107" s="724"/>
      <c r="GRC107" s="724"/>
      <c r="GRE107" s="724"/>
      <c r="GRG107" s="724"/>
      <c r="GRI107" s="724"/>
      <c r="GRK107" s="724"/>
      <c r="GRM107" s="724"/>
      <c r="GRO107" s="724"/>
      <c r="GRQ107" s="724"/>
      <c r="GRS107" s="724"/>
      <c r="GRU107" s="724"/>
      <c r="GRW107" s="724"/>
      <c r="GRY107" s="724"/>
      <c r="GSA107" s="724"/>
      <c r="GSC107" s="724"/>
      <c r="GSE107" s="724"/>
      <c r="GSG107" s="724"/>
      <c r="GSI107" s="724"/>
      <c r="GSK107" s="724"/>
      <c r="GSM107" s="724"/>
      <c r="GSO107" s="724"/>
      <c r="GSQ107" s="724"/>
      <c r="GSS107" s="724"/>
      <c r="GSU107" s="724"/>
      <c r="GSW107" s="724"/>
      <c r="GSY107" s="724"/>
      <c r="GTA107" s="724"/>
      <c r="GTC107" s="724"/>
      <c r="GTE107" s="724"/>
      <c r="GTG107" s="724"/>
      <c r="GTI107" s="724"/>
      <c r="GTK107" s="724"/>
      <c r="GTM107" s="724"/>
      <c r="GTO107" s="724"/>
      <c r="GTQ107" s="724"/>
      <c r="GTS107" s="724"/>
      <c r="GTU107" s="724"/>
      <c r="GTW107" s="724"/>
      <c r="GTY107" s="724"/>
      <c r="GUA107" s="724"/>
      <c r="GUC107" s="724"/>
      <c r="GUE107" s="724"/>
      <c r="GUG107" s="724"/>
      <c r="GUI107" s="724"/>
      <c r="GUK107" s="724"/>
      <c r="GUM107" s="724"/>
      <c r="GUO107" s="724"/>
      <c r="GUQ107" s="724"/>
      <c r="GUS107" s="724"/>
      <c r="GUU107" s="724"/>
      <c r="GUW107" s="724"/>
      <c r="GUY107" s="724"/>
      <c r="GVA107" s="724"/>
      <c r="GVC107" s="724"/>
      <c r="GVE107" s="724"/>
      <c r="GVG107" s="724"/>
      <c r="GVI107" s="724"/>
      <c r="GVK107" s="724"/>
      <c r="GVM107" s="724"/>
      <c r="GVO107" s="724"/>
      <c r="GVQ107" s="724"/>
      <c r="GVS107" s="724"/>
      <c r="GVU107" s="724"/>
      <c r="GVW107" s="724"/>
      <c r="GVY107" s="724"/>
      <c r="GWA107" s="724"/>
      <c r="GWC107" s="724"/>
      <c r="GWE107" s="724"/>
      <c r="GWG107" s="724"/>
      <c r="GWI107" s="724"/>
      <c r="GWK107" s="724"/>
      <c r="GWM107" s="724"/>
      <c r="GWO107" s="724"/>
      <c r="GWQ107" s="724"/>
      <c r="GWS107" s="724"/>
      <c r="GWU107" s="724"/>
      <c r="GWW107" s="724"/>
      <c r="GWY107" s="724"/>
      <c r="GXA107" s="724"/>
      <c r="GXC107" s="724"/>
      <c r="GXE107" s="724"/>
      <c r="GXG107" s="724"/>
      <c r="GXI107" s="724"/>
      <c r="GXK107" s="724"/>
      <c r="GXM107" s="724"/>
      <c r="GXO107" s="724"/>
      <c r="GXQ107" s="724"/>
      <c r="GXS107" s="724"/>
      <c r="GXU107" s="724"/>
      <c r="GXW107" s="724"/>
      <c r="GXY107" s="724"/>
      <c r="GYA107" s="724"/>
      <c r="GYC107" s="724"/>
      <c r="GYE107" s="724"/>
      <c r="GYG107" s="724"/>
      <c r="GYI107" s="724"/>
      <c r="GYK107" s="724"/>
      <c r="GYM107" s="724"/>
      <c r="GYO107" s="724"/>
      <c r="GYQ107" s="724"/>
      <c r="GYS107" s="724"/>
      <c r="GYU107" s="724"/>
      <c r="GYW107" s="724"/>
      <c r="GYY107" s="724"/>
      <c r="GZA107" s="724"/>
      <c r="GZC107" s="724"/>
      <c r="GZE107" s="724"/>
      <c r="GZG107" s="724"/>
      <c r="GZI107" s="724"/>
      <c r="GZK107" s="724"/>
      <c r="GZM107" s="724"/>
      <c r="GZO107" s="724"/>
      <c r="GZQ107" s="724"/>
      <c r="GZS107" s="724"/>
      <c r="GZU107" s="724"/>
      <c r="GZW107" s="724"/>
      <c r="GZY107" s="724"/>
      <c r="HAA107" s="724"/>
      <c r="HAC107" s="724"/>
      <c r="HAE107" s="724"/>
      <c r="HAG107" s="724"/>
      <c r="HAI107" s="724"/>
      <c r="HAK107" s="724"/>
      <c r="HAM107" s="724"/>
      <c r="HAO107" s="724"/>
      <c r="HAQ107" s="724"/>
      <c r="HAS107" s="724"/>
      <c r="HAU107" s="724"/>
      <c r="HAW107" s="724"/>
      <c r="HAY107" s="724"/>
      <c r="HBA107" s="724"/>
      <c r="HBC107" s="724"/>
      <c r="HBE107" s="724"/>
      <c r="HBG107" s="724"/>
      <c r="HBI107" s="724"/>
      <c r="HBK107" s="724"/>
      <c r="HBM107" s="724"/>
      <c r="HBO107" s="724"/>
      <c r="HBQ107" s="724"/>
      <c r="HBS107" s="724"/>
      <c r="HBU107" s="724"/>
      <c r="HBW107" s="724"/>
      <c r="HBY107" s="724"/>
      <c r="HCA107" s="724"/>
      <c r="HCC107" s="724"/>
      <c r="HCE107" s="724"/>
      <c r="HCG107" s="724"/>
      <c r="HCI107" s="724"/>
      <c r="HCK107" s="724"/>
      <c r="HCM107" s="724"/>
      <c r="HCO107" s="724"/>
      <c r="HCQ107" s="724"/>
      <c r="HCS107" s="724"/>
      <c r="HCU107" s="724"/>
      <c r="HCW107" s="724"/>
      <c r="HCY107" s="724"/>
      <c r="HDA107" s="724"/>
      <c r="HDC107" s="724"/>
      <c r="HDE107" s="724"/>
      <c r="HDG107" s="724"/>
      <c r="HDI107" s="724"/>
      <c r="HDK107" s="724"/>
      <c r="HDM107" s="724"/>
      <c r="HDO107" s="724"/>
      <c r="HDQ107" s="724"/>
      <c r="HDS107" s="724"/>
      <c r="HDU107" s="724"/>
      <c r="HDW107" s="724"/>
      <c r="HDY107" s="724"/>
      <c r="HEA107" s="724"/>
      <c r="HEC107" s="724"/>
      <c r="HEE107" s="724"/>
      <c r="HEG107" s="724"/>
      <c r="HEI107" s="724"/>
      <c r="HEK107" s="724"/>
      <c r="HEM107" s="724"/>
      <c r="HEO107" s="724"/>
      <c r="HEQ107" s="724"/>
      <c r="HES107" s="724"/>
      <c r="HEU107" s="724"/>
      <c r="HEW107" s="724"/>
      <c r="HEY107" s="724"/>
      <c r="HFA107" s="724"/>
      <c r="HFC107" s="724"/>
      <c r="HFE107" s="724"/>
      <c r="HFG107" s="724"/>
      <c r="HFI107" s="724"/>
      <c r="HFK107" s="724"/>
      <c r="HFM107" s="724"/>
      <c r="HFO107" s="724"/>
      <c r="HFQ107" s="724"/>
      <c r="HFS107" s="724"/>
      <c r="HFU107" s="724"/>
      <c r="HFW107" s="724"/>
      <c r="HFY107" s="724"/>
      <c r="HGA107" s="724"/>
      <c r="HGC107" s="724"/>
      <c r="HGE107" s="724"/>
      <c r="HGG107" s="724"/>
      <c r="HGI107" s="724"/>
      <c r="HGK107" s="724"/>
      <c r="HGM107" s="724"/>
      <c r="HGO107" s="724"/>
      <c r="HGQ107" s="724"/>
      <c r="HGS107" s="724"/>
      <c r="HGU107" s="724"/>
      <c r="HGW107" s="724"/>
      <c r="HGY107" s="724"/>
      <c r="HHA107" s="724"/>
      <c r="HHC107" s="724"/>
      <c r="HHE107" s="724"/>
      <c r="HHG107" s="724"/>
      <c r="HHI107" s="724"/>
      <c r="HHK107" s="724"/>
      <c r="HHM107" s="724"/>
      <c r="HHO107" s="724"/>
      <c r="HHQ107" s="724"/>
      <c r="HHS107" s="724"/>
      <c r="HHU107" s="724"/>
      <c r="HHW107" s="724"/>
      <c r="HHY107" s="724"/>
      <c r="HIA107" s="724"/>
      <c r="HIC107" s="724"/>
      <c r="HIE107" s="724"/>
      <c r="HIG107" s="724"/>
      <c r="HII107" s="724"/>
      <c r="HIK107" s="724"/>
      <c r="HIM107" s="724"/>
      <c r="HIO107" s="724"/>
      <c r="HIQ107" s="724"/>
      <c r="HIS107" s="724"/>
      <c r="HIU107" s="724"/>
      <c r="HIW107" s="724"/>
      <c r="HIY107" s="724"/>
      <c r="HJA107" s="724"/>
      <c r="HJC107" s="724"/>
      <c r="HJE107" s="724"/>
      <c r="HJG107" s="724"/>
      <c r="HJI107" s="724"/>
      <c r="HJK107" s="724"/>
      <c r="HJM107" s="724"/>
      <c r="HJO107" s="724"/>
      <c r="HJQ107" s="724"/>
      <c r="HJS107" s="724"/>
      <c r="HJU107" s="724"/>
      <c r="HJW107" s="724"/>
      <c r="HJY107" s="724"/>
      <c r="HKA107" s="724"/>
      <c r="HKC107" s="724"/>
      <c r="HKE107" s="724"/>
      <c r="HKG107" s="724"/>
      <c r="HKI107" s="724"/>
      <c r="HKK107" s="724"/>
      <c r="HKM107" s="724"/>
      <c r="HKO107" s="724"/>
      <c r="HKQ107" s="724"/>
      <c r="HKS107" s="724"/>
      <c r="HKU107" s="724"/>
      <c r="HKW107" s="724"/>
      <c r="HKY107" s="724"/>
      <c r="HLA107" s="724"/>
      <c r="HLC107" s="724"/>
      <c r="HLE107" s="724"/>
      <c r="HLG107" s="724"/>
      <c r="HLI107" s="724"/>
      <c r="HLK107" s="724"/>
      <c r="HLM107" s="724"/>
      <c r="HLO107" s="724"/>
      <c r="HLQ107" s="724"/>
      <c r="HLS107" s="724"/>
      <c r="HLU107" s="724"/>
      <c r="HLW107" s="724"/>
      <c r="HLY107" s="724"/>
      <c r="HMA107" s="724"/>
      <c r="HMC107" s="724"/>
      <c r="HME107" s="724"/>
      <c r="HMG107" s="724"/>
      <c r="HMI107" s="724"/>
      <c r="HMK107" s="724"/>
      <c r="HMM107" s="724"/>
      <c r="HMO107" s="724"/>
      <c r="HMQ107" s="724"/>
      <c r="HMS107" s="724"/>
      <c r="HMU107" s="724"/>
      <c r="HMW107" s="724"/>
      <c r="HMY107" s="724"/>
      <c r="HNA107" s="724"/>
      <c r="HNC107" s="724"/>
      <c r="HNE107" s="724"/>
      <c r="HNG107" s="724"/>
      <c r="HNI107" s="724"/>
      <c r="HNK107" s="724"/>
      <c r="HNM107" s="724"/>
      <c r="HNO107" s="724"/>
      <c r="HNQ107" s="724"/>
      <c r="HNS107" s="724"/>
      <c r="HNU107" s="724"/>
      <c r="HNW107" s="724"/>
      <c r="HNY107" s="724"/>
      <c r="HOA107" s="724"/>
      <c r="HOC107" s="724"/>
      <c r="HOE107" s="724"/>
      <c r="HOG107" s="724"/>
      <c r="HOI107" s="724"/>
      <c r="HOK107" s="724"/>
      <c r="HOM107" s="724"/>
      <c r="HOO107" s="724"/>
      <c r="HOQ107" s="724"/>
      <c r="HOS107" s="724"/>
      <c r="HOU107" s="724"/>
      <c r="HOW107" s="724"/>
      <c r="HOY107" s="724"/>
      <c r="HPA107" s="724"/>
      <c r="HPC107" s="724"/>
      <c r="HPE107" s="724"/>
      <c r="HPG107" s="724"/>
      <c r="HPI107" s="724"/>
      <c r="HPK107" s="724"/>
      <c r="HPM107" s="724"/>
      <c r="HPO107" s="724"/>
      <c r="HPQ107" s="724"/>
      <c r="HPS107" s="724"/>
      <c r="HPU107" s="724"/>
      <c r="HPW107" s="724"/>
      <c r="HPY107" s="724"/>
      <c r="HQA107" s="724"/>
      <c r="HQC107" s="724"/>
      <c r="HQE107" s="724"/>
      <c r="HQG107" s="724"/>
      <c r="HQI107" s="724"/>
      <c r="HQK107" s="724"/>
      <c r="HQM107" s="724"/>
      <c r="HQO107" s="724"/>
      <c r="HQQ107" s="724"/>
      <c r="HQS107" s="724"/>
      <c r="HQU107" s="724"/>
      <c r="HQW107" s="724"/>
      <c r="HQY107" s="724"/>
      <c r="HRA107" s="724"/>
      <c r="HRC107" s="724"/>
      <c r="HRE107" s="724"/>
      <c r="HRG107" s="724"/>
      <c r="HRI107" s="724"/>
      <c r="HRK107" s="724"/>
      <c r="HRM107" s="724"/>
      <c r="HRO107" s="724"/>
      <c r="HRQ107" s="724"/>
      <c r="HRS107" s="724"/>
      <c r="HRU107" s="724"/>
      <c r="HRW107" s="724"/>
      <c r="HRY107" s="724"/>
      <c r="HSA107" s="724"/>
      <c r="HSC107" s="724"/>
      <c r="HSE107" s="724"/>
      <c r="HSG107" s="724"/>
      <c r="HSI107" s="724"/>
      <c r="HSK107" s="724"/>
      <c r="HSM107" s="724"/>
      <c r="HSO107" s="724"/>
      <c r="HSQ107" s="724"/>
      <c r="HSS107" s="724"/>
      <c r="HSU107" s="724"/>
      <c r="HSW107" s="724"/>
      <c r="HSY107" s="724"/>
      <c r="HTA107" s="724"/>
      <c r="HTC107" s="724"/>
      <c r="HTE107" s="724"/>
      <c r="HTG107" s="724"/>
      <c r="HTI107" s="724"/>
      <c r="HTK107" s="724"/>
      <c r="HTM107" s="724"/>
      <c r="HTO107" s="724"/>
      <c r="HTQ107" s="724"/>
      <c r="HTS107" s="724"/>
      <c r="HTU107" s="724"/>
      <c r="HTW107" s="724"/>
      <c r="HTY107" s="724"/>
      <c r="HUA107" s="724"/>
      <c r="HUC107" s="724"/>
      <c r="HUE107" s="724"/>
      <c r="HUG107" s="724"/>
      <c r="HUI107" s="724"/>
      <c r="HUK107" s="724"/>
      <c r="HUM107" s="724"/>
      <c r="HUO107" s="724"/>
      <c r="HUQ107" s="724"/>
      <c r="HUS107" s="724"/>
      <c r="HUU107" s="724"/>
      <c r="HUW107" s="724"/>
      <c r="HUY107" s="724"/>
      <c r="HVA107" s="724"/>
      <c r="HVC107" s="724"/>
      <c r="HVE107" s="724"/>
      <c r="HVG107" s="724"/>
      <c r="HVI107" s="724"/>
      <c r="HVK107" s="724"/>
      <c r="HVM107" s="724"/>
      <c r="HVO107" s="724"/>
      <c r="HVQ107" s="724"/>
      <c r="HVS107" s="724"/>
      <c r="HVU107" s="724"/>
      <c r="HVW107" s="724"/>
      <c r="HVY107" s="724"/>
      <c r="HWA107" s="724"/>
      <c r="HWC107" s="724"/>
      <c r="HWE107" s="724"/>
      <c r="HWG107" s="724"/>
      <c r="HWI107" s="724"/>
      <c r="HWK107" s="724"/>
      <c r="HWM107" s="724"/>
      <c r="HWO107" s="724"/>
      <c r="HWQ107" s="724"/>
      <c r="HWS107" s="724"/>
      <c r="HWU107" s="724"/>
      <c r="HWW107" s="724"/>
      <c r="HWY107" s="724"/>
      <c r="HXA107" s="724"/>
      <c r="HXC107" s="724"/>
      <c r="HXE107" s="724"/>
      <c r="HXG107" s="724"/>
      <c r="HXI107" s="724"/>
      <c r="HXK107" s="724"/>
      <c r="HXM107" s="724"/>
      <c r="HXO107" s="724"/>
      <c r="HXQ107" s="724"/>
      <c r="HXS107" s="724"/>
      <c r="HXU107" s="724"/>
      <c r="HXW107" s="724"/>
      <c r="HXY107" s="724"/>
      <c r="HYA107" s="724"/>
      <c r="HYC107" s="724"/>
      <c r="HYE107" s="724"/>
      <c r="HYG107" s="724"/>
      <c r="HYI107" s="724"/>
      <c r="HYK107" s="724"/>
      <c r="HYM107" s="724"/>
      <c r="HYO107" s="724"/>
      <c r="HYQ107" s="724"/>
      <c r="HYS107" s="724"/>
      <c r="HYU107" s="724"/>
      <c r="HYW107" s="724"/>
      <c r="HYY107" s="724"/>
      <c r="HZA107" s="724"/>
      <c r="HZC107" s="724"/>
      <c r="HZE107" s="724"/>
      <c r="HZG107" s="724"/>
      <c r="HZI107" s="724"/>
      <c r="HZK107" s="724"/>
      <c r="HZM107" s="724"/>
      <c r="HZO107" s="724"/>
      <c r="HZQ107" s="724"/>
      <c r="HZS107" s="724"/>
      <c r="HZU107" s="724"/>
      <c r="HZW107" s="724"/>
      <c r="HZY107" s="724"/>
      <c r="IAA107" s="724"/>
      <c r="IAC107" s="724"/>
      <c r="IAE107" s="724"/>
      <c r="IAG107" s="724"/>
      <c r="IAI107" s="724"/>
      <c r="IAK107" s="724"/>
      <c r="IAM107" s="724"/>
      <c r="IAO107" s="724"/>
      <c r="IAQ107" s="724"/>
      <c r="IAS107" s="724"/>
      <c r="IAU107" s="724"/>
      <c r="IAW107" s="724"/>
      <c r="IAY107" s="724"/>
      <c r="IBA107" s="724"/>
      <c r="IBC107" s="724"/>
      <c r="IBE107" s="724"/>
      <c r="IBG107" s="724"/>
      <c r="IBI107" s="724"/>
      <c r="IBK107" s="724"/>
      <c r="IBM107" s="724"/>
      <c r="IBO107" s="724"/>
      <c r="IBQ107" s="724"/>
      <c r="IBS107" s="724"/>
      <c r="IBU107" s="724"/>
      <c r="IBW107" s="724"/>
      <c r="IBY107" s="724"/>
      <c r="ICA107" s="724"/>
      <c r="ICC107" s="724"/>
      <c r="ICE107" s="724"/>
      <c r="ICG107" s="724"/>
      <c r="ICI107" s="724"/>
      <c r="ICK107" s="724"/>
      <c r="ICM107" s="724"/>
      <c r="ICO107" s="724"/>
      <c r="ICQ107" s="724"/>
      <c r="ICS107" s="724"/>
      <c r="ICU107" s="724"/>
      <c r="ICW107" s="724"/>
      <c r="ICY107" s="724"/>
      <c r="IDA107" s="724"/>
      <c r="IDC107" s="724"/>
      <c r="IDE107" s="724"/>
      <c r="IDG107" s="724"/>
      <c r="IDI107" s="724"/>
      <c r="IDK107" s="724"/>
      <c r="IDM107" s="724"/>
      <c r="IDO107" s="724"/>
      <c r="IDQ107" s="724"/>
      <c r="IDS107" s="724"/>
      <c r="IDU107" s="724"/>
      <c r="IDW107" s="724"/>
      <c r="IDY107" s="724"/>
      <c r="IEA107" s="724"/>
      <c r="IEC107" s="724"/>
      <c r="IEE107" s="724"/>
      <c r="IEG107" s="724"/>
      <c r="IEI107" s="724"/>
      <c r="IEK107" s="724"/>
      <c r="IEM107" s="724"/>
      <c r="IEO107" s="724"/>
      <c r="IEQ107" s="724"/>
      <c r="IES107" s="724"/>
      <c r="IEU107" s="724"/>
      <c r="IEW107" s="724"/>
      <c r="IEY107" s="724"/>
      <c r="IFA107" s="724"/>
      <c r="IFC107" s="724"/>
      <c r="IFE107" s="724"/>
      <c r="IFG107" s="724"/>
      <c r="IFI107" s="724"/>
      <c r="IFK107" s="724"/>
      <c r="IFM107" s="724"/>
      <c r="IFO107" s="724"/>
      <c r="IFQ107" s="724"/>
      <c r="IFS107" s="724"/>
      <c r="IFU107" s="724"/>
      <c r="IFW107" s="724"/>
      <c r="IFY107" s="724"/>
      <c r="IGA107" s="724"/>
      <c r="IGC107" s="724"/>
      <c r="IGE107" s="724"/>
      <c r="IGG107" s="724"/>
      <c r="IGI107" s="724"/>
      <c r="IGK107" s="724"/>
      <c r="IGM107" s="724"/>
      <c r="IGO107" s="724"/>
      <c r="IGQ107" s="724"/>
      <c r="IGS107" s="724"/>
      <c r="IGU107" s="724"/>
      <c r="IGW107" s="724"/>
      <c r="IGY107" s="724"/>
      <c r="IHA107" s="724"/>
      <c r="IHC107" s="724"/>
      <c r="IHE107" s="724"/>
      <c r="IHG107" s="724"/>
      <c r="IHI107" s="724"/>
      <c r="IHK107" s="724"/>
      <c r="IHM107" s="724"/>
      <c r="IHO107" s="724"/>
      <c r="IHQ107" s="724"/>
      <c r="IHS107" s="724"/>
      <c r="IHU107" s="724"/>
      <c r="IHW107" s="724"/>
      <c r="IHY107" s="724"/>
      <c r="IIA107" s="724"/>
      <c r="IIC107" s="724"/>
      <c r="IIE107" s="724"/>
      <c r="IIG107" s="724"/>
      <c r="III107" s="724"/>
      <c r="IIK107" s="724"/>
      <c r="IIM107" s="724"/>
      <c r="IIO107" s="724"/>
      <c r="IIQ107" s="724"/>
      <c r="IIS107" s="724"/>
      <c r="IIU107" s="724"/>
      <c r="IIW107" s="724"/>
      <c r="IIY107" s="724"/>
      <c r="IJA107" s="724"/>
      <c r="IJC107" s="724"/>
      <c r="IJE107" s="724"/>
      <c r="IJG107" s="724"/>
      <c r="IJI107" s="724"/>
      <c r="IJK107" s="724"/>
      <c r="IJM107" s="724"/>
      <c r="IJO107" s="724"/>
      <c r="IJQ107" s="724"/>
      <c r="IJS107" s="724"/>
      <c r="IJU107" s="724"/>
      <c r="IJW107" s="724"/>
      <c r="IJY107" s="724"/>
      <c r="IKA107" s="724"/>
      <c r="IKC107" s="724"/>
      <c r="IKE107" s="724"/>
      <c r="IKG107" s="724"/>
      <c r="IKI107" s="724"/>
      <c r="IKK107" s="724"/>
      <c r="IKM107" s="724"/>
      <c r="IKO107" s="724"/>
      <c r="IKQ107" s="724"/>
      <c r="IKS107" s="724"/>
      <c r="IKU107" s="724"/>
      <c r="IKW107" s="724"/>
      <c r="IKY107" s="724"/>
      <c r="ILA107" s="724"/>
      <c r="ILC107" s="724"/>
      <c r="ILE107" s="724"/>
      <c r="ILG107" s="724"/>
      <c r="ILI107" s="724"/>
      <c r="ILK107" s="724"/>
      <c r="ILM107" s="724"/>
      <c r="ILO107" s="724"/>
      <c r="ILQ107" s="724"/>
      <c r="ILS107" s="724"/>
      <c r="ILU107" s="724"/>
      <c r="ILW107" s="724"/>
      <c r="ILY107" s="724"/>
      <c r="IMA107" s="724"/>
      <c r="IMC107" s="724"/>
      <c r="IME107" s="724"/>
      <c r="IMG107" s="724"/>
      <c r="IMI107" s="724"/>
      <c r="IMK107" s="724"/>
      <c r="IMM107" s="724"/>
      <c r="IMO107" s="724"/>
      <c r="IMQ107" s="724"/>
      <c r="IMS107" s="724"/>
      <c r="IMU107" s="724"/>
      <c r="IMW107" s="724"/>
      <c r="IMY107" s="724"/>
      <c r="INA107" s="724"/>
      <c r="INC107" s="724"/>
      <c r="INE107" s="724"/>
      <c r="ING107" s="724"/>
      <c r="INI107" s="724"/>
      <c r="INK107" s="724"/>
      <c r="INM107" s="724"/>
      <c r="INO107" s="724"/>
      <c r="INQ107" s="724"/>
      <c r="INS107" s="724"/>
      <c r="INU107" s="724"/>
      <c r="INW107" s="724"/>
      <c r="INY107" s="724"/>
      <c r="IOA107" s="724"/>
      <c r="IOC107" s="724"/>
      <c r="IOE107" s="724"/>
      <c r="IOG107" s="724"/>
      <c r="IOI107" s="724"/>
      <c r="IOK107" s="724"/>
      <c r="IOM107" s="724"/>
      <c r="IOO107" s="724"/>
      <c r="IOQ107" s="724"/>
      <c r="IOS107" s="724"/>
      <c r="IOU107" s="724"/>
      <c r="IOW107" s="724"/>
      <c r="IOY107" s="724"/>
      <c r="IPA107" s="724"/>
      <c r="IPC107" s="724"/>
      <c r="IPE107" s="724"/>
      <c r="IPG107" s="724"/>
      <c r="IPI107" s="724"/>
      <c r="IPK107" s="724"/>
      <c r="IPM107" s="724"/>
      <c r="IPO107" s="724"/>
      <c r="IPQ107" s="724"/>
      <c r="IPS107" s="724"/>
      <c r="IPU107" s="724"/>
      <c r="IPW107" s="724"/>
      <c r="IPY107" s="724"/>
      <c r="IQA107" s="724"/>
      <c r="IQC107" s="724"/>
      <c r="IQE107" s="724"/>
      <c r="IQG107" s="724"/>
      <c r="IQI107" s="724"/>
      <c r="IQK107" s="724"/>
      <c r="IQM107" s="724"/>
      <c r="IQO107" s="724"/>
      <c r="IQQ107" s="724"/>
      <c r="IQS107" s="724"/>
      <c r="IQU107" s="724"/>
      <c r="IQW107" s="724"/>
      <c r="IQY107" s="724"/>
      <c r="IRA107" s="724"/>
      <c r="IRC107" s="724"/>
      <c r="IRE107" s="724"/>
      <c r="IRG107" s="724"/>
      <c r="IRI107" s="724"/>
      <c r="IRK107" s="724"/>
      <c r="IRM107" s="724"/>
      <c r="IRO107" s="724"/>
      <c r="IRQ107" s="724"/>
      <c r="IRS107" s="724"/>
      <c r="IRU107" s="724"/>
      <c r="IRW107" s="724"/>
      <c r="IRY107" s="724"/>
      <c r="ISA107" s="724"/>
      <c r="ISC107" s="724"/>
      <c r="ISE107" s="724"/>
      <c r="ISG107" s="724"/>
      <c r="ISI107" s="724"/>
      <c r="ISK107" s="724"/>
      <c r="ISM107" s="724"/>
      <c r="ISO107" s="724"/>
      <c r="ISQ107" s="724"/>
      <c r="ISS107" s="724"/>
      <c r="ISU107" s="724"/>
      <c r="ISW107" s="724"/>
      <c r="ISY107" s="724"/>
      <c r="ITA107" s="724"/>
      <c r="ITC107" s="724"/>
      <c r="ITE107" s="724"/>
      <c r="ITG107" s="724"/>
      <c r="ITI107" s="724"/>
      <c r="ITK107" s="724"/>
      <c r="ITM107" s="724"/>
      <c r="ITO107" s="724"/>
      <c r="ITQ107" s="724"/>
      <c r="ITS107" s="724"/>
      <c r="ITU107" s="724"/>
      <c r="ITW107" s="724"/>
      <c r="ITY107" s="724"/>
      <c r="IUA107" s="724"/>
      <c r="IUC107" s="724"/>
      <c r="IUE107" s="724"/>
      <c r="IUG107" s="724"/>
      <c r="IUI107" s="724"/>
      <c r="IUK107" s="724"/>
      <c r="IUM107" s="724"/>
      <c r="IUO107" s="724"/>
      <c r="IUQ107" s="724"/>
      <c r="IUS107" s="724"/>
      <c r="IUU107" s="724"/>
      <c r="IUW107" s="724"/>
      <c r="IUY107" s="724"/>
      <c r="IVA107" s="724"/>
      <c r="IVC107" s="724"/>
      <c r="IVE107" s="724"/>
      <c r="IVG107" s="724"/>
      <c r="IVI107" s="724"/>
      <c r="IVK107" s="724"/>
      <c r="IVM107" s="724"/>
      <c r="IVO107" s="724"/>
      <c r="IVQ107" s="724"/>
      <c r="IVS107" s="724"/>
      <c r="IVU107" s="724"/>
      <c r="IVW107" s="724"/>
      <c r="IVY107" s="724"/>
      <c r="IWA107" s="724"/>
      <c r="IWC107" s="724"/>
      <c r="IWE107" s="724"/>
      <c r="IWG107" s="724"/>
      <c r="IWI107" s="724"/>
      <c r="IWK107" s="724"/>
      <c r="IWM107" s="724"/>
      <c r="IWO107" s="724"/>
      <c r="IWQ107" s="724"/>
      <c r="IWS107" s="724"/>
      <c r="IWU107" s="724"/>
      <c r="IWW107" s="724"/>
      <c r="IWY107" s="724"/>
      <c r="IXA107" s="724"/>
      <c r="IXC107" s="724"/>
      <c r="IXE107" s="724"/>
      <c r="IXG107" s="724"/>
      <c r="IXI107" s="724"/>
      <c r="IXK107" s="724"/>
      <c r="IXM107" s="724"/>
      <c r="IXO107" s="724"/>
      <c r="IXQ107" s="724"/>
      <c r="IXS107" s="724"/>
      <c r="IXU107" s="724"/>
      <c r="IXW107" s="724"/>
      <c r="IXY107" s="724"/>
      <c r="IYA107" s="724"/>
      <c r="IYC107" s="724"/>
      <c r="IYE107" s="724"/>
      <c r="IYG107" s="724"/>
      <c r="IYI107" s="724"/>
      <c r="IYK107" s="724"/>
      <c r="IYM107" s="724"/>
      <c r="IYO107" s="724"/>
      <c r="IYQ107" s="724"/>
      <c r="IYS107" s="724"/>
      <c r="IYU107" s="724"/>
      <c r="IYW107" s="724"/>
      <c r="IYY107" s="724"/>
      <c r="IZA107" s="724"/>
      <c r="IZC107" s="724"/>
      <c r="IZE107" s="724"/>
      <c r="IZG107" s="724"/>
      <c r="IZI107" s="724"/>
      <c r="IZK107" s="724"/>
      <c r="IZM107" s="724"/>
      <c r="IZO107" s="724"/>
      <c r="IZQ107" s="724"/>
      <c r="IZS107" s="724"/>
      <c r="IZU107" s="724"/>
      <c r="IZW107" s="724"/>
      <c r="IZY107" s="724"/>
      <c r="JAA107" s="724"/>
      <c r="JAC107" s="724"/>
      <c r="JAE107" s="724"/>
      <c r="JAG107" s="724"/>
      <c r="JAI107" s="724"/>
      <c r="JAK107" s="724"/>
      <c r="JAM107" s="724"/>
      <c r="JAO107" s="724"/>
      <c r="JAQ107" s="724"/>
      <c r="JAS107" s="724"/>
      <c r="JAU107" s="724"/>
      <c r="JAW107" s="724"/>
      <c r="JAY107" s="724"/>
      <c r="JBA107" s="724"/>
      <c r="JBC107" s="724"/>
      <c r="JBE107" s="724"/>
      <c r="JBG107" s="724"/>
      <c r="JBI107" s="724"/>
      <c r="JBK107" s="724"/>
      <c r="JBM107" s="724"/>
      <c r="JBO107" s="724"/>
      <c r="JBQ107" s="724"/>
      <c r="JBS107" s="724"/>
      <c r="JBU107" s="724"/>
      <c r="JBW107" s="724"/>
      <c r="JBY107" s="724"/>
      <c r="JCA107" s="724"/>
      <c r="JCC107" s="724"/>
      <c r="JCE107" s="724"/>
      <c r="JCG107" s="724"/>
      <c r="JCI107" s="724"/>
      <c r="JCK107" s="724"/>
      <c r="JCM107" s="724"/>
      <c r="JCO107" s="724"/>
      <c r="JCQ107" s="724"/>
      <c r="JCS107" s="724"/>
      <c r="JCU107" s="724"/>
      <c r="JCW107" s="724"/>
      <c r="JCY107" s="724"/>
      <c r="JDA107" s="724"/>
      <c r="JDC107" s="724"/>
      <c r="JDE107" s="724"/>
      <c r="JDG107" s="724"/>
      <c r="JDI107" s="724"/>
      <c r="JDK107" s="724"/>
      <c r="JDM107" s="724"/>
      <c r="JDO107" s="724"/>
      <c r="JDQ107" s="724"/>
      <c r="JDS107" s="724"/>
      <c r="JDU107" s="724"/>
      <c r="JDW107" s="724"/>
      <c r="JDY107" s="724"/>
      <c r="JEA107" s="724"/>
      <c r="JEC107" s="724"/>
      <c r="JEE107" s="724"/>
      <c r="JEG107" s="724"/>
      <c r="JEI107" s="724"/>
      <c r="JEK107" s="724"/>
      <c r="JEM107" s="724"/>
      <c r="JEO107" s="724"/>
      <c r="JEQ107" s="724"/>
      <c r="JES107" s="724"/>
      <c r="JEU107" s="724"/>
      <c r="JEW107" s="724"/>
      <c r="JEY107" s="724"/>
      <c r="JFA107" s="724"/>
      <c r="JFC107" s="724"/>
      <c r="JFE107" s="724"/>
      <c r="JFG107" s="724"/>
      <c r="JFI107" s="724"/>
      <c r="JFK107" s="724"/>
      <c r="JFM107" s="724"/>
      <c r="JFO107" s="724"/>
      <c r="JFQ107" s="724"/>
      <c r="JFS107" s="724"/>
      <c r="JFU107" s="724"/>
      <c r="JFW107" s="724"/>
      <c r="JFY107" s="724"/>
      <c r="JGA107" s="724"/>
      <c r="JGC107" s="724"/>
      <c r="JGE107" s="724"/>
      <c r="JGG107" s="724"/>
      <c r="JGI107" s="724"/>
      <c r="JGK107" s="724"/>
      <c r="JGM107" s="724"/>
      <c r="JGO107" s="724"/>
      <c r="JGQ107" s="724"/>
      <c r="JGS107" s="724"/>
      <c r="JGU107" s="724"/>
      <c r="JGW107" s="724"/>
      <c r="JGY107" s="724"/>
      <c r="JHA107" s="724"/>
      <c r="JHC107" s="724"/>
      <c r="JHE107" s="724"/>
      <c r="JHG107" s="724"/>
      <c r="JHI107" s="724"/>
      <c r="JHK107" s="724"/>
      <c r="JHM107" s="724"/>
      <c r="JHO107" s="724"/>
      <c r="JHQ107" s="724"/>
      <c r="JHS107" s="724"/>
      <c r="JHU107" s="724"/>
      <c r="JHW107" s="724"/>
      <c r="JHY107" s="724"/>
      <c r="JIA107" s="724"/>
      <c r="JIC107" s="724"/>
      <c r="JIE107" s="724"/>
      <c r="JIG107" s="724"/>
      <c r="JII107" s="724"/>
      <c r="JIK107" s="724"/>
      <c r="JIM107" s="724"/>
      <c r="JIO107" s="724"/>
      <c r="JIQ107" s="724"/>
      <c r="JIS107" s="724"/>
      <c r="JIU107" s="724"/>
      <c r="JIW107" s="724"/>
      <c r="JIY107" s="724"/>
      <c r="JJA107" s="724"/>
      <c r="JJC107" s="724"/>
      <c r="JJE107" s="724"/>
      <c r="JJG107" s="724"/>
      <c r="JJI107" s="724"/>
      <c r="JJK107" s="724"/>
      <c r="JJM107" s="724"/>
      <c r="JJO107" s="724"/>
      <c r="JJQ107" s="724"/>
      <c r="JJS107" s="724"/>
      <c r="JJU107" s="724"/>
      <c r="JJW107" s="724"/>
      <c r="JJY107" s="724"/>
      <c r="JKA107" s="724"/>
      <c r="JKC107" s="724"/>
      <c r="JKE107" s="724"/>
      <c r="JKG107" s="724"/>
      <c r="JKI107" s="724"/>
      <c r="JKK107" s="724"/>
      <c r="JKM107" s="724"/>
      <c r="JKO107" s="724"/>
      <c r="JKQ107" s="724"/>
      <c r="JKS107" s="724"/>
      <c r="JKU107" s="724"/>
      <c r="JKW107" s="724"/>
      <c r="JKY107" s="724"/>
      <c r="JLA107" s="724"/>
      <c r="JLC107" s="724"/>
      <c r="JLE107" s="724"/>
      <c r="JLG107" s="724"/>
      <c r="JLI107" s="724"/>
      <c r="JLK107" s="724"/>
      <c r="JLM107" s="724"/>
      <c r="JLO107" s="724"/>
      <c r="JLQ107" s="724"/>
      <c r="JLS107" s="724"/>
      <c r="JLU107" s="724"/>
      <c r="JLW107" s="724"/>
      <c r="JLY107" s="724"/>
      <c r="JMA107" s="724"/>
      <c r="JMC107" s="724"/>
      <c r="JME107" s="724"/>
      <c r="JMG107" s="724"/>
      <c r="JMI107" s="724"/>
      <c r="JMK107" s="724"/>
      <c r="JMM107" s="724"/>
      <c r="JMO107" s="724"/>
      <c r="JMQ107" s="724"/>
      <c r="JMS107" s="724"/>
      <c r="JMU107" s="724"/>
      <c r="JMW107" s="724"/>
      <c r="JMY107" s="724"/>
      <c r="JNA107" s="724"/>
      <c r="JNC107" s="724"/>
      <c r="JNE107" s="724"/>
      <c r="JNG107" s="724"/>
      <c r="JNI107" s="724"/>
      <c r="JNK107" s="724"/>
      <c r="JNM107" s="724"/>
      <c r="JNO107" s="724"/>
      <c r="JNQ107" s="724"/>
      <c r="JNS107" s="724"/>
      <c r="JNU107" s="724"/>
      <c r="JNW107" s="724"/>
      <c r="JNY107" s="724"/>
      <c r="JOA107" s="724"/>
      <c r="JOC107" s="724"/>
      <c r="JOE107" s="724"/>
      <c r="JOG107" s="724"/>
      <c r="JOI107" s="724"/>
      <c r="JOK107" s="724"/>
      <c r="JOM107" s="724"/>
      <c r="JOO107" s="724"/>
      <c r="JOQ107" s="724"/>
      <c r="JOS107" s="724"/>
      <c r="JOU107" s="724"/>
      <c r="JOW107" s="724"/>
      <c r="JOY107" s="724"/>
      <c r="JPA107" s="724"/>
      <c r="JPC107" s="724"/>
      <c r="JPE107" s="724"/>
      <c r="JPG107" s="724"/>
      <c r="JPI107" s="724"/>
      <c r="JPK107" s="724"/>
      <c r="JPM107" s="724"/>
      <c r="JPO107" s="724"/>
      <c r="JPQ107" s="724"/>
      <c r="JPS107" s="724"/>
      <c r="JPU107" s="724"/>
      <c r="JPW107" s="724"/>
      <c r="JPY107" s="724"/>
      <c r="JQA107" s="724"/>
      <c r="JQC107" s="724"/>
      <c r="JQE107" s="724"/>
      <c r="JQG107" s="724"/>
      <c r="JQI107" s="724"/>
      <c r="JQK107" s="724"/>
      <c r="JQM107" s="724"/>
      <c r="JQO107" s="724"/>
      <c r="JQQ107" s="724"/>
      <c r="JQS107" s="724"/>
      <c r="JQU107" s="724"/>
      <c r="JQW107" s="724"/>
      <c r="JQY107" s="724"/>
      <c r="JRA107" s="724"/>
      <c r="JRC107" s="724"/>
      <c r="JRE107" s="724"/>
      <c r="JRG107" s="724"/>
      <c r="JRI107" s="724"/>
      <c r="JRK107" s="724"/>
      <c r="JRM107" s="724"/>
      <c r="JRO107" s="724"/>
      <c r="JRQ107" s="724"/>
      <c r="JRS107" s="724"/>
      <c r="JRU107" s="724"/>
      <c r="JRW107" s="724"/>
      <c r="JRY107" s="724"/>
      <c r="JSA107" s="724"/>
      <c r="JSC107" s="724"/>
      <c r="JSE107" s="724"/>
      <c r="JSG107" s="724"/>
      <c r="JSI107" s="724"/>
      <c r="JSK107" s="724"/>
      <c r="JSM107" s="724"/>
      <c r="JSO107" s="724"/>
      <c r="JSQ107" s="724"/>
      <c r="JSS107" s="724"/>
      <c r="JSU107" s="724"/>
      <c r="JSW107" s="724"/>
      <c r="JSY107" s="724"/>
      <c r="JTA107" s="724"/>
      <c r="JTC107" s="724"/>
      <c r="JTE107" s="724"/>
      <c r="JTG107" s="724"/>
      <c r="JTI107" s="724"/>
      <c r="JTK107" s="724"/>
      <c r="JTM107" s="724"/>
      <c r="JTO107" s="724"/>
      <c r="JTQ107" s="724"/>
      <c r="JTS107" s="724"/>
      <c r="JTU107" s="724"/>
      <c r="JTW107" s="724"/>
      <c r="JTY107" s="724"/>
      <c r="JUA107" s="724"/>
      <c r="JUC107" s="724"/>
      <c r="JUE107" s="724"/>
      <c r="JUG107" s="724"/>
      <c r="JUI107" s="724"/>
      <c r="JUK107" s="724"/>
      <c r="JUM107" s="724"/>
      <c r="JUO107" s="724"/>
      <c r="JUQ107" s="724"/>
      <c r="JUS107" s="724"/>
      <c r="JUU107" s="724"/>
      <c r="JUW107" s="724"/>
      <c r="JUY107" s="724"/>
      <c r="JVA107" s="724"/>
      <c r="JVC107" s="724"/>
      <c r="JVE107" s="724"/>
      <c r="JVG107" s="724"/>
      <c r="JVI107" s="724"/>
      <c r="JVK107" s="724"/>
      <c r="JVM107" s="724"/>
      <c r="JVO107" s="724"/>
      <c r="JVQ107" s="724"/>
      <c r="JVS107" s="724"/>
      <c r="JVU107" s="724"/>
      <c r="JVW107" s="724"/>
      <c r="JVY107" s="724"/>
      <c r="JWA107" s="724"/>
      <c r="JWC107" s="724"/>
      <c r="JWE107" s="724"/>
      <c r="JWG107" s="724"/>
      <c r="JWI107" s="724"/>
      <c r="JWK107" s="724"/>
      <c r="JWM107" s="724"/>
      <c r="JWO107" s="724"/>
      <c r="JWQ107" s="724"/>
      <c r="JWS107" s="724"/>
      <c r="JWU107" s="724"/>
      <c r="JWW107" s="724"/>
      <c r="JWY107" s="724"/>
      <c r="JXA107" s="724"/>
      <c r="JXC107" s="724"/>
      <c r="JXE107" s="724"/>
      <c r="JXG107" s="724"/>
      <c r="JXI107" s="724"/>
      <c r="JXK107" s="724"/>
      <c r="JXM107" s="724"/>
      <c r="JXO107" s="724"/>
      <c r="JXQ107" s="724"/>
      <c r="JXS107" s="724"/>
      <c r="JXU107" s="724"/>
      <c r="JXW107" s="724"/>
      <c r="JXY107" s="724"/>
      <c r="JYA107" s="724"/>
      <c r="JYC107" s="724"/>
      <c r="JYE107" s="724"/>
      <c r="JYG107" s="724"/>
      <c r="JYI107" s="724"/>
      <c r="JYK107" s="724"/>
      <c r="JYM107" s="724"/>
      <c r="JYO107" s="724"/>
      <c r="JYQ107" s="724"/>
      <c r="JYS107" s="724"/>
      <c r="JYU107" s="724"/>
      <c r="JYW107" s="724"/>
      <c r="JYY107" s="724"/>
      <c r="JZA107" s="724"/>
      <c r="JZC107" s="724"/>
      <c r="JZE107" s="724"/>
      <c r="JZG107" s="724"/>
      <c r="JZI107" s="724"/>
      <c r="JZK107" s="724"/>
      <c r="JZM107" s="724"/>
      <c r="JZO107" s="724"/>
      <c r="JZQ107" s="724"/>
      <c r="JZS107" s="724"/>
      <c r="JZU107" s="724"/>
      <c r="JZW107" s="724"/>
      <c r="JZY107" s="724"/>
      <c r="KAA107" s="724"/>
      <c r="KAC107" s="724"/>
      <c r="KAE107" s="724"/>
      <c r="KAG107" s="724"/>
      <c r="KAI107" s="724"/>
      <c r="KAK107" s="724"/>
      <c r="KAM107" s="724"/>
      <c r="KAO107" s="724"/>
      <c r="KAQ107" s="724"/>
      <c r="KAS107" s="724"/>
      <c r="KAU107" s="724"/>
      <c r="KAW107" s="724"/>
      <c r="KAY107" s="724"/>
      <c r="KBA107" s="724"/>
      <c r="KBC107" s="724"/>
      <c r="KBE107" s="724"/>
      <c r="KBG107" s="724"/>
      <c r="KBI107" s="724"/>
      <c r="KBK107" s="724"/>
      <c r="KBM107" s="724"/>
      <c r="KBO107" s="724"/>
      <c r="KBQ107" s="724"/>
      <c r="KBS107" s="724"/>
      <c r="KBU107" s="724"/>
      <c r="KBW107" s="724"/>
      <c r="KBY107" s="724"/>
      <c r="KCA107" s="724"/>
      <c r="KCC107" s="724"/>
      <c r="KCE107" s="724"/>
      <c r="KCG107" s="724"/>
      <c r="KCI107" s="724"/>
      <c r="KCK107" s="724"/>
      <c r="KCM107" s="724"/>
      <c r="KCO107" s="724"/>
      <c r="KCQ107" s="724"/>
      <c r="KCS107" s="724"/>
      <c r="KCU107" s="724"/>
      <c r="KCW107" s="724"/>
      <c r="KCY107" s="724"/>
      <c r="KDA107" s="724"/>
      <c r="KDC107" s="724"/>
      <c r="KDE107" s="724"/>
      <c r="KDG107" s="724"/>
      <c r="KDI107" s="724"/>
      <c r="KDK107" s="724"/>
      <c r="KDM107" s="724"/>
      <c r="KDO107" s="724"/>
      <c r="KDQ107" s="724"/>
      <c r="KDS107" s="724"/>
      <c r="KDU107" s="724"/>
      <c r="KDW107" s="724"/>
      <c r="KDY107" s="724"/>
      <c r="KEA107" s="724"/>
      <c r="KEC107" s="724"/>
      <c r="KEE107" s="724"/>
      <c r="KEG107" s="724"/>
      <c r="KEI107" s="724"/>
      <c r="KEK107" s="724"/>
      <c r="KEM107" s="724"/>
      <c r="KEO107" s="724"/>
      <c r="KEQ107" s="724"/>
      <c r="KES107" s="724"/>
      <c r="KEU107" s="724"/>
      <c r="KEW107" s="724"/>
      <c r="KEY107" s="724"/>
      <c r="KFA107" s="724"/>
      <c r="KFC107" s="724"/>
      <c r="KFE107" s="724"/>
      <c r="KFG107" s="724"/>
      <c r="KFI107" s="724"/>
      <c r="KFK107" s="724"/>
      <c r="KFM107" s="724"/>
      <c r="KFO107" s="724"/>
      <c r="KFQ107" s="724"/>
      <c r="KFS107" s="724"/>
      <c r="KFU107" s="724"/>
      <c r="KFW107" s="724"/>
      <c r="KFY107" s="724"/>
      <c r="KGA107" s="724"/>
      <c r="KGC107" s="724"/>
      <c r="KGE107" s="724"/>
      <c r="KGG107" s="724"/>
      <c r="KGI107" s="724"/>
      <c r="KGK107" s="724"/>
      <c r="KGM107" s="724"/>
      <c r="KGO107" s="724"/>
      <c r="KGQ107" s="724"/>
      <c r="KGS107" s="724"/>
      <c r="KGU107" s="724"/>
      <c r="KGW107" s="724"/>
      <c r="KGY107" s="724"/>
      <c r="KHA107" s="724"/>
      <c r="KHC107" s="724"/>
      <c r="KHE107" s="724"/>
      <c r="KHG107" s="724"/>
      <c r="KHI107" s="724"/>
      <c r="KHK107" s="724"/>
      <c r="KHM107" s="724"/>
      <c r="KHO107" s="724"/>
      <c r="KHQ107" s="724"/>
      <c r="KHS107" s="724"/>
      <c r="KHU107" s="724"/>
      <c r="KHW107" s="724"/>
      <c r="KHY107" s="724"/>
      <c r="KIA107" s="724"/>
      <c r="KIC107" s="724"/>
      <c r="KIE107" s="724"/>
      <c r="KIG107" s="724"/>
      <c r="KII107" s="724"/>
      <c r="KIK107" s="724"/>
      <c r="KIM107" s="724"/>
      <c r="KIO107" s="724"/>
      <c r="KIQ107" s="724"/>
      <c r="KIS107" s="724"/>
      <c r="KIU107" s="724"/>
      <c r="KIW107" s="724"/>
      <c r="KIY107" s="724"/>
      <c r="KJA107" s="724"/>
      <c r="KJC107" s="724"/>
      <c r="KJE107" s="724"/>
      <c r="KJG107" s="724"/>
      <c r="KJI107" s="724"/>
      <c r="KJK107" s="724"/>
      <c r="KJM107" s="724"/>
      <c r="KJO107" s="724"/>
      <c r="KJQ107" s="724"/>
      <c r="KJS107" s="724"/>
      <c r="KJU107" s="724"/>
      <c r="KJW107" s="724"/>
      <c r="KJY107" s="724"/>
      <c r="KKA107" s="724"/>
      <c r="KKC107" s="724"/>
      <c r="KKE107" s="724"/>
      <c r="KKG107" s="724"/>
      <c r="KKI107" s="724"/>
      <c r="KKK107" s="724"/>
      <c r="KKM107" s="724"/>
      <c r="KKO107" s="724"/>
      <c r="KKQ107" s="724"/>
      <c r="KKS107" s="724"/>
      <c r="KKU107" s="724"/>
      <c r="KKW107" s="724"/>
      <c r="KKY107" s="724"/>
      <c r="KLA107" s="724"/>
      <c r="KLC107" s="724"/>
      <c r="KLE107" s="724"/>
      <c r="KLG107" s="724"/>
      <c r="KLI107" s="724"/>
      <c r="KLK107" s="724"/>
      <c r="KLM107" s="724"/>
      <c r="KLO107" s="724"/>
      <c r="KLQ107" s="724"/>
      <c r="KLS107" s="724"/>
      <c r="KLU107" s="724"/>
      <c r="KLW107" s="724"/>
      <c r="KLY107" s="724"/>
      <c r="KMA107" s="724"/>
      <c r="KMC107" s="724"/>
      <c r="KME107" s="724"/>
      <c r="KMG107" s="724"/>
      <c r="KMI107" s="724"/>
      <c r="KMK107" s="724"/>
      <c r="KMM107" s="724"/>
      <c r="KMO107" s="724"/>
      <c r="KMQ107" s="724"/>
      <c r="KMS107" s="724"/>
      <c r="KMU107" s="724"/>
      <c r="KMW107" s="724"/>
      <c r="KMY107" s="724"/>
      <c r="KNA107" s="724"/>
      <c r="KNC107" s="724"/>
      <c r="KNE107" s="724"/>
      <c r="KNG107" s="724"/>
      <c r="KNI107" s="724"/>
      <c r="KNK107" s="724"/>
      <c r="KNM107" s="724"/>
      <c r="KNO107" s="724"/>
      <c r="KNQ107" s="724"/>
      <c r="KNS107" s="724"/>
      <c r="KNU107" s="724"/>
      <c r="KNW107" s="724"/>
      <c r="KNY107" s="724"/>
      <c r="KOA107" s="724"/>
      <c r="KOC107" s="724"/>
      <c r="KOE107" s="724"/>
      <c r="KOG107" s="724"/>
      <c r="KOI107" s="724"/>
      <c r="KOK107" s="724"/>
      <c r="KOM107" s="724"/>
      <c r="KOO107" s="724"/>
      <c r="KOQ107" s="724"/>
      <c r="KOS107" s="724"/>
      <c r="KOU107" s="724"/>
      <c r="KOW107" s="724"/>
      <c r="KOY107" s="724"/>
      <c r="KPA107" s="724"/>
      <c r="KPC107" s="724"/>
      <c r="KPE107" s="724"/>
      <c r="KPG107" s="724"/>
      <c r="KPI107" s="724"/>
      <c r="KPK107" s="724"/>
      <c r="KPM107" s="724"/>
      <c r="KPO107" s="724"/>
      <c r="KPQ107" s="724"/>
      <c r="KPS107" s="724"/>
      <c r="KPU107" s="724"/>
      <c r="KPW107" s="724"/>
      <c r="KPY107" s="724"/>
      <c r="KQA107" s="724"/>
      <c r="KQC107" s="724"/>
      <c r="KQE107" s="724"/>
      <c r="KQG107" s="724"/>
      <c r="KQI107" s="724"/>
      <c r="KQK107" s="724"/>
      <c r="KQM107" s="724"/>
      <c r="KQO107" s="724"/>
      <c r="KQQ107" s="724"/>
      <c r="KQS107" s="724"/>
      <c r="KQU107" s="724"/>
      <c r="KQW107" s="724"/>
      <c r="KQY107" s="724"/>
      <c r="KRA107" s="724"/>
      <c r="KRC107" s="724"/>
      <c r="KRE107" s="724"/>
      <c r="KRG107" s="724"/>
      <c r="KRI107" s="724"/>
      <c r="KRK107" s="724"/>
      <c r="KRM107" s="724"/>
      <c r="KRO107" s="724"/>
      <c r="KRQ107" s="724"/>
      <c r="KRS107" s="724"/>
      <c r="KRU107" s="724"/>
      <c r="KRW107" s="724"/>
      <c r="KRY107" s="724"/>
      <c r="KSA107" s="724"/>
      <c r="KSC107" s="724"/>
      <c r="KSE107" s="724"/>
      <c r="KSG107" s="724"/>
      <c r="KSI107" s="724"/>
      <c r="KSK107" s="724"/>
      <c r="KSM107" s="724"/>
      <c r="KSO107" s="724"/>
      <c r="KSQ107" s="724"/>
      <c r="KSS107" s="724"/>
      <c r="KSU107" s="724"/>
      <c r="KSW107" s="724"/>
      <c r="KSY107" s="724"/>
      <c r="KTA107" s="724"/>
      <c r="KTC107" s="724"/>
      <c r="KTE107" s="724"/>
      <c r="KTG107" s="724"/>
      <c r="KTI107" s="724"/>
      <c r="KTK107" s="724"/>
      <c r="KTM107" s="724"/>
      <c r="KTO107" s="724"/>
      <c r="KTQ107" s="724"/>
      <c r="KTS107" s="724"/>
      <c r="KTU107" s="724"/>
      <c r="KTW107" s="724"/>
      <c r="KTY107" s="724"/>
      <c r="KUA107" s="724"/>
      <c r="KUC107" s="724"/>
      <c r="KUE107" s="724"/>
      <c r="KUG107" s="724"/>
      <c r="KUI107" s="724"/>
      <c r="KUK107" s="724"/>
      <c r="KUM107" s="724"/>
      <c r="KUO107" s="724"/>
      <c r="KUQ107" s="724"/>
      <c r="KUS107" s="724"/>
      <c r="KUU107" s="724"/>
      <c r="KUW107" s="724"/>
      <c r="KUY107" s="724"/>
      <c r="KVA107" s="724"/>
      <c r="KVC107" s="724"/>
      <c r="KVE107" s="724"/>
      <c r="KVG107" s="724"/>
      <c r="KVI107" s="724"/>
      <c r="KVK107" s="724"/>
      <c r="KVM107" s="724"/>
      <c r="KVO107" s="724"/>
      <c r="KVQ107" s="724"/>
      <c r="KVS107" s="724"/>
      <c r="KVU107" s="724"/>
      <c r="KVW107" s="724"/>
      <c r="KVY107" s="724"/>
      <c r="KWA107" s="724"/>
      <c r="KWC107" s="724"/>
      <c r="KWE107" s="724"/>
      <c r="KWG107" s="724"/>
      <c r="KWI107" s="724"/>
      <c r="KWK107" s="724"/>
      <c r="KWM107" s="724"/>
      <c r="KWO107" s="724"/>
      <c r="KWQ107" s="724"/>
      <c r="KWS107" s="724"/>
      <c r="KWU107" s="724"/>
      <c r="KWW107" s="724"/>
      <c r="KWY107" s="724"/>
      <c r="KXA107" s="724"/>
      <c r="KXC107" s="724"/>
      <c r="KXE107" s="724"/>
      <c r="KXG107" s="724"/>
      <c r="KXI107" s="724"/>
      <c r="KXK107" s="724"/>
      <c r="KXM107" s="724"/>
      <c r="KXO107" s="724"/>
      <c r="KXQ107" s="724"/>
      <c r="KXS107" s="724"/>
      <c r="KXU107" s="724"/>
      <c r="KXW107" s="724"/>
      <c r="KXY107" s="724"/>
      <c r="KYA107" s="724"/>
      <c r="KYC107" s="724"/>
      <c r="KYE107" s="724"/>
      <c r="KYG107" s="724"/>
      <c r="KYI107" s="724"/>
      <c r="KYK107" s="724"/>
      <c r="KYM107" s="724"/>
      <c r="KYO107" s="724"/>
      <c r="KYQ107" s="724"/>
      <c r="KYS107" s="724"/>
      <c r="KYU107" s="724"/>
      <c r="KYW107" s="724"/>
      <c r="KYY107" s="724"/>
      <c r="KZA107" s="724"/>
      <c r="KZC107" s="724"/>
      <c r="KZE107" s="724"/>
      <c r="KZG107" s="724"/>
      <c r="KZI107" s="724"/>
      <c r="KZK107" s="724"/>
      <c r="KZM107" s="724"/>
      <c r="KZO107" s="724"/>
      <c r="KZQ107" s="724"/>
      <c r="KZS107" s="724"/>
      <c r="KZU107" s="724"/>
      <c r="KZW107" s="724"/>
      <c r="KZY107" s="724"/>
      <c r="LAA107" s="724"/>
      <c r="LAC107" s="724"/>
      <c r="LAE107" s="724"/>
      <c r="LAG107" s="724"/>
      <c r="LAI107" s="724"/>
      <c r="LAK107" s="724"/>
      <c r="LAM107" s="724"/>
      <c r="LAO107" s="724"/>
      <c r="LAQ107" s="724"/>
      <c r="LAS107" s="724"/>
      <c r="LAU107" s="724"/>
      <c r="LAW107" s="724"/>
      <c r="LAY107" s="724"/>
      <c r="LBA107" s="724"/>
      <c r="LBC107" s="724"/>
      <c r="LBE107" s="724"/>
      <c r="LBG107" s="724"/>
      <c r="LBI107" s="724"/>
      <c r="LBK107" s="724"/>
      <c r="LBM107" s="724"/>
      <c r="LBO107" s="724"/>
      <c r="LBQ107" s="724"/>
      <c r="LBS107" s="724"/>
      <c r="LBU107" s="724"/>
      <c r="LBW107" s="724"/>
      <c r="LBY107" s="724"/>
      <c r="LCA107" s="724"/>
      <c r="LCC107" s="724"/>
      <c r="LCE107" s="724"/>
      <c r="LCG107" s="724"/>
      <c r="LCI107" s="724"/>
      <c r="LCK107" s="724"/>
      <c r="LCM107" s="724"/>
      <c r="LCO107" s="724"/>
      <c r="LCQ107" s="724"/>
      <c r="LCS107" s="724"/>
      <c r="LCU107" s="724"/>
      <c r="LCW107" s="724"/>
      <c r="LCY107" s="724"/>
      <c r="LDA107" s="724"/>
      <c r="LDC107" s="724"/>
      <c r="LDE107" s="724"/>
      <c r="LDG107" s="724"/>
      <c r="LDI107" s="724"/>
      <c r="LDK107" s="724"/>
      <c r="LDM107" s="724"/>
      <c r="LDO107" s="724"/>
      <c r="LDQ107" s="724"/>
      <c r="LDS107" s="724"/>
      <c r="LDU107" s="724"/>
      <c r="LDW107" s="724"/>
      <c r="LDY107" s="724"/>
      <c r="LEA107" s="724"/>
      <c r="LEC107" s="724"/>
      <c r="LEE107" s="724"/>
      <c r="LEG107" s="724"/>
      <c r="LEI107" s="724"/>
      <c r="LEK107" s="724"/>
      <c r="LEM107" s="724"/>
      <c r="LEO107" s="724"/>
      <c r="LEQ107" s="724"/>
      <c r="LES107" s="724"/>
      <c r="LEU107" s="724"/>
      <c r="LEW107" s="724"/>
      <c r="LEY107" s="724"/>
      <c r="LFA107" s="724"/>
      <c r="LFC107" s="724"/>
      <c r="LFE107" s="724"/>
      <c r="LFG107" s="724"/>
      <c r="LFI107" s="724"/>
      <c r="LFK107" s="724"/>
      <c r="LFM107" s="724"/>
      <c r="LFO107" s="724"/>
      <c r="LFQ107" s="724"/>
      <c r="LFS107" s="724"/>
      <c r="LFU107" s="724"/>
      <c r="LFW107" s="724"/>
      <c r="LFY107" s="724"/>
      <c r="LGA107" s="724"/>
      <c r="LGC107" s="724"/>
      <c r="LGE107" s="724"/>
      <c r="LGG107" s="724"/>
      <c r="LGI107" s="724"/>
      <c r="LGK107" s="724"/>
      <c r="LGM107" s="724"/>
      <c r="LGO107" s="724"/>
      <c r="LGQ107" s="724"/>
      <c r="LGS107" s="724"/>
      <c r="LGU107" s="724"/>
      <c r="LGW107" s="724"/>
      <c r="LGY107" s="724"/>
      <c r="LHA107" s="724"/>
      <c r="LHC107" s="724"/>
      <c r="LHE107" s="724"/>
      <c r="LHG107" s="724"/>
      <c r="LHI107" s="724"/>
      <c r="LHK107" s="724"/>
      <c r="LHM107" s="724"/>
      <c r="LHO107" s="724"/>
      <c r="LHQ107" s="724"/>
      <c r="LHS107" s="724"/>
      <c r="LHU107" s="724"/>
      <c r="LHW107" s="724"/>
      <c r="LHY107" s="724"/>
      <c r="LIA107" s="724"/>
      <c r="LIC107" s="724"/>
      <c r="LIE107" s="724"/>
      <c r="LIG107" s="724"/>
      <c r="LII107" s="724"/>
      <c r="LIK107" s="724"/>
      <c r="LIM107" s="724"/>
      <c r="LIO107" s="724"/>
      <c r="LIQ107" s="724"/>
      <c r="LIS107" s="724"/>
      <c r="LIU107" s="724"/>
      <c r="LIW107" s="724"/>
      <c r="LIY107" s="724"/>
      <c r="LJA107" s="724"/>
      <c r="LJC107" s="724"/>
      <c r="LJE107" s="724"/>
      <c r="LJG107" s="724"/>
      <c r="LJI107" s="724"/>
      <c r="LJK107" s="724"/>
      <c r="LJM107" s="724"/>
      <c r="LJO107" s="724"/>
      <c r="LJQ107" s="724"/>
      <c r="LJS107" s="724"/>
      <c r="LJU107" s="724"/>
      <c r="LJW107" s="724"/>
      <c r="LJY107" s="724"/>
      <c r="LKA107" s="724"/>
      <c r="LKC107" s="724"/>
      <c r="LKE107" s="724"/>
      <c r="LKG107" s="724"/>
      <c r="LKI107" s="724"/>
      <c r="LKK107" s="724"/>
      <c r="LKM107" s="724"/>
      <c r="LKO107" s="724"/>
      <c r="LKQ107" s="724"/>
      <c r="LKS107" s="724"/>
      <c r="LKU107" s="724"/>
      <c r="LKW107" s="724"/>
      <c r="LKY107" s="724"/>
      <c r="LLA107" s="724"/>
      <c r="LLC107" s="724"/>
      <c r="LLE107" s="724"/>
      <c r="LLG107" s="724"/>
      <c r="LLI107" s="724"/>
      <c r="LLK107" s="724"/>
      <c r="LLM107" s="724"/>
      <c r="LLO107" s="724"/>
      <c r="LLQ107" s="724"/>
      <c r="LLS107" s="724"/>
      <c r="LLU107" s="724"/>
      <c r="LLW107" s="724"/>
      <c r="LLY107" s="724"/>
      <c r="LMA107" s="724"/>
      <c r="LMC107" s="724"/>
      <c r="LME107" s="724"/>
      <c r="LMG107" s="724"/>
      <c r="LMI107" s="724"/>
      <c r="LMK107" s="724"/>
      <c r="LMM107" s="724"/>
      <c r="LMO107" s="724"/>
      <c r="LMQ107" s="724"/>
      <c r="LMS107" s="724"/>
      <c r="LMU107" s="724"/>
      <c r="LMW107" s="724"/>
      <c r="LMY107" s="724"/>
      <c r="LNA107" s="724"/>
      <c r="LNC107" s="724"/>
      <c r="LNE107" s="724"/>
      <c r="LNG107" s="724"/>
      <c r="LNI107" s="724"/>
      <c r="LNK107" s="724"/>
      <c r="LNM107" s="724"/>
      <c r="LNO107" s="724"/>
      <c r="LNQ107" s="724"/>
      <c r="LNS107" s="724"/>
      <c r="LNU107" s="724"/>
      <c r="LNW107" s="724"/>
      <c r="LNY107" s="724"/>
      <c r="LOA107" s="724"/>
      <c r="LOC107" s="724"/>
      <c r="LOE107" s="724"/>
      <c r="LOG107" s="724"/>
      <c r="LOI107" s="724"/>
      <c r="LOK107" s="724"/>
      <c r="LOM107" s="724"/>
      <c r="LOO107" s="724"/>
      <c r="LOQ107" s="724"/>
      <c r="LOS107" s="724"/>
      <c r="LOU107" s="724"/>
      <c r="LOW107" s="724"/>
      <c r="LOY107" s="724"/>
      <c r="LPA107" s="724"/>
      <c r="LPC107" s="724"/>
      <c r="LPE107" s="724"/>
      <c r="LPG107" s="724"/>
      <c r="LPI107" s="724"/>
      <c r="LPK107" s="724"/>
      <c r="LPM107" s="724"/>
      <c r="LPO107" s="724"/>
      <c r="LPQ107" s="724"/>
      <c r="LPS107" s="724"/>
      <c r="LPU107" s="724"/>
      <c r="LPW107" s="724"/>
      <c r="LPY107" s="724"/>
      <c r="LQA107" s="724"/>
      <c r="LQC107" s="724"/>
      <c r="LQE107" s="724"/>
      <c r="LQG107" s="724"/>
      <c r="LQI107" s="724"/>
      <c r="LQK107" s="724"/>
      <c r="LQM107" s="724"/>
      <c r="LQO107" s="724"/>
      <c r="LQQ107" s="724"/>
      <c r="LQS107" s="724"/>
      <c r="LQU107" s="724"/>
      <c r="LQW107" s="724"/>
      <c r="LQY107" s="724"/>
      <c r="LRA107" s="724"/>
      <c r="LRC107" s="724"/>
      <c r="LRE107" s="724"/>
      <c r="LRG107" s="724"/>
      <c r="LRI107" s="724"/>
      <c r="LRK107" s="724"/>
      <c r="LRM107" s="724"/>
      <c r="LRO107" s="724"/>
      <c r="LRQ107" s="724"/>
      <c r="LRS107" s="724"/>
      <c r="LRU107" s="724"/>
      <c r="LRW107" s="724"/>
      <c r="LRY107" s="724"/>
      <c r="LSA107" s="724"/>
      <c r="LSC107" s="724"/>
      <c r="LSE107" s="724"/>
      <c r="LSG107" s="724"/>
      <c r="LSI107" s="724"/>
      <c r="LSK107" s="724"/>
      <c r="LSM107" s="724"/>
      <c r="LSO107" s="724"/>
      <c r="LSQ107" s="724"/>
      <c r="LSS107" s="724"/>
      <c r="LSU107" s="724"/>
      <c r="LSW107" s="724"/>
      <c r="LSY107" s="724"/>
      <c r="LTA107" s="724"/>
      <c r="LTC107" s="724"/>
      <c r="LTE107" s="724"/>
      <c r="LTG107" s="724"/>
      <c r="LTI107" s="724"/>
      <c r="LTK107" s="724"/>
      <c r="LTM107" s="724"/>
      <c r="LTO107" s="724"/>
      <c r="LTQ107" s="724"/>
      <c r="LTS107" s="724"/>
      <c r="LTU107" s="724"/>
      <c r="LTW107" s="724"/>
      <c r="LTY107" s="724"/>
      <c r="LUA107" s="724"/>
      <c r="LUC107" s="724"/>
      <c r="LUE107" s="724"/>
      <c r="LUG107" s="724"/>
      <c r="LUI107" s="724"/>
      <c r="LUK107" s="724"/>
      <c r="LUM107" s="724"/>
      <c r="LUO107" s="724"/>
      <c r="LUQ107" s="724"/>
      <c r="LUS107" s="724"/>
      <c r="LUU107" s="724"/>
      <c r="LUW107" s="724"/>
      <c r="LUY107" s="724"/>
      <c r="LVA107" s="724"/>
      <c r="LVC107" s="724"/>
      <c r="LVE107" s="724"/>
      <c r="LVG107" s="724"/>
      <c r="LVI107" s="724"/>
      <c r="LVK107" s="724"/>
      <c r="LVM107" s="724"/>
      <c r="LVO107" s="724"/>
      <c r="LVQ107" s="724"/>
      <c r="LVS107" s="724"/>
      <c r="LVU107" s="724"/>
      <c r="LVW107" s="724"/>
      <c r="LVY107" s="724"/>
      <c r="LWA107" s="724"/>
      <c r="LWC107" s="724"/>
      <c r="LWE107" s="724"/>
      <c r="LWG107" s="724"/>
      <c r="LWI107" s="724"/>
      <c r="LWK107" s="724"/>
      <c r="LWM107" s="724"/>
      <c r="LWO107" s="724"/>
      <c r="LWQ107" s="724"/>
      <c r="LWS107" s="724"/>
      <c r="LWU107" s="724"/>
      <c r="LWW107" s="724"/>
      <c r="LWY107" s="724"/>
      <c r="LXA107" s="724"/>
      <c r="LXC107" s="724"/>
      <c r="LXE107" s="724"/>
      <c r="LXG107" s="724"/>
      <c r="LXI107" s="724"/>
      <c r="LXK107" s="724"/>
      <c r="LXM107" s="724"/>
      <c r="LXO107" s="724"/>
      <c r="LXQ107" s="724"/>
      <c r="LXS107" s="724"/>
      <c r="LXU107" s="724"/>
      <c r="LXW107" s="724"/>
      <c r="LXY107" s="724"/>
      <c r="LYA107" s="724"/>
      <c r="LYC107" s="724"/>
      <c r="LYE107" s="724"/>
      <c r="LYG107" s="724"/>
      <c r="LYI107" s="724"/>
      <c r="LYK107" s="724"/>
      <c r="LYM107" s="724"/>
      <c r="LYO107" s="724"/>
      <c r="LYQ107" s="724"/>
      <c r="LYS107" s="724"/>
      <c r="LYU107" s="724"/>
      <c r="LYW107" s="724"/>
      <c r="LYY107" s="724"/>
      <c r="LZA107" s="724"/>
      <c r="LZC107" s="724"/>
      <c r="LZE107" s="724"/>
      <c r="LZG107" s="724"/>
      <c r="LZI107" s="724"/>
      <c r="LZK107" s="724"/>
      <c r="LZM107" s="724"/>
      <c r="LZO107" s="724"/>
      <c r="LZQ107" s="724"/>
      <c r="LZS107" s="724"/>
      <c r="LZU107" s="724"/>
      <c r="LZW107" s="724"/>
      <c r="LZY107" s="724"/>
      <c r="MAA107" s="724"/>
      <c r="MAC107" s="724"/>
      <c r="MAE107" s="724"/>
      <c r="MAG107" s="724"/>
      <c r="MAI107" s="724"/>
      <c r="MAK107" s="724"/>
      <c r="MAM107" s="724"/>
      <c r="MAO107" s="724"/>
      <c r="MAQ107" s="724"/>
      <c r="MAS107" s="724"/>
      <c r="MAU107" s="724"/>
      <c r="MAW107" s="724"/>
      <c r="MAY107" s="724"/>
      <c r="MBA107" s="724"/>
      <c r="MBC107" s="724"/>
      <c r="MBE107" s="724"/>
      <c r="MBG107" s="724"/>
      <c r="MBI107" s="724"/>
      <c r="MBK107" s="724"/>
      <c r="MBM107" s="724"/>
      <c r="MBO107" s="724"/>
      <c r="MBQ107" s="724"/>
      <c r="MBS107" s="724"/>
      <c r="MBU107" s="724"/>
      <c r="MBW107" s="724"/>
      <c r="MBY107" s="724"/>
      <c r="MCA107" s="724"/>
      <c r="MCC107" s="724"/>
      <c r="MCE107" s="724"/>
      <c r="MCG107" s="724"/>
      <c r="MCI107" s="724"/>
      <c r="MCK107" s="724"/>
      <c r="MCM107" s="724"/>
      <c r="MCO107" s="724"/>
      <c r="MCQ107" s="724"/>
      <c r="MCS107" s="724"/>
      <c r="MCU107" s="724"/>
      <c r="MCW107" s="724"/>
      <c r="MCY107" s="724"/>
      <c r="MDA107" s="724"/>
      <c r="MDC107" s="724"/>
      <c r="MDE107" s="724"/>
      <c r="MDG107" s="724"/>
      <c r="MDI107" s="724"/>
      <c r="MDK107" s="724"/>
      <c r="MDM107" s="724"/>
      <c r="MDO107" s="724"/>
      <c r="MDQ107" s="724"/>
      <c r="MDS107" s="724"/>
      <c r="MDU107" s="724"/>
      <c r="MDW107" s="724"/>
      <c r="MDY107" s="724"/>
      <c r="MEA107" s="724"/>
      <c r="MEC107" s="724"/>
      <c r="MEE107" s="724"/>
      <c r="MEG107" s="724"/>
      <c r="MEI107" s="724"/>
      <c r="MEK107" s="724"/>
      <c r="MEM107" s="724"/>
      <c r="MEO107" s="724"/>
      <c r="MEQ107" s="724"/>
      <c r="MES107" s="724"/>
      <c r="MEU107" s="724"/>
      <c r="MEW107" s="724"/>
      <c r="MEY107" s="724"/>
      <c r="MFA107" s="724"/>
      <c r="MFC107" s="724"/>
      <c r="MFE107" s="724"/>
      <c r="MFG107" s="724"/>
      <c r="MFI107" s="724"/>
      <c r="MFK107" s="724"/>
      <c r="MFM107" s="724"/>
      <c r="MFO107" s="724"/>
      <c r="MFQ107" s="724"/>
      <c r="MFS107" s="724"/>
      <c r="MFU107" s="724"/>
      <c r="MFW107" s="724"/>
      <c r="MFY107" s="724"/>
      <c r="MGA107" s="724"/>
      <c r="MGC107" s="724"/>
      <c r="MGE107" s="724"/>
      <c r="MGG107" s="724"/>
      <c r="MGI107" s="724"/>
      <c r="MGK107" s="724"/>
      <c r="MGM107" s="724"/>
      <c r="MGO107" s="724"/>
      <c r="MGQ107" s="724"/>
      <c r="MGS107" s="724"/>
      <c r="MGU107" s="724"/>
      <c r="MGW107" s="724"/>
      <c r="MGY107" s="724"/>
      <c r="MHA107" s="724"/>
      <c r="MHC107" s="724"/>
      <c r="MHE107" s="724"/>
      <c r="MHG107" s="724"/>
      <c r="MHI107" s="724"/>
      <c r="MHK107" s="724"/>
      <c r="MHM107" s="724"/>
      <c r="MHO107" s="724"/>
      <c r="MHQ107" s="724"/>
      <c r="MHS107" s="724"/>
      <c r="MHU107" s="724"/>
      <c r="MHW107" s="724"/>
      <c r="MHY107" s="724"/>
      <c r="MIA107" s="724"/>
      <c r="MIC107" s="724"/>
      <c r="MIE107" s="724"/>
      <c r="MIG107" s="724"/>
      <c r="MII107" s="724"/>
      <c r="MIK107" s="724"/>
      <c r="MIM107" s="724"/>
      <c r="MIO107" s="724"/>
      <c r="MIQ107" s="724"/>
      <c r="MIS107" s="724"/>
      <c r="MIU107" s="724"/>
      <c r="MIW107" s="724"/>
      <c r="MIY107" s="724"/>
      <c r="MJA107" s="724"/>
      <c r="MJC107" s="724"/>
      <c r="MJE107" s="724"/>
      <c r="MJG107" s="724"/>
      <c r="MJI107" s="724"/>
      <c r="MJK107" s="724"/>
      <c r="MJM107" s="724"/>
      <c r="MJO107" s="724"/>
      <c r="MJQ107" s="724"/>
      <c r="MJS107" s="724"/>
      <c r="MJU107" s="724"/>
      <c r="MJW107" s="724"/>
      <c r="MJY107" s="724"/>
      <c r="MKA107" s="724"/>
      <c r="MKC107" s="724"/>
      <c r="MKE107" s="724"/>
      <c r="MKG107" s="724"/>
      <c r="MKI107" s="724"/>
      <c r="MKK107" s="724"/>
      <c r="MKM107" s="724"/>
      <c r="MKO107" s="724"/>
      <c r="MKQ107" s="724"/>
      <c r="MKS107" s="724"/>
      <c r="MKU107" s="724"/>
      <c r="MKW107" s="724"/>
      <c r="MKY107" s="724"/>
      <c r="MLA107" s="724"/>
      <c r="MLC107" s="724"/>
      <c r="MLE107" s="724"/>
      <c r="MLG107" s="724"/>
      <c r="MLI107" s="724"/>
      <c r="MLK107" s="724"/>
      <c r="MLM107" s="724"/>
      <c r="MLO107" s="724"/>
      <c r="MLQ107" s="724"/>
      <c r="MLS107" s="724"/>
      <c r="MLU107" s="724"/>
      <c r="MLW107" s="724"/>
      <c r="MLY107" s="724"/>
      <c r="MMA107" s="724"/>
      <c r="MMC107" s="724"/>
      <c r="MME107" s="724"/>
      <c r="MMG107" s="724"/>
      <c r="MMI107" s="724"/>
      <c r="MMK107" s="724"/>
      <c r="MMM107" s="724"/>
      <c r="MMO107" s="724"/>
      <c r="MMQ107" s="724"/>
      <c r="MMS107" s="724"/>
      <c r="MMU107" s="724"/>
      <c r="MMW107" s="724"/>
      <c r="MMY107" s="724"/>
      <c r="MNA107" s="724"/>
      <c r="MNC107" s="724"/>
      <c r="MNE107" s="724"/>
      <c r="MNG107" s="724"/>
      <c r="MNI107" s="724"/>
      <c r="MNK107" s="724"/>
      <c r="MNM107" s="724"/>
      <c r="MNO107" s="724"/>
      <c r="MNQ107" s="724"/>
      <c r="MNS107" s="724"/>
      <c r="MNU107" s="724"/>
      <c r="MNW107" s="724"/>
      <c r="MNY107" s="724"/>
      <c r="MOA107" s="724"/>
      <c r="MOC107" s="724"/>
      <c r="MOE107" s="724"/>
      <c r="MOG107" s="724"/>
      <c r="MOI107" s="724"/>
      <c r="MOK107" s="724"/>
      <c r="MOM107" s="724"/>
      <c r="MOO107" s="724"/>
      <c r="MOQ107" s="724"/>
      <c r="MOS107" s="724"/>
      <c r="MOU107" s="724"/>
      <c r="MOW107" s="724"/>
      <c r="MOY107" s="724"/>
      <c r="MPA107" s="724"/>
      <c r="MPC107" s="724"/>
      <c r="MPE107" s="724"/>
      <c r="MPG107" s="724"/>
      <c r="MPI107" s="724"/>
      <c r="MPK107" s="724"/>
      <c r="MPM107" s="724"/>
      <c r="MPO107" s="724"/>
      <c r="MPQ107" s="724"/>
      <c r="MPS107" s="724"/>
      <c r="MPU107" s="724"/>
      <c r="MPW107" s="724"/>
      <c r="MPY107" s="724"/>
      <c r="MQA107" s="724"/>
      <c r="MQC107" s="724"/>
      <c r="MQE107" s="724"/>
      <c r="MQG107" s="724"/>
      <c r="MQI107" s="724"/>
      <c r="MQK107" s="724"/>
      <c r="MQM107" s="724"/>
      <c r="MQO107" s="724"/>
      <c r="MQQ107" s="724"/>
      <c r="MQS107" s="724"/>
      <c r="MQU107" s="724"/>
      <c r="MQW107" s="724"/>
      <c r="MQY107" s="724"/>
      <c r="MRA107" s="724"/>
      <c r="MRC107" s="724"/>
      <c r="MRE107" s="724"/>
      <c r="MRG107" s="724"/>
      <c r="MRI107" s="724"/>
      <c r="MRK107" s="724"/>
      <c r="MRM107" s="724"/>
      <c r="MRO107" s="724"/>
      <c r="MRQ107" s="724"/>
      <c r="MRS107" s="724"/>
      <c r="MRU107" s="724"/>
      <c r="MRW107" s="724"/>
      <c r="MRY107" s="724"/>
      <c r="MSA107" s="724"/>
      <c r="MSC107" s="724"/>
      <c r="MSE107" s="724"/>
      <c r="MSG107" s="724"/>
      <c r="MSI107" s="724"/>
      <c r="MSK107" s="724"/>
      <c r="MSM107" s="724"/>
      <c r="MSO107" s="724"/>
      <c r="MSQ107" s="724"/>
      <c r="MSS107" s="724"/>
      <c r="MSU107" s="724"/>
      <c r="MSW107" s="724"/>
      <c r="MSY107" s="724"/>
      <c r="MTA107" s="724"/>
      <c r="MTC107" s="724"/>
      <c r="MTE107" s="724"/>
      <c r="MTG107" s="724"/>
      <c r="MTI107" s="724"/>
      <c r="MTK107" s="724"/>
      <c r="MTM107" s="724"/>
      <c r="MTO107" s="724"/>
      <c r="MTQ107" s="724"/>
      <c r="MTS107" s="724"/>
      <c r="MTU107" s="724"/>
      <c r="MTW107" s="724"/>
      <c r="MTY107" s="724"/>
      <c r="MUA107" s="724"/>
      <c r="MUC107" s="724"/>
      <c r="MUE107" s="724"/>
      <c r="MUG107" s="724"/>
      <c r="MUI107" s="724"/>
      <c r="MUK107" s="724"/>
      <c r="MUM107" s="724"/>
      <c r="MUO107" s="724"/>
      <c r="MUQ107" s="724"/>
      <c r="MUS107" s="724"/>
      <c r="MUU107" s="724"/>
      <c r="MUW107" s="724"/>
      <c r="MUY107" s="724"/>
      <c r="MVA107" s="724"/>
      <c r="MVC107" s="724"/>
      <c r="MVE107" s="724"/>
      <c r="MVG107" s="724"/>
      <c r="MVI107" s="724"/>
      <c r="MVK107" s="724"/>
      <c r="MVM107" s="724"/>
      <c r="MVO107" s="724"/>
      <c r="MVQ107" s="724"/>
      <c r="MVS107" s="724"/>
      <c r="MVU107" s="724"/>
      <c r="MVW107" s="724"/>
      <c r="MVY107" s="724"/>
      <c r="MWA107" s="724"/>
      <c r="MWC107" s="724"/>
      <c r="MWE107" s="724"/>
      <c r="MWG107" s="724"/>
      <c r="MWI107" s="724"/>
      <c r="MWK107" s="724"/>
      <c r="MWM107" s="724"/>
      <c r="MWO107" s="724"/>
      <c r="MWQ107" s="724"/>
      <c r="MWS107" s="724"/>
      <c r="MWU107" s="724"/>
      <c r="MWW107" s="724"/>
      <c r="MWY107" s="724"/>
      <c r="MXA107" s="724"/>
      <c r="MXC107" s="724"/>
      <c r="MXE107" s="724"/>
      <c r="MXG107" s="724"/>
      <c r="MXI107" s="724"/>
      <c r="MXK107" s="724"/>
      <c r="MXM107" s="724"/>
      <c r="MXO107" s="724"/>
      <c r="MXQ107" s="724"/>
      <c r="MXS107" s="724"/>
      <c r="MXU107" s="724"/>
      <c r="MXW107" s="724"/>
      <c r="MXY107" s="724"/>
      <c r="MYA107" s="724"/>
      <c r="MYC107" s="724"/>
      <c r="MYE107" s="724"/>
      <c r="MYG107" s="724"/>
      <c r="MYI107" s="724"/>
      <c r="MYK107" s="724"/>
      <c r="MYM107" s="724"/>
      <c r="MYO107" s="724"/>
      <c r="MYQ107" s="724"/>
      <c r="MYS107" s="724"/>
      <c r="MYU107" s="724"/>
      <c r="MYW107" s="724"/>
      <c r="MYY107" s="724"/>
      <c r="MZA107" s="724"/>
      <c r="MZC107" s="724"/>
      <c r="MZE107" s="724"/>
      <c r="MZG107" s="724"/>
      <c r="MZI107" s="724"/>
      <c r="MZK107" s="724"/>
      <c r="MZM107" s="724"/>
      <c r="MZO107" s="724"/>
      <c r="MZQ107" s="724"/>
      <c r="MZS107" s="724"/>
      <c r="MZU107" s="724"/>
      <c r="MZW107" s="724"/>
      <c r="MZY107" s="724"/>
      <c r="NAA107" s="724"/>
      <c r="NAC107" s="724"/>
      <c r="NAE107" s="724"/>
      <c r="NAG107" s="724"/>
      <c r="NAI107" s="724"/>
      <c r="NAK107" s="724"/>
      <c r="NAM107" s="724"/>
      <c r="NAO107" s="724"/>
      <c r="NAQ107" s="724"/>
      <c r="NAS107" s="724"/>
      <c r="NAU107" s="724"/>
      <c r="NAW107" s="724"/>
      <c r="NAY107" s="724"/>
      <c r="NBA107" s="724"/>
      <c r="NBC107" s="724"/>
      <c r="NBE107" s="724"/>
      <c r="NBG107" s="724"/>
      <c r="NBI107" s="724"/>
      <c r="NBK107" s="724"/>
      <c r="NBM107" s="724"/>
      <c r="NBO107" s="724"/>
      <c r="NBQ107" s="724"/>
      <c r="NBS107" s="724"/>
      <c r="NBU107" s="724"/>
      <c r="NBW107" s="724"/>
      <c r="NBY107" s="724"/>
      <c r="NCA107" s="724"/>
      <c r="NCC107" s="724"/>
      <c r="NCE107" s="724"/>
      <c r="NCG107" s="724"/>
      <c r="NCI107" s="724"/>
      <c r="NCK107" s="724"/>
      <c r="NCM107" s="724"/>
      <c r="NCO107" s="724"/>
      <c r="NCQ107" s="724"/>
      <c r="NCS107" s="724"/>
      <c r="NCU107" s="724"/>
      <c r="NCW107" s="724"/>
      <c r="NCY107" s="724"/>
      <c r="NDA107" s="724"/>
      <c r="NDC107" s="724"/>
      <c r="NDE107" s="724"/>
      <c r="NDG107" s="724"/>
      <c r="NDI107" s="724"/>
      <c r="NDK107" s="724"/>
      <c r="NDM107" s="724"/>
      <c r="NDO107" s="724"/>
      <c r="NDQ107" s="724"/>
      <c r="NDS107" s="724"/>
      <c r="NDU107" s="724"/>
      <c r="NDW107" s="724"/>
      <c r="NDY107" s="724"/>
      <c r="NEA107" s="724"/>
      <c r="NEC107" s="724"/>
      <c r="NEE107" s="724"/>
      <c r="NEG107" s="724"/>
      <c r="NEI107" s="724"/>
      <c r="NEK107" s="724"/>
      <c r="NEM107" s="724"/>
      <c r="NEO107" s="724"/>
      <c r="NEQ107" s="724"/>
      <c r="NES107" s="724"/>
      <c r="NEU107" s="724"/>
      <c r="NEW107" s="724"/>
      <c r="NEY107" s="724"/>
      <c r="NFA107" s="724"/>
      <c r="NFC107" s="724"/>
      <c r="NFE107" s="724"/>
      <c r="NFG107" s="724"/>
      <c r="NFI107" s="724"/>
      <c r="NFK107" s="724"/>
      <c r="NFM107" s="724"/>
      <c r="NFO107" s="724"/>
      <c r="NFQ107" s="724"/>
      <c r="NFS107" s="724"/>
      <c r="NFU107" s="724"/>
      <c r="NFW107" s="724"/>
      <c r="NFY107" s="724"/>
      <c r="NGA107" s="724"/>
      <c r="NGC107" s="724"/>
      <c r="NGE107" s="724"/>
      <c r="NGG107" s="724"/>
      <c r="NGI107" s="724"/>
      <c r="NGK107" s="724"/>
      <c r="NGM107" s="724"/>
      <c r="NGO107" s="724"/>
      <c r="NGQ107" s="724"/>
      <c r="NGS107" s="724"/>
      <c r="NGU107" s="724"/>
      <c r="NGW107" s="724"/>
      <c r="NGY107" s="724"/>
      <c r="NHA107" s="724"/>
      <c r="NHC107" s="724"/>
      <c r="NHE107" s="724"/>
      <c r="NHG107" s="724"/>
      <c r="NHI107" s="724"/>
      <c r="NHK107" s="724"/>
      <c r="NHM107" s="724"/>
      <c r="NHO107" s="724"/>
      <c r="NHQ107" s="724"/>
      <c r="NHS107" s="724"/>
      <c r="NHU107" s="724"/>
      <c r="NHW107" s="724"/>
      <c r="NHY107" s="724"/>
      <c r="NIA107" s="724"/>
      <c r="NIC107" s="724"/>
      <c r="NIE107" s="724"/>
      <c r="NIG107" s="724"/>
      <c r="NII107" s="724"/>
      <c r="NIK107" s="724"/>
      <c r="NIM107" s="724"/>
      <c r="NIO107" s="724"/>
      <c r="NIQ107" s="724"/>
      <c r="NIS107" s="724"/>
      <c r="NIU107" s="724"/>
      <c r="NIW107" s="724"/>
      <c r="NIY107" s="724"/>
      <c r="NJA107" s="724"/>
      <c r="NJC107" s="724"/>
      <c r="NJE107" s="724"/>
      <c r="NJG107" s="724"/>
      <c r="NJI107" s="724"/>
      <c r="NJK107" s="724"/>
      <c r="NJM107" s="724"/>
      <c r="NJO107" s="724"/>
      <c r="NJQ107" s="724"/>
      <c r="NJS107" s="724"/>
      <c r="NJU107" s="724"/>
      <c r="NJW107" s="724"/>
      <c r="NJY107" s="724"/>
      <c r="NKA107" s="724"/>
      <c r="NKC107" s="724"/>
      <c r="NKE107" s="724"/>
      <c r="NKG107" s="724"/>
      <c r="NKI107" s="724"/>
      <c r="NKK107" s="724"/>
      <c r="NKM107" s="724"/>
      <c r="NKO107" s="724"/>
      <c r="NKQ107" s="724"/>
      <c r="NKS107" s="724"/>
      <c r="NKU107" s="724"/>
      <c r="NKW107" s="724"/>
      <c r="NKY107" s="724"/>
      <c r="NLA107" s="724"/>
      <c r="NLC107" s="724"/>
      <c r="NLE107" s="724"/>
      <c r="NLG107" s="724"/>
      <c r="NLI107" s="724"/>
      <c r="NLK107" s="724"/>
      <c r="NLM107" s="724"/>
      <c r="NLO107" s="724"/>
      <c r="NLQ107" s="724"/>
      <c r="NLS107" s="724"/>
      <c r="NLU107" s="724"/>
      <c r="NLW107" s="724"/>
      <c r="NLY107" s="724"/>
      <c r="NMA107" s="724"/>
      <c r="NMC107" s="724"/>
      <c r="NME107" s="724"/>
      <c r="NMG107" s="724"/>
      <c r="NMI107" s="724"/>
      <c r="NMK107" s="724"/>
      <c r="NMM107" s="724"/>
      <c r="NMO107" s="724"/>
      <c r="NMQ107" s="724"/>
      <c r="NMS107" s="724"/>
      <c r="NMU107" s="724"/>
      <c r="NMW107" s="724"/>
      <c r="NMY107" s="724"/>
      <c r="NNA107" s="724"/>
      <c r="NNC107" s="724"/>
      <c r="NNE107" s="724"/>
      <c r="NNG107" s="724"/>
      <c r="NNI107" s="724"/>
      <c r="NNK107" s="724"/>
      <c r="NNM107" s="724"/>
      <c r="NNO107" s="724"/>
      <c r="NNQ107" s="724"/>
      <c r="NNS107" s="724"/>
      <c r="NNU107" s="724"/>
      <c r="NNW107" s="724"/>
      <c r="NNY107" s="724"/>
      <c r="NOA107" s="724"/>
      <c r="NOC107" s="724"/>
      <c r="NOE107" s="724"/>
      <c r="NOG107" s="724"/>
      <c r="NOI107" s="724"/>
      <c r="NOK107" s="724"/>
      <c r="NOM107" s="724"/>
      <c r="NOO107" s="724"/>
      <c r="NOQ107" s="724"/>
      <c r="NOS107" s="724"/>
      <c r="NOU107" s="724"/>
      <c r="NOW107" s="724"/>
      <c r="NOY107" s="724"/>
      <c r="NPA107" s="724"/>
      <c r="NPC107" s="724"/>
      <c r="NPE107" s="724"/>
      <c r="NPG107" s="724"/>
      <c r="NPI107" s="724"/>
      <c r="NPK107" s="724"/>
      <c r="NPM107" s="724"/>
      <c r="NPO107" s="724"/>
      <c r="NPQ107" s="724"/>
      <c r="NPS107" s="724"/>
      <c r="NPU107" s="724"/>
      <c r="NPW107" s="724"/>
      <c r="NPY107" s="724"/>
      <c r="NQA107" s="724"/>
      <c r="NQC107" s="724"/>
      <c r="NQE107" s="724"/>
      <c r="NQG107" s="724"/>
      <c r="NQI107" s="724"/>
      <c r="NQK107" s="724"/>
      <c r="NQM107" s="724"/>
      <c r="NQO107" s="724"/>
      <c r="NQQ107" s="724"/>
      <c r="NQS107" s="724"/>
      <c r="NQU107" s="724"/>
      <c r="NQW107" s="724"/>
      <c r="NQY107" s="724"/>
      <c r="NRA107" s="724"/>
      <c r="NRC107" s="724"/>
      <c r="NRE107" s="724"/>
      <c r="NRG107" s="724"/>
      <c r="NRI107" s="724"/>
      <c r="NRK107" s="724"/>
      <c r="NRM107" s="724"/>
      <c r="NRO107" s="724"/>
      <c r="NRQ107" s="724"/>
      <c r="NRS107" s="724"/>
      <c r="NRU107" s="724"/>
      <c r="NRW107" s="724"/>
      <c r="NRY107" s="724"/>
      <c r="NSA107" s="724"/>
      <c r="NSC107" s="724"/>
      <c r="NSE107" s="724"/>
      <c r="NSG107" s="724"/>
      <c r="NSI107" s="724"/>
      <c r="NSK107" s="724"/>
      <c r="NSM107" s="724"/>
      <c r="NSO107" s="724"/>
      <c r="NSQ107" s="724"/>
      <c r="NSS107" s="724"/>
      <c r="NSU107" s="724"/>
      <c r="NSW107" s="724"/>
      <c r="NSY107" s="724"/>
      <c r="NTA107" s="724"/>
      <c r="NTC107" s="724"/>
      <c r="NTE107" s="724"/>
      <c r="NTG107" s="724"/>
      <c r="NTI107" s="724"/>
      <c r="NTK107" s="724"/>
      <c r="NTM107" s="724"/>
      <c r="NTO107" s="724"/>
      <c r="NTQ107" s="724"/>
      <c r="NTS107" s="724"/>
      <c r="NTU107" s="724"/>
      <c r="NTW107" s="724"/>
      <c r="NTY107" s="724"/>
      <c r="NUA107" s="724"/>
      <c r="NUC107" s="724"/>
      <c r="NUE107" s="724"/>
      <c r="NUG107" s="724"/>
      <c r="NUI107" s="724"/>
      <c r="NUK107" s="724"/>
      <c r="NUM107" s="724"/>
      <c r="NUO107" s="724"/>
      <c r="NUQ107" s="724"/>
      <c r="NUS107" s="724"/>
      <c r="NUU107" s="724"/>
      <c r="NUW107" s="724"/>
      <c r="NUY107" s="724"/>
      <c r="NVA107" s="724"/>
      <c r="NVC107" s="724"/>
      <c r="NVE107" s="724"/>
      <c r="NVG107" s="724"/>
      <c r="NVI107" s="724"/>
      <c r="NVK107" s="724"/>
      <c r="NVM107" s="724"/>
      <c r="NVO107" s="724"/>
      <c r="NVQ107" s="724"/>
      <c r="NVS107" s="724"/>
      <c r="NVU107" s="724"/>
      <c r="NVW107" s="724"/>
      <c r="NVY107" s="724"/>
      <c r="NWA107" s="724"/>
      <c r="NWC107" s="724"/>
      <c r="NWE107" s="724"/>
      <c r="NWG107" s="724"/>
      <c r="NWI107" s="724"/>
      <c r="NWK107" s="724"/>
      <c r="NWM107" s="724"/>
      <c r="NWO107" s="724"/>
      <c r="NWQ107" s="724"/>
      <c r="NWS107" s="724"/>
      <c r="NWU107" s="724"/>
      <c r="NWW107" s="724"/>
      <c r="NWY107" s="724"/>
      <c r="NXA107" s="724"/>
      <c r="NXC107" s="724"/>
      <c r="NXE107" s="724"/>
      <c r="NXG107" s="724"/>
      <c r="NXI107" s="724"/>
      <c r="NXK107" s="724"/>
      <c r="NXM107" s="724"/>
      <c r="NXO107" s="724"/>
      <c r="NXQ107" s="724"/>
      <c r="NXS107" s="724"/>
      <c r="NXU107" s="724"/>
      <c r="NXW107" s="724"/>
      <c r="NXY107" s="724"/>
      <c r="NYA107" s="724"/>
      <c r="NYC107" s="724"/>
      <c r="NYE107" s="724"/>
      <c r="NYG107" s="724"/>
      <c r="NYI107" s="724"/>
      <c r="NYK107" s="724"/>
      <c r="NYM107" s="724"/>
      <c r="NYO107" s="724"/>
      <c r="NYQ107" s="724"/>
      <c r="NYS107" s="724"/>
      <c r="NYU107" s="724"/>
      <c r="NYW107" s="724"/>
      <c r="NYY107" s="724"/>
      <c r="NZA107" s="724"/>
      <c r="NZC107" s="724"/>
      <c r="NZE107" s="724"/>
      <c r="NZG107" s="724"/>
      <c r="NZI107" s="724"/>
      <c r="NZK107" s="724"/>
      <c r="NZM107" s="724"/>
      <c r="NZO107" s="724"/>
      <c r="NZQ107" s="724"/>
      <c r="NZS107" s="724"/>
      <c r="NZU107" s="724"/>
      <c r="NZW107" s="724"/>
      <c r="NZY107" s="724"/>
      <c r="OAA107" s="724"/>
      <c r="OAC107" s="724"/>
      <c r="OAE107" s="724"/>
      <c r="OAG107" s="724"/>
      <c r="OAI107" s="724"/>
      <c r="OAK107" s="724"/>
      <c r="OAM107" s="724"/>
      <c r="OAO107" s="724"/>
      <c r="OAQ107" s="724"/>
      <c r="OAS107" s="724"/>
      <c r="OAU107" s="724"/>
      <c r="OAW107" s="724"/>
      <c r="OAY107" s="724"/>
      <c r="OBA107" s="724"/>
      <c r="OBC107" s="724"/>
      <c r="OBE107" s="724"/>
      <c r="OBG107" s="724"/>
      <c r="OBI107" s="724"/>
      <c r="OBK107" s="724"/>
      <c r="OBM107" s="724"/>
      <c r="OBO107" s="724"/>
      <c r="OBQ107" s="724"/>
      <c r="OBS107" s="724"/>
      <c r="OBU107" s="724"/>
      <c r="OBW107" s="724"/>
      <c r="OBY107" s="724"/>
      <c r="OCA107" s="724"/>
      <c r="OCC107" s="724"/>
      <c r="OCE107" s="724"/>
      <c r="OCG107" s="724"/>
      <c r="OCI107" s="724"/>
      <c r="OCK107" s="724"/>
      <c r="OCM107" s="724"/>
      <c r="OCO107" s="724"/>
      <c r="OCQ107" s="724"/>
      <c r="OCS107" s="724"/>
      <c r="OCU107" s="724"/>
      <c r="OCW107" s="724"/>
      <c r="OCY107" s="724"/>
      <c r="ODA107" s="724"/>
      <c r="ODC107" s="724"/>
      <c r="ODE107" s="724"/>
      <c r="ODG107" s="724"/>
      <c r="ODI107" s="724"/>
      <c r="ODK107" s="724"/>
      <c r="ODM107" s="724"/>
      <c r="ODO107" s="724"/>
      <c r="ODQ107" s="724"/>
      <c r="ODS107" s="724"/>
      <c r="ODU107" s="724"/>
      <c r="ODW107" s="724"/>
      <c r="ODY107" s="724"/>
      <c r="OEA107" s="724"/>
      <c r="OEC107" s="724"/>
      <c r="OEE107" s="724"/>
      <c r="OEG107" s="724"/>
      <c r="OEI107" s="724"/>
      <c r="OEK107" s="724"/>
      <c r="OEM107" s="724"/>
      <c r="OEO107" s="724"/>
      <c r="OEQ107" s="724"/>
      <c r="OES107" s="724"/>
      <c r="OEU107" s="724"/>
      <c r="OEW107" s="724"/>
      <c r="OEY107" s="724"/>
      <c r="OFA107" s="724"/>
      <c r="OFC107" s="724"/>
      <c r="OFE107" s="724"/>
      <c r="OFG107" s="724"/>
      <c r="OFI107" s="724"/>
      <c r="OFK107" s="724"/>
      <c r="OFM107" s="724"/>
      <c r="OFO107" s="724"/>
      <c r="OFQ107" s="724"/>
      <c r="OFS107" s="724"/>
      <c r="OFU107" s="724"/>
      <c r="OFW107" s="724"/>
      <c r="OFY107" s="724"/>
      <c r="OGA107" s="724"/>
      <c r="OGC107" s="724"/>
      <c r="OGE107" s="724"/>
      <c r="OGG107" s="724"/>
      <c r="OGI107" s="724"/>
      <c r="OGK107" s="724"/>
      <c r="OGM107" s="724"/>
      <c r="OGO107" s="724"/>
      <c r="OGQ107" s="724"/>
      <c r="OGS107" s="724"/>
      <c r="OGU107" s="724"/>
      <c r="OGW107" s="724"/>
      <c r="OGY107" s="724"/>
      <c r="OHA107" s="724"/>
      <c r="OHC107" s="724"/>
      <c r="OHE107" s="724"/>
      <c r="OHG107" s="724"/>
      <c r="OHI107" s="724"/>
      <c r="OHK107" s="724"/>
      <c r="OHM107" s="724"/>
      <c r="OHO107" s="724"/>
      <c r="OHQ107" s="724"/>
      <c r="OHS107" s="724"/>
      <c r="OHU107" s="724"/>
      <c r="OHW107" s="724"/>
      <c r="OHY107" s="724"/>
      <c r="OIA107" s="724"/>
      <c r="OIC107" s="724"/>
      <c r="OIE107" s="724"/>
      <c r="OIG107" s="724"/>
      <c r="OII107" s="724"/>
      <c r="OIK107" s="724"/>
      <c r="OIM107" s="724"/>
      <c r="OIO107" s="724"/>
      <c r="OIQ107" s="724"/>
      <c r="OIS107" s="724"/>
      <c r="OIU107" s="724"/>
      <c r="OIW107" s="724"/>
      <c r="OIY107" s="724"/>
      <c r="OJA107" s="724"/>
      <c r="OJC107" s="724"/>
      <c r="OJE107" s="724"/>
      <c r="OJG107" s="724"/>
      <c r="OJI107" s="724"/>
      <c r="OJK107" s="724"/>
      <c r="OJM107" s="724"/>
      <c r="OJO107" s="724"/>
      <c r="OJQ107" s="724"/>
      <c r="OJS107" s="724"/>
      <c r="OJU107" s="724"/>
      <c r="OJW107" s="724"/>
      <c r="OJY107" s="724"/>
      <c r="OKA107" s="724"/>
      <c r="OKC107" s="724"/>
      <c r="OKE107" s="724"/>
      <c r="OKG107" s="724"/>
      <c r="OKI107" s="724"/>
      <c r="OKK107" s="724"/>
      <c r="OKM107" s="724"/>
      <c r="OKO107" s="724"/>
      <c r="OKQ107" s="724"/>
      <c r="OKS107" s="724"/>
      <c r="OKU107" s="724"/>
      <c r="OKW107" s="724"/>
      <c r="OKY107" s="724"/>
      <c r="OLA107" s="724"/>
      <c r="OLC107" s="724"/>
      <c r="OLE107" s="724"/>
      <c r="OLG107" s="724"/>
      <c r="OLI107" s="724"/>
      <c r="OLK107" s="724"/>
      <c r="OLM107" s="724"/>
      <c r="OLO107" s="724"/>
      <c r="OLQ107" s="724"/>
      <c r="OLS107" s="724"/>
      <c r="OLU107" s="724"/>
      <c r="OLW107" s="724"/>
      <c r="OLY107" s="724"/>
      <c r="OMA107" s="724"/>
      <c r="OMC107" s="724"/>
      <c r="OME107" s="724"/>
      <c r="OMG107" s="724"/>
      <c r="OMI107" s="724"/>
      <c r="OMK107" s="724"/>
      <c r="OMM107" s="724"/>
      <c r="OMO107" s="724"/>
      <c r="OMQ107" s="724"/>
      <c r="OMS107" s="724"/>
      <c r="OMU107" s="724"/>
      <c r="OMW107" s="724"/>
      <c r="OMY107" s="724"/>
      <c r="ONA107" s="724"/>
      <c r="ONC107" s="724"/>
      <c r="ONE107" s="724"/>
      <c r="ONG107" s="724"/>
      <c r="ONI107" s="724"/>
      <c r="ONK107" s="724"/>
      <c r="ONM107" s="724"/>
      <c r="ONO107" s="724"/>
      <c r="ONQ107" s="724"/>
      <c r="ONS107" s="724"/>
      <c r="ONU107" s="724"/>
      <c r="ONW107" s="724"/>
      <c r="ONY107" s="724"/>
      <c r="OOA107" s="724"/>
      <c r="OOC107" s="724"/>
      <c r="OOE107" s="724"/>
      <c r="OOG107" s="724"/>
      <c r="OOI107" s="724"/>
      <c r="OOK107" s="724"/>
      <c r="OOM107" s="724"/>
      <c r="OOO107" s="724"/>
      <c r="OOQ107" s="724"/>
      <c r="OOS107" s="724"/>
      <c r="OOU107" s="724"/>
      <c r="OOW107" s="724"/>
      <c r="OOY107" s="724"/>
      <c r="OPA107" s="724"/>
      <c r="OPC107" s="724"/>
      <c r="OPE107" s="724"/>
      <c r="OPG107" s="724"/>
      <c r="OPI107" s="724"/>
      <c r="OPK107" s="724"/>
      <c r="OPM107" s="724"/>
      <c r="OPO107" s="724"/>
      <c r="OPQ107" s="724"/>
      <c r="OPS107" s="724"/>
      <c r="OPU107" s="724"/>
      <c r="OPW107" s="724"/>
      <c r="OPY107" s="724"/>
      <c r="OQA107" s="724"/>
      <c r="OQC107" s="724"/>
      <c r="OQE107" s="724"/>
      <c r="OQG107" s="724"/>
      <c r="OQI107" s="724"/>
      <c r="OQK107" s="724"/>
      <c r="OQM107" s="724"/>
      <c r="OQO107" s="724"/>
      <c r="OQQ107" s="724"/>
      <c r="OQS107" s="724"/>
      <c r="OQU107" s="724"/>
      <c r="OQW107" s="724"/>
      <c r="OQY107" s="724"/>
      <c r="ORA107" s="724"/>
      <c r="ORC107" s="724"/>
      <c r="ORE107" s="724"/>
      <c r="ORG107" s="724"/>
      <c r="ORI107" s="724"/>
      <c r="ORK107" s="724"/>
      <c r="ORM107" s="724"/>
      <c r="ORO107" s="724"/>
      <c r="ORQ107" s="724"/>
      <c r="ORS107" s="724"/>
      <c r="ORU107" s="724"/>
      <c r="ORW107" s="724"/>
      <c r="ORY107" s="724"/>
      <c r="OSA107" s="724"/>
      <c r="OSC107" s="724"/>
      <c r="OSE107" s="724"/>
      <c r="OSG107" s="724"/>
      <c r="OSI107" s="724"/>
      <c r="OSK107" s="724"/>
      <c r="OSM107" s="724"/>
      <c r="OSO107" s="724"/>
      <c r="OSQ107" s="724"/>
      <c r="OSS107" s="724"/>
      <c r="OSU107" s="724"/>
      <c r="OSW107" s="724"/>
      <c r="OSY107" s="724"/>
      <c r="OTA107" s="724"/>
      <c r="OTC107" s="724"/>
      <c r="OTE107" s="724"/>
      <c r="OTG107" s="724"/>
      <c r="OTI107" s="724"/>
      <c r="OTK107" s="724"/>
      <c r="OTM107" s="724"/>
      <c r="OTO107" s="724"/>
      <c r="OTQ107" s="724"/>
      <c r="OTS107" s="724"/>
      <c r="OTU107" s="724"/>
      <c r="OTW107" s="724"/>
      <c r="OTY107" s="724"/>
      <c r="OUA107" s="724"/>
      <c r="OUC107" s="724"/>
      <c r="OUE107" s="724"/>
      <c r="OUG107" s="724"/>
      <c r="OUI107" s="724"/>
      <c r="OUK107" s="724"/>
      <c r="OUM107" s="724"/>
      <c r="OUO107" s="724"/>
      <c r="OUQ107" s="724"/>
      <c r="OUS107" s="724"/>
      <c r="OUU107" s="724"/>
      <c r="OUW107" s="724"/>
      <c r="OUY107" s="724"/>
      <c r="OVA107" s="724"/>
      <c r="OVC107" s="724"/>
      <c r="OVE107" s="724"/>
      <c r="OVG107" s="724"/>
      <c r="OVI107" s="724"/>
      <c r="OVK107" s="724"/>
      <c r="OVM107" s="724"/>
      <c r="OVO107" s="724"/>
      <c r="OVQ107" s="724"/>
      <c r="OVS107" s="724"/>
      <c r="OVU107" s="724"/>
      <c r="OVW107" s="724"/>
      <c r="OVY107" s="724"/>
      <c r="OWA107" s="724"/>
      <c r="OWC107" s="724"/>
      <c r="OWE107" s="724"/>
      <c r="OWG107" s="724"/>
      <c r="OWI107" s="724"/>
      <c r="OWK107" s="724"/>
      <c r="OWM107" s="724"/>
      <c r="OWO107" s="724"/>
      <c r="OWQ107" s="724"/>
      <c r="OWS107" s="724"/>
      <c r="OWU107" s="724"/>
      <c r="OWW107" s="724"/>
      <c r="OWY107" s="724"/>
      <c r="OXA107" s="724"/>
      <c r="OXC107" s="724"/>
      <c r="OXE107" s="724"/>
      <c r="OXG107" s="724"/>
      <c r="OXI107" s="724"/>
      <c r="OXK107" s="724"/>
      <c r="OXM107" s="724"/>
      <c r="OXO107" s="724"/>
      <c r="OXQ107" s="724"/>
      <c r="OXS107" s="724"/>
      <c r="OXU107" s="724"/>
      <c r="OXW107" s="724"/>
      <c r="OXY107" s="724"/>
      <c r="OYA107" s="724"/>
      <c r="OYC107" s="724"/>
      <c r="OYE107" s="724"/>
      <c r="OYG107" s="724"/>
      <c r="OYI107" s="724"/>
      <c r="OYK107" s="724"/>
      <c r="OYM107" s="724"/>
      <c r="OYO107" s="724"/>
      <c r="OYQ107" s="724"/>
      <c r="OYS107" s="724"/>
      <c r="OYU107" s="724"/>
      <c r="OYW107" s="724"/>
      <c r="OYY107" s="724"/>
      <c r="OZA107" s="724"/>
      <c r="OZC107" s="724"/>
      <c r="OZE107" s="724"/>
      <c r="OZG107" s="724"/>
      <c r="OZI107" s="724"/>
      <c r="OZK107" s="724"/>
      <c r="OZM107" s="724"/>
      <c r="OZO107" s="724"/>
      <c r="OZQ107" s="724"/>
      <c r="OZS107" s="724"/>
      <c r="OZU107" s="724"/>
      <c r="OZW107" s="724"/>
      <c r="OZY107" s="724"/>
      <c r="PAA107" s="724"/>
      <c r="PAC107" s="724"/>
      <c r="PAE107" s="724"/>
      <c r="PAG107" s="724"/>
      <c r="PAI107" s="724"/>
      <c r="PAK107" s="724"/>
      <c r="PAM107" s="724"/>
      <c r="PAO107" s="724"/>
      <c r="PAQ107" s="724"/>
      <c r="PAS107" s="724"/>
      <c r="PAU107" s="724"/>
      <c r="PAW107" s="724"/>
      <c r="PAY107" s="724"/>
      <c r="PBA107" s="724"/>
      <c r="PBC107" s="724"/>
      <c r="PBE107" s="724"/>
      <c r="PBG107" s="724"/>
      <c r="PBI107" s="724"/>
      <c r="PBK107" s="724"/>
      <c r="PBM107" s="724"/>
      <c r="PBO107" s="724"/>
      <c r="PBQ107" s="724"/>
      <c r="PBS107" s="724"/>
      <c r="PBU107" s="724"/>
      <c r="PBW107" s="724"/>
      <c r="PBY107" s="724"/>
      <c r="PCA107" s="724"/>
      <c r="PCC107" s="724"/>
      <c r="PCE107" s="724"/>
      <c r="PCG107" s="724"/>
      <c r="PCI107" s="724"/>
      <c r="PCK107" s="724"/>
      <c r="PCM107" s="724"/>
      <c r="PCO107" s="724"/>
      <c r="PCQ107" s="724"/>
      <c r="PCS107" s="724"/>
      <c r="PCU107" s="724"/>
      <c r="PCW107" s="724"/>
      <c r="PCY107" s="724"/>
      <c r="PDA107" s="724"/>
      <c r="PDC107" s="724"/>
      <c r="PDE107" s="724"/>
      <c r="PDG107" s="724"/>
      <c r="PDI107" s="724"/>
      <c r="PDK107" s="724"/>
      <c r="PDM107" s="724"/>
      <c r="PDO107" s="724"/>
      <c r="PDQ107" s="724"/>
      <c r="PDS107" s="724"/>
      <c r="PDU107" s="724"/>
      <c r="PDW107" s="724"/>
      <c r="PDY107" s="724"/>
      <c r="PEA107" s="724"/>
      <c r="PEC107" s="724"/>
      <c r="PEE107" s="724"/>
      <c r="PEG107" s="724"/>
      <c r="PEI107" s="724"/>
      <c r="PEK107" s="724"/>
      <c r="PEM107" s="724"/>
      <c r="PEO107" s="724"/>
      <c r="PEQ107" s="724"/>
      <c r="PES107" s="724"/>
      <c r="PEU107" s="724"/>
      <c r="PEW107" s="724"/>
      <c r="PEY107" s="724"/>
      <c r="PFA107" s="724"/>
      <c r="PFC107" s="724"/>
      <c r="PFE107" s="724"/>
      <c r="PFG107" s="724"/>
      <c r="PFI107" s="724"/>
      <c r="PFK107" s="724"/>
      <c r="PFM107" s="724"/>
      <c r="PFO107" s="724"/>
      <c r="PFQ107" s="724"/>
      <c r="PFS107" s="724"/>
      <c r="PFU107" s="724"/>
      <c r="PFW107" s="724"/>
      <c r="PFY107" s="724"/>
      <c r="PGA107" s="724"/>
      <c r="PGC107" s="724"/>
      <c r="PGE107" s="724"/>
      <c r="PGG107" s="724"/>
      <c r="PGI107" s="724"/>
      <c r="PGK107" s="724"/>
      <c r="PGM107" s="724"/>
      <c r="PGO107" s="724"/>
      <c r="PGQ107" s="724"/>
      <c r="PGS107" s="724"/>
      <c r="PGU107" s="724"/>
      <c r="PGW107" s="724"/>
      <c r="PGY107" s="724"/>
      <c r="PHA107" s="724"/>
      <c r="PHC107" s="724"/>
      <c r="PHE107" s="724"/>
      <c r="PHG107" s="724"/>
      <c r="PHI107" s="724"/>
      <c r="PHK107" s="724"/>
      <c r="PHM107" s="724"/>
      <c r="PHO107" s="724"/>
      <c r="PHQ107" s="724"/>
      <c r="PHS107" s="724"/>
      <c r="PHU107" s="724"/>
      <c r="PHW107" s="724"/>
      <c r="PHY107" s="724"/>
      <c r="PIA107" s="724"/>
      <c r="PIC107" s="724"/>
      <c r="PIE107" s="724"/>
      <c r="PIG107" s="724"/>
      <c r="PII107" s="724"/>
      <c r="PIK107" s="724"/>
      <c r="PIM107" s="724"/>
      <c r="PIO107" s="724"/>
      <c r="PIQ107" s="724"/>
      <c r="PIS107" s="724"/>
      <c r="PIU107" s="724"/>
      <c r="PIW107" s="724"/>
      <c r="PIY107" s="724"/>
      <c r="PJA107" s="724"/>
      <c r="PJC107" s="724"/>
      <c r="PJE107" s="724"/>
      <c r="PJG107" s="724"/>
      <c r="PJI107" s="724"/>
      <c r="PJK107" s="724"/>
      <c r="PJM107" s="724"/>
      <c r="PJO107" s="724"/>
      <c r="PJQ107" s="724"/>
      <c r="PJS107" s="724"/>
      <c r="PJU107" s="724"/>
      <c r="PJW107" s="724"/>
      <c r="PJY107" s="724"/>
      <c r="PKA107" s="724"/>
      <c r="PKC107" s="724"/>
      <c r="PKE107" s="724"/>
      <c r="PKG107" s="724"/>
      <c r="PKI107" s="724"/>
      <c r="PKK107" s="724"/>
      <c r="PKM107" s="724"/>
      <c r="PKO107" s="724"/>
      <c r="PKQ107" s="724"/>
      <c r="PKS107" s="724"/>
      <c r="PKU107" s="724"/>
      <c r="PKW107" s="724"/>
      <c r="PKY107" s="724"/>
      <c r="PLA107" s="724"/>
      <c r="PLC107" s="724"/>
      <c r="PLE107" s="724"/>
      <c r="PLG107" s="724"/>
      <c r="PLI107" s="724"/>
      <c r="PLK107" s="724"/>
      <c r="PLM107" s="724"/>
      <c r="PLO107" s="724"/>
      <c r="PLQ107" s="724"/>
      <c r="PLS107" s="724"/>
      <c r="PLU107" s="724"/>
      <c r="PLW107" s="724"/>
      <c r="PLY107" s="724"/>
      <c r="PMA107" s="724"/>
      <c r="PMC107" s="724"/>
      <c r="PME107" s="724"/>
      <c r="PMG107" s="724"/>
      <c r="PMI107" s="724"/>
      <c r="PMK107" s="724"/>
      <c r="PMM107" s="724"/>
      <c r="PMO107" s="724"/>
      <c r="PMQ107" s="724"/>
      <c r="PMS107" s="724"/>
      <c r="PMU107" s="724"/>
      <c r="PMW107" s="724"/>
      <c r="PMY107" s="724"/>
      <c r="PNA107" s="724"/>
      <c r="PNC107" s="724"/>
      <c r="PNE107" s="724"/>
      <c r="PNG107" s="724"/>
      <c r="PNI107" s="724"/>
      <c r="PNK107" s="724"/>
      <c r="PNM107" s="724"/>
      <c r="PNO107" s="724"/>
      <c r="PNQ107" s="724"/>
      <c r="PNS107" s="724"/>
      <c r="PNU107" s="724"/>
      <c r="PNW107" s="724"/>
      <c r="PNY107" s="724"/>
      <c r="POA107" s="724"/>
      <c r="POC107" s="724"/>
      <c r="POE107" s="724"/>
      <c r="POG107" s="724"/>
      <c r="POI107" s="724"/>
      <c r="POK107" s="724"/>
      <c r="POM107" s="724"/>
      <c r="POO107" s="724"/>
      <c r="POQ107" s="724"/>
      <c r="POS107" s="724"/>
      <c r="POU107" s="724"/>
      <c r="POW107" s="724"/>
      <c r="POY107" s="724"/>
      <c r="PPA107" s="724"/>
      <c r="PPC107" s="724"/>
      <c r="PPE107" s="724"/>
      <c r="PPG107" s="724"/>
      <c r="PPI107" s="724"/>
      <c r="PPK107" s="724"/>
      <c r="PPM107" s="724"/>
      <c r="PPO107" s="724"/>
      <c r="PPQ107" s="724"/>
      <c r="PPS107" s="724"/>
      <c r="PPU107" s="724"/>
      <c r="PPW107" s="724"/>
      <c r="PPY107" s="724"/>
      <c r="PQA107" s="724"/>
      <c r="PQC107" s="724"/>
      <c r="PQE107" s="724"/>
      <c r="PQG107" s="724"/>
      <c r="PQI107" s="724"/>
      <c r="PQK107" s="724"/>
      <c r="PQM107" s="724"/>
      <c r="PQO107" s="724"/>
      <c r="PQQ107" s="724"/>
      <c r="PQS107" s="724"/>
      <c r="PQU107" s="724"/>
      <c r="PQW107" s="724"/>
      <c r="PQY107" s="724"/>
      <c r="PRA107" s="724"/>
      <c r="PRC107" s="724"/>
      <c r="PRE107" s="724"/>
      <c r="PRG107" s="724"/>
      <c r="PRI107" s="724"/>
      <c r="PRK107" s="724"/>
      <c r="PRM107" s="724"/>
      <c r="PRO107" s="724"/>
      <c r="PRQ107" s="724"/>
      <c r="PRS107" s="724"/>
      <c r="PRU107" s="724"/>
      <c r="PRW107" s="724"/>
      <c r="PRY107" s="724"/>
      <c r="PSA107" s="724"/>
      <c r="PSC107" s="724"/>
      <c r="PSE107" s="724"/>
      <c r="PSG107" s="724"/>
      <c r="PSI107" s="724"/>
      <c r="PSK107" s="724"/>
      <c r="PSM107" s="724"/>
      <c r="PSO107" s="724"/>
      <c r="PSQ107" s="724"/>
      <c r="PSS107" s="724"/>
      <c r="PSU107" s="724"/>
      <c r="PSW107" s="724"/>
      <c r="PSY107" s="724"/>
      <c r="PTA107" s="724"/>
      <c r="PTC107" s="724"/>
      <c r="PTE107" s="724"/>
      <c r="PTG107" s="724"/>
      <c r="PTI107" s="724"/>
      <c r="PTK107" s="724"/>
      <c r="PTM107" s="724"/>
      <c r="PTO107" s="724"/>
      <c r="PTQ107" s="724"/>
      <c r="PTS107" s="724"/>
      <c r="PTU107" s="724"/>
      <c r="PTW107" s="724"/>
      <c r="PTY107" s="724"/>
      <c r="PUA107" s="724"/>
      <c r="PUC107" s="724"/>
      <c r="PUE107" s="724"/>
      <c r="PUG107" s="724"/>
      <c r="PUI107" s="724"/>
      <c r="PUK107" s="724"/>
      <c r="PUM107" s="724"/>
      <c r="PUO107" s="724"/>
      <c r="PUQ107" s="724"/>
      <c r="PUS107" s="724"/>
      <c r="PUU107" s="724"/>
      <c r="PUW107" s="724"/>
      <c r="PUY107" s="724"/>
      <c r="PVA107" s="724"/>
      <c r="PVC107" s="724"/>
      <c r="PVE107" s="724"/>
      <c r="PVG107" s="724"/>
      <c r="PVI107" s="724"/>
      <c r="PVK107" s="724"/>
      <c r="PVM107" s="724"/>
      <c r="PVO107" s="724"/>
      <c r="PVQ107" s="724"/>
      <c r="PVS107" s="724"/>
      <c r="PVU107" s="724"/>
      <c r="PVW107" s="724"/>
      <c r="PVY107" s="724"/>
      <c r="PWA107" s="724"/>
      <c r="PWC107" s="724"/>
      <c r="PWE107" s="724"/>
      <c r="PWG107" s="724"/>
      <c r="PWI107" s="724"/>
      <c r="PWK107" s="724"/>
      <c r="PWM107" s="724"/>
      <c r="PWO107" s="724"/>
      <c r="PWQ107" s="724"/>
      <c r="PWS107" s="724"/>
      <c r="PWU107" s="724"/>
      <c r="PWW107" s="724"/>
      <c r="PWY107" s="724"/>
      <c r="PXA107" s="724"/>
      <c r="PXC107" s="724"/>
      <c r="PXE107" s="724"/>
      <c r="PXG107" s="724"/>
      <c r="PXI107" s="724"/>
      <c r="PXK107" s="724"/>
      <c r="PXM107" s="724"/>
      <c r="PXO107" s="724"/>
      <c r="PXQ107" s="724"/>
      <c r="PXS107" s="724"/>
      <c r="PXU107" s="724"/>
      <c r="PXW107" s="724"/>
      <c r="PXY107" s="724"/>
      <c r="PYA107" s="724"/>
      <c r="PYC107" s="724"/>
      <c r="PYE107" s="724"/>
      <c r="PYG107" s="724"/>
      <c r="PYI107" s="724"/>
      <c r="PYK107" s="724"/>
      <c r="PYM107" s="724"/>
      <c r="PYO107" s="724"/>
      <c r="PYQ107" s="724"/>
      <c r="PYS107" s="724"/>
      <c r="PYU107" s="724"/>
      <c r="PYW107" s="724"/>
      <c r="PYY107" s="724"/>
      <c r="PZA107" s="724"/>
      <c r="PZC107" s="724"/>
      <c r="PZE107" s="724"/>
      <c r="PZG107" s="724"/>
      <c r="PZI107" s="724"/>
      <c r="PZK107" s="724"/>
      <c r="PZM107" s="724"/>
      <c r="PZO107" s="724"/>
      <c r="PZQ107" s="724"/>
      <c r="PZS107" s="724"/>
      <c r="PZU107" s="724"/>
      <c r="PZW107" s="724"/>
      <c r="PZY107" s="724"/>
      <c r="QAA107" s="724"/>
      <c r="QAC107" s="724"/>
      <c r="QAE107" s="724"/>
      <c r="QAG107" s="724"/>
      <c r="QAI107" s="724"/>
      <c r="QAK107" s="724"/>
      <c r="QAM107" s="724"/>
      <c r="QAO107" s="724"/>
      <c r="QAQ107" s="724"/>
      <c r="QAS107" s="724"/>
      <c r="QAU107" s="724"/>
      <c r="QAW107" s="724"/>
      <c r="QAY107" s="724"/>
      <c r="QBA107" s="724"/>
      <c r="QBC107" s="724"/>
      <c r="QBE107" s="724"/>
      <c r="QBG107" s="724"/>
      <c r="QBI107" s="724"/>
      <c r="QBK107" s="724"/>
      <c r="QBM107" s="724"/>
      <c r="QBO107" s="724"/>
      <c r="QBQ107" s="724"/>
      <c r="QBS107" s="724"/>
      <c r="QBU107" s="724"/>
      <c r="QBW107" s="724"/>
      <c r="QBY107" s="724"/>
      <c r="QCA107" s="724"/>
      <c r="QCC107" s="724"/>
      <c r="QCE107" s="724"/>
      <c r="QCG107" s="724"/>
      <c r="QCI107" s="724"/>
      <c r="QCK107" s="724"/>
      <c r="QCM107" s="724"/>
      <c r="QCO107" s="724"/>
      <c r="QCQ107" s="724"/>
      <c r="QCS107" s="724"/>
      <c r="QCU107" s="724"/>
      <c r="QCW107" s="724"/>
      <c r="QCY107" s="724"/>
      <c r="QDA107" s="724"/>
      <c r="QDC107" s="724"/>
      <c r="QDE107" s="724"/>
      <c r="QDG107" s="724"/>
      <c r="QDI107" s="724"/>
      <c r="QDK107" s="724"/>
      <c r="QDM107" s="724"/>
      <c r="QDO107" s="724"/>
      <c r="QDQ107" s="724"/>
      <c r="QDS107" s="724"/>
      <c r="QDU107" s="724"/>
      <c r="QDW107" s="724"/>
      <c r="QDY107" s="724"/>
      <c r="QEA107" s="724"/>
      <c r="QEC107" s="724"/>
      <c r="QEE107" s="724"/>
      <c r="QEG107" s="724"/>
      <c r="QEI107" s="724"/>
      <c r="QEK107" s="724"/>
      <c r="QEM107" s="724"/>
      <c r="QEO107" s="724"/>
      <c r="QEQ107" s="724"/>
      <c r="QES107" s="724"/>
      <c r="QEU107" s="724"/>
      <c r="QEW107" s="724"/>
      <c r="QEY107" s="724"/>
      <c r="QFA107" s="724"/>
      <c r="QFC107" s="724"/>
      <c r="QFE107" s="724"/>
      <c r="QFG107" s="724"/>
      <c r="QFI107" s="724"/>
      <c r="QFK107" s="724"/>
      <c r="QFM107" s="724"/>
      <c r="QFO107" s="724"/>
      <c r="QFQ107" s="724"/>
      <c r="QFS107" s="724"/>
      <c r="QFU107" s="724"/>
      <c r="QFW107" s="724"/>
      <c r="QFY107" s="724"/>
      <c r="QGA107" s="724"/>
      <c r="QGC107" s="724"/>
      <c r="QGE107" s="724"/>
      <c r="QGG107" s="724"/>
      <c r="QGI107" s="724"/>
      <c r="QGK107" s="724"/>
      <c r="QGM107" s="724"/>
      <c r="QGO107" s="724"/>
      <c r="QGQ107" s="724"/>
      <c r="QGS107" s="724"/>
      <c r="QGU107" s="724"/>
      <c r="QGW107" s="724"/>
      <c r="QGY107" s="724"/>
      <c r="QHA107" s="724"/>
      <c r="QHC107" s="724"/>
      <c r="QHE107" s="724"/>
      <c r="QHG107" s="724"/>
      <c r="QHI107" s="724"/>
      <c r="QHK107" s="724"/>
      <c r="QHM107" s="724"/>
      <c r="QHO107" s="724"/>
      <c r="QHQ107" s="724"/>
      <c r="QHS107" s="724"/>
      <c r="QHU107" s="724"/>
      <c r="QHW107" s="724"/>
      <c r="QHY107" s="724"/>
      <c r="QIA107" s="724"/>
      <c r="QIC107" s="724"/>
      <c r="QIE107" s="724"/>
      <c r="QIG107" s="724"/>
      <c r="QII107" s="724"/>
      <c r="QIK107" s="724"/>
      <c r="QIM107" s="724"/>
      <c r="QIO107" s="724"/>
      <c r="QIQ107" s="724"/>
      <c r="QIS107" s="724"/>
      <c r="QIU107" s="724"/>
      <c r="QIW107" s="724"/>
      <c r="QIY107" s="724"/>
      <c r="QJA107" s="724"/>
      <c r="QJC107" s="724"/>
      <c r="QJE107" s="724"/>
      <c r="QJG107" s="724"/>
      <c r="QJI107" s="724"/>
      <c r="QJK107" s="724"/>
      <c r="QJM107" s="724"/>
      <c r="QJO107" s="724"/>
      <c r="QJQ107" s="724"/>
      <c r="QJS107" s="724"/>
      <c r="QJU107" s="724"/>
      <c r="QJW107" s="724"/>
      <c r="QJY107" s="724"/>
      <c r="QKA107" s="724"/>
      <c r="QKC107" s="724"/>
      <c r="QKE107" s="724"/>
      <c r="QKG107" s="724"/>
      <c r="QKI107" s="724"/>
      <c r="QKK107" s="724"/>
      <c r="QKM107" s="724"/>
      <c r="QKO107" s="724"/>
      <c r="QKQ107" s="724"/>
      <c r="QKS107" s="724"/>
      <c r="QKU107" s="724"/>
      <c r="QKW107" s="724"/>
      <c r="QKY107" s="724"/>
      <c r="QLA107" s="724"/>
      <c r="QLC107" s="724"/>
      <c r="QLE107" s="724"/>
      <c r="QLG107" s="724"/>
      <c r="QLI107" s="724"/>
      <c r="QLK107" s="724"/>
      <c r="QLM107" s="724"/>
      <c r="QLO107" s="724"/>
      <c r="QLQ107" s="724"/>
      <c r="QLS107" s="724"/>
      <c r="QLU107" s="724"/>
      <c r="QLW107" s="724"/>
      <c r="QLY107" s="724"/>
      <c r="QMA107" s="724"/>
      <c r="QMC107" s="724"/>
      <c r="QME107" s="724"/>
      <c r="QMG107" s="724"/>
      <c r="QMI107" s="724"/>
      <c r="QMK107" s="724"/>
      <c r="QMM107" s="724"/>
      <c r="QMO107" s="724"/>
      <c r="QMQ107" s="724"/>
      <c r="QMS107" s="724"/>
      <c r="QMU107" s="724"/>
      <c r="QMW107" s="724"/>
      <c r="QMY107" s="724"/>
      <c r="QNA107" s="724"/>
      <c r="QNC107" s="724"/>
      <c r="QNE107" s="724"/>
      <c r="QNG107" s="724"/>
      <c r="QNI107" s="724"/>
      <c r="QNK107" s="724"/>
      <c r="QNM107" s="724"/>
      <c r="QNO107" s="724"/>
      <c r="QNQ107" s="724"/>
      <c r="QNS107" s="724"/>
      <c r="QNU107" s="724"/>
      <c r="QNW107" s="724"/>
      <c r="QNY107" s="724"/>
      <c r="QOA107" s="724"/>
      <c r="QOC107" s="724"/>
      <c r="QOE107" s="724"/>
      <c r="QOG107" s="724"/>
      <c r="QOI107" s="724"/>
      <c r="QOK107" s="724"/>
      <c r="QOM107" s="724"/>
      <c r="QOO107" s="724"/>
      <c r="QOQ107" s="724"/>
      <c r="QOS107" s="724"/>
      <c r="QOU107" s="724"/>
      <c r="QOW107" s="724"/>
      <c r="QOY107" s="724"/>
      <c r="QPA107" s="724"/>
      <c r="QPC107" s="724"/>
      <c r="QPE107" s="724"/>
      <c r="QPG107" s="724"/>
      <c r="QPI107" s="724"/>
      <c r="QPK107" s="724"/>
      <c r="QPM107" s="724"/>
      <c r="QPO107" s="724"/>
      <c r="QPQ107" s="724"/>
      <c r="QPS107" s="724"/>
      <c r="QPU107" s="724"/>
      <c r="QPW107" s="724"/>
      <c r="QPY107" s="724"/>
      <c r="QQA107" s="724"/>
      <c r="QQC107" s="724"/>
      <c r="QQE107" s="724"/>
      <c r="QQG107" s="724"/>
      <c r="QQI107" s="724"/>
      <c r="QQK107" s="724"/>
      <c r="QQM107" s="724"/>
      <c r="QQO107" s="724"/>
      <c r="QQQ107" s="724"/>
      <c r="QQS107" s="724"/>
      <c r="QQU107" s="724"/>
      <c r="QQW107" s="724"/>
      <c r="QQY107" s="724"/>
      <c r="QRA107" s="724"/>
      <c r="QRC107" s="724"/>
      <c r="QRE107" s="724"/>
      <c r="QRG107" s="724"/>
      <c r="QRI107" s="724"/>
      <c r="QRK107" s="724"/>
      <c r="QRM107" s="724"/>
      <c r="QRO107" s="724"/>
      <c r="QRQ107" s="724"/>
      <c r="QRS107" s="724"/>
      <c r="QRU107" s="724"/>
      <c r="QRW107" s="724"/>
      <c r="QRY107" s="724"/>
      <c r="QSA107" s="724"/>
      <c r="QSC107" s="724"/>
      <c r="QSE107" s="724"/>
      <c r="QSG107" s="724"/>
      <c r="QSI107" s="724"/>
      <c r="QSK107" s="724"/>
      <c r="QSM107" s="724"/>
      <c r="QSO107" s="724"/>
      <c r="QSQ107" s="724"/>
      <c r="QSS107" s="724"/>
      <c r="QSU107" s="724"/>
      <c r="QSW107" s="724"/>
      <c r="QSY107" s="724"/>
      <c r="QTA107" s="724"/>
      <c r="QTC107" s="724"/>
      <c r="QTE107" s="724"/>
      <c r="QTG107" s="724"/>
      <c r="QTI107" s="724"/>
      <c r="QTK107" s="724"/>
      <c r="QTM107" s="724"/>
      <c r="QTO107" s="724"/>
      <c r="QTQ107" s="724"/>
      <c r="QTS107" s="724"/>
      <c r="QTU107" s="724"/>
      <c r="QTW107" s="724"/>
      <c r="QTY107" s="724"/>
      <c r="QUA107" s="724"/>
      <c r="QUC107" s="724"/>
      <c r="QUE107" s="724"/>
      <c r="QUG107" s="724"/>
      <c r="QUI107" s="724"/>
      <c r="QUK107" s="724"/>
      <c r="QUM107" s="724"/>
      <c r="QUO107" s="724"/>
      <c r="QUQ107" s="724"/>
      <c r="QUS107" s="724"/>
      <c r="QUU107" s="724"/>
      <c r="QUW107" s="724"/>
      <c r="QUY107" s="724"/>
      <c r="QVA107" s="724"/>
      <c r="QVC107" s="724"/>
      <c r="QVE107" s="724"/>
      <c r="QVG107" s="724"/>
      <c r="QVI107" s="724"/>
      <c r="QVK107" s="724"/>
      <c r="QVM107" s="724"/>
      <c r="QVO107" s="724"/>
      <c r="QVQ107" s="724"/>
      <c r="QVS107" s="724"/>
      <c r="QVU107" s="724"/>
      <c r="QVW107" s="724"/>
      <c r="QVY107" s="724"/>
      <c r="QWA107" s="724"/>
      <c r="QWC107" s="724"/>
      <c r="QWE107" s="724"/>
      <c r="QWG107" s="724"/>
      <c r="QWI107" s="724"/>
      <c r="QWK107" s="724"/>
      <c r="QWM107" s="724"/>
      <c r="QWO107" s="724"/>
      <c r="QWQ107" s="724"/>
      <c r="QWS107" s="724"/>
      <c r="QWU107" s="724"/>
      <c r="QWW107" s="724"/>
      <c r="QWY107" s="724"/>
      <c r="QXA107" s="724"/>
      <c r="QXC107" s="724"/>
      <c r="QXE107" s="724"/>
      <c r="QXG107" s="724"/>
      <c r="QXI107" s="724"/>
      <c r="QXK107" s="724"/>
      <c r="QXM107" s="724"/>
      <c r="QXO107" s="724"/>
      <c r="QXQ107" s="724"/>
      <c r="QXS107" s="724"/>
      <c r="QXU107" s="724"/>
      <c r="QXW107" s="724"/>
      <c r="QXY107" s="724"/>
      <c r="QYA107" s="724"/>
      <c r="QYC107" s="724"/>
      <c r="QYE107" s="724"/>
      <c r="QYG107" s="724"/>
      <c r="QYI107" s="724"/>
      <c r="QYK107" s="724"/>
      <c r="QYM107" s="724"/>
      <c r="QYO107" s="724"/>
      <c r="QYQ107" s="724"/>
      <c r="QYS107" s="724"/>
      <c r="QYU107" s="724"/>
      <c r="QYW107" s="724"/>
      <c r="QYY107" s="724"/>
      <c r="QZA107" s="724"/>
      <c r="QZC107" s="724"/>
      <c r="QZE107" s="724"/>
      <c r="QZG107" s="724"/>
      <c r="QZI107" s="724"/>
      <c r="QZK107" s="724"/>
      <c r="QZM107" s="724"/>
      <c r="QZO107" s="724"/>
      <c r="QZQ107" s="724"/>
      <c r="QZS107" s="724"/>
      <c r="QZU107" s="724"/>
      <c r="QZW107" s="724"/>
      <c r="QZY107" s="724"/>
      <c r="RAA107" s="724"/>
      <c r="RAC107" s="724"/>
      <c r="RAE107" s="724"/>
      <c r="RAG107" s="724"/>
      <c r="RAI107" s="724"/>
      <c r="RAK107" s="724"/>
      <c r="RAM107" s="724"/>
      <c r="RAO107" s="724"/>
      <c r="RAQ107" s="724"/>
      <c r="RAS107" s="724"/>
      <c r="RAU107" s="724"/>
      <c r="RAW107" s="724"/>
      <c r="RAY107" s="724"/>
      <c r="RBA107" s="724"/>
      <c r="RBC107" s="724"/>
      <c r="RBE107" s="724"/>
      <c r="RBG107" s="724"/>
      <c r="RBI107" s="724"/>
      <c r="RBK107" s="724"/>
      <c r="RBM107" s="724"/>
      <c r="RBO107" s="724"/>
      <c r="RBQ107" s="724"/>
      <c r="RBS107" s="724"/>
      <c r="RBU107" s="724"/>
      <c r="RBW107" s="724"/>
      <c r="RBY107" s="724"/>
      <c r="RCA107" s="724"/>
      <c r="RCC107" s="724"/>
      <c r="RCE107" s="724"/>
      <c r="RCG107" s="724"/>
      <c r="RCI107" s="724"/>
      <c r="RCK107" s="724"/>
      <c r="RCM107" s="724"/>
      <c r="RCO107" s="724"/>
      <c r="RCQ107" s="724"/>
      <c r="RCS107" s="724"/>
      <c r="RCU107" s="724"/>
      <c r="RCW107" s="724"/>
      <c r="RCY107" s="724"/>
      <c r="RDA107" s="724"/>
      <c r="RDC107" s="724"/>
      <c r="RDE107" s="724"/>
      <c r="RDG107" s="724"/>
      <c r="RDI107" s="724"/>
      <c r="RDK107" s="724"/>
      <c r="RDM107" s="724"/>
      <c r="RDO107" s="724"/>
      <c r="RDQ107" s="724"/>
      <c r="RDS107" s="724"/>
      <c r="RDU107" s="724"/>
      <c r="RDW107" s="724"/>
      <c r="RDY107" s="724"/>
      <c r="REA107" s="724"/>
      <c r="REC107" s="724"/>
      <c r="REE107" s="724"/>
      <c r="REG107" s="724"/>
      <c r="REI107" s="724"/>
      <c r="REK107" s="724"/>
      <c r="REM107" s="724"/>
      <c r="REO107" s="724"/>
      <c r="REQ107" s="724"/>
      <c r="RES107" s="724"/>
      <c r="REU107" s="724"/>
      <c r="REW107" s="724"/>
      <c r="REY107" s="724"/>
      <c r="RFA107" s="724"/>
      <c r="RFC107" s="724"/>
      <c r="RFE107" s="724"/>
      <c r="RFG107" s="724"/>
      <c r="RFI107" s="724"/>
      <c r="RFK107" s="724"/>
      <c r="RFM107" s="724"/>
      <c r="RFO107" s="724"/>
      <c r="RFQ107" s="724"/>
      <c r="RFS107" s="724"/>
      <c r="RFU107" s="724"/>
      <c r="RFW107" s="724"/>
      <c r="RFY107" s="724"/>
      <c r="RGA107" s="724"/>
      <c r="RGC107" s="724"/>
      <c r="RGE107" s="724"/>
      <c r="RGG107" s="724"/>
      <c r="RGI107" s="724"/>
      <c r="RGK107" s="724"/>
      <c r="RGM107" s="724"/>
      <c r="RGO107" s="724"/>
      <c r="RGQ107" s="724"/>
      <c r="RGS107" s="724"/>
      <c r="RGU107" s="724"/>
      <c r="RGW107" s="724"/>
      <c r="RGY107" s="724"/>
      <c r="RHA107" s="724"/>
      <c r="RHC107" s="724"/>
      <c r="RHE107" s="724"/>
      <c r="RHG107" s="724"/>
      <c r="RHI107" s="724"/>
      <c r="RHK107" s="724"/>
      <c r="RHM107" s="724"/>
      <c r="RHO107" s="724"/>
      <c r="RHQ107" s="724"/>
      <c r="RHS107" s="724"/>
      <c r="RHU107" s="724"/>
      <c r="RHW107" s="724"/>
      <c r="RHY107" s="724"/>
      <c r="RIA107" s="724"/>
      <c r="RIC107" s="724"/>
      <c r="RIE107" s="724"/>
      <c r="RIG107" s="724"/>
      <c r="RII107" s="724"/>
      <c r="RIK107" s="724"/>
      <c r="RIM107" s="724"/>
      <c r="RIO107" s="724"/>
      <c r="RIQ107" s="724"/>
      <c r="RIS107" s="724"/>
      <c r="RIU107" s="724"/>
      <c r="RIW107" s="724"/>
      <c r="RIY107" s="724"/>
      <c r="RJA107" s="724"/>
      <c r="RJC107" s="724"/>
      <c r="RJE107" s="724"/>
      <c r="RJG107" s="724"/>
      <c r="RJI107" s="724"/>
      <c r="RJK107" s="724"/>
      <c r="RJM107" s="724"/>
      <c r="RJO107" s="724"/>
      <c r="RJQ107" s="724"/>
      <c r="RJS107" s="724"/>
      <c r="RJU107" s="724"/>
      <c r="RJW107" s="724"/>
      <c r="RJY107" s="724"/>
      <c r="RKA107" s="724"/>
      <c r="RKC107" s="724"/>
      <c r="RKE107" s="724"/>
      <c r="RKG107" s="724"/>
      <c r="RKI107" s="724"/>
      <c r="RKK107" s="724"/>
      <c r="RKM107" s="724"/>
      <c r="RKO107" s="724"/>
      <c r="RKQ107" s="724"/>
      <c r="RKS107" s="724"/>
      <c r="RKU107" s="724"/>
      <c r="RKW107" s="724"/>
      <c r="RKY107" s="724"/>
      <c r="RLA107" s="724"/>
      <c r="RLC107" s="724"/>
      <c r="RLE107" s="724"/>
      <c r="RLG107" s="724"/>
      <c r="RLI107" s="724"/>
      <c r="RLK107" s="724"/>
      <c r="RLM107" s="724"/>
      <c r="RLO107" s="724"/>
      <c r="RLQ107" s="724"/>
      <c r="RLS107" s="724"/>
      <c r="RLU107" s="724"/>
      <c r="RLW107" s="724"/>
      <c r="RLY107" s="724"/>
      <c r="RMA107" s="724"/>
      <c r="RMC107" s="724"/>
      <c r="RME107" s="724"/>
      <c r="RMG107" s="724"/>
      <c r="RMI107" s="724"/>
      <c r="RMK107" s="724"/>
      <c r="RMM107" s="724"/>
      <c r="RMO107" s="724"/>
      <c r="RMQ107" s="724"/>
      <c r="RMS107" s="724"/>
      <c r="RMU107" s="724"/>
      <c r="RMW107" s="724"/>
      <c r="RMY107" s="724"/>
      <c r="RNA107" s="724"/>
      <c r="RNC107" s="724"/>
      <c r="RNE107" s="724"/>
      <c r="RNG107" s="724"/>
      <c r="RNI107" s="724"/>
      <c r="RNK107" s="724"/>
      <c r="RNM107" s="724"/>
      <c r="RNO107" s="724"/>
      <c r="RNQ107" s="724"/>
      <c r="RNS107" s="724"/>
      <c r="RNU107" s="724"/>
      <c r="RNW107" s="724"/>
      <c r="RNY107" s="724"/>
      <c r="ROA107" s="724"/>
      <c r="ROC107" s="724"/>
      <c r="ROE107" s="724"/>
      <c r="ROG107" s="724"/>
      <c r="ROI107" s="724"/>
      <c r="ROK107" s="724"/>
      <c r="ROM107" s="724"/>
      <c r="ROO107" s="724"/>
      <c r="ROQ107" s="724"/>
      <c r="ROS107" s="724"/>
      <c r="ROU107" s="724"/>
      <c r="ROW107" s="724"/>
      <c r="ROY107" s="724"/>
      <c r="RPA107" s="724"/>
      <c r="RPC107" s="724"/>
      <c r="RPE107" s="724"/>
      <c r="RPG107" s="724"/>
      <c r="RPI107" s="724"/>
      <c r="RPK107" s="724"/>
      <c r="RPM107" s="724"/>
      <c r="RPO107" s="724"/>
      <c r="RPQ107" s="724"/>
      <c r="RPS107" s="724"/>
      <c r="RPU107" s="724"/>
      <c r="RPW107" s="724"/>
      <c r="RPY107" s="724"/>
      <c r="RQA107" s="724"/>
      <c r="RQC107" s="724"/>
      <c r="RQE107" s="724"/>
      <c r="RQG107" s="724"/>
      <c r="RQI107" s="724"/>
      <c r="RQK107" s="724"/>
      <c r="RQM107" s="724"/>
      <c r="RQO107" s="724"/>
      <c r="RQQ107" s="724"/>
      <c r="RQS107" s="724"/>
      <c r="RQU107" s="724"/>
      <c r="RQW107" s="724"/>
      <c r="RQY107" s="724"/>
      <c r="RRA107" s="724"/>
      <c r="RRC107" s="724"/>
      <c r="RRE107" s="724"/>
      <c r="RRG107" s="724"/>
      <c r="RRI107" s="724"/>
      <c r="RRK107" s="724"/>
      <c r="RRM107" s="724"/>
      <c r="RRO107" s="724"/>
      <c r="RRQ107" s="724"/>
      <c r="RRS107" s="724"/>
      <c r="RRU107" s="724"/>
      <c r="RRW107" s="724"/>
      <c r="RRY107" s="724"/>
      <c r="RSA107" s="724"/>
      <c r="RSC107" s="724"/>
      <c r="RSE107" s="724"/>
      <c r="RSG107" s="724"/>
      <c r="RSI107" s="724"/>
      <c r="RSK107" s="724"/>
      <c r="RSM107" s="724"/>
      <c r="RSO107" s="724"/>
      <c r="RSQ107" s="724"/>
      <c r="RSS107" s="724"/>
      <c r="RSU107" s="724"/>
      <c r="RSW107" s="724"/>
      <c r="RSY107" s="724"/>
      <c r="RTA107" s="724"/>
      <c r="RTC107" s="724"/>
      <c r="RTE107" s="724"/>
      <c r="RTG107" s="724"/>
      <c r="RTI107" s="724"/>
      <c r="RTK107" s="724"/>
      <c r="RTM107" s="724"/>
      <c r="RTO107" s="724"/>
      <c r="RTQ107" s="724"/>
      <c r="RTS107" s="724"/>
      <c r="RTU107" s="724"/>
      <c r="RTW107" s="724"/>
      <c r="RTY107" s="724"/>
      <c r="RUA107" s="724"/>
      <c r="RUC107" s="724"/>
      <c r="RUE107" s="724"/>
      <c r="RUG107" s="724"/>
      <c r="RUI107" s="724"/>
      <c r="RUK107" s="724"/>
      <c r="RUM107" s="724"/>
      <c r="RUO107" s="724"/>
      <c r="RUQ107" s="724"/>
      <c r="RUS107" s="724"/>
      <c r="RUU107" s="724"/>
      <c r="RUW107" s="724"/>
      <c r="RUY107" s="724"/>
      <c r="RVA107" s="724"/>
      <c r="RVC107" s="724"/>
      <c r="RVE107" s="724"/>
      <c r="RVG107" s="724"/>
      <c r="RVI107" s="724"/>
      <c r="RVK107" s="724"/>
      <c r="RVM107" s="724"/>
      <c r="RVO107" s="724"/>
      <c r="RVQ107" s="724"/>
      <c r="RVS107" s="724"/>
      <c r="RVU107" s="724"/>
      <c r="RVW107" s="724"/>
      <c r="RVY107" s="724"/>
      <c r="RWA107" s="724"/>
      <c r="RWC107" s="724"/>
      <c r="RWE107" s="724"/>
      <c r="RWG107" s="724"/>
      <c r="RWI107" s="724"/>
      <c r="RWK107" s="724"/>
      <c r="RWM107" s="724"/>
      <c r="RWO107" s="724"/>
      <c r="RWQ107" s="724"/>
      <c r="RWS107" s="724"/>
      <c r="RWU107" s="724"/>
      <c r="RWW107" s="724"/>
      <c r="RWY107" s="724"/>
      <c r="RXA107" s="724"/>
      <c r="RXC107" s="724"/>
      <c r="RXE107" s="724"/>
      <c r="RXG107" s="724"/>
      <c r="RXI107" s="724"/>
      <c r="RXK107" s="724"/>
      <c r="RXM107" s="724"/>
      <c r="RXO107" s="724"/>
      <c r="RXQ107" s="724"/>
      <c r="RXS107" s="724"/>
      <c r="RXU107" s="724"/>
      <c r="RXW107" s="724"/>
      <c r="RXY107" s="724"/>
      <c r="RYA107" s="724"/>
      <c r="RYC107" s="724"/>
      <c r="RYE107" s="724"/>
      <c r="RYG107" s="724"/>
      <c r="RYI107" s="724"/>
      <c r="RYK107" s="724"/>
      <c r="RYM107" s="724"/>
      <c r="RYO107" s="724"/>
      <c r="RYQ107" s="724"/>
      <c r="RYS107" s="724"/>
      <c r="RYU107" s="724"/>
      <c r="RYW107" s="724"/>
      <c r="RYY107" s="724"/>
      <c r="RZA107" s="724"/>
      <c r="RZC107" s="724"/>
      <c r="RZE107" s="724"/>
      <c r="RZG107" s="724"/>
      <c r="RZI107" s="724"/>
      <c r="RZK107" s="724"/>
      <c r="RZM107" s="724"/>
      <c r="RZO107" s="724"/>
      <c r="RZQ107" s="724"/>
      <c r="RZS107" s="724"/>
      <c r="RZU107" s="724"/>
      <c r="RZW107" s="724"/>
      <c r="RZY107" s="724"/>
      <c r="SAA107" s="724"/>
      <c r="SAC107" s="724"/>
      <c r="SAE107" s="724"/>
      <c r="SAG107" s="724"/>
      <c r="SAI107" s="724"/>
      <c r="SAK107" s="724"/>
      <c r="SAM107" s="724"/>
      <c r="SAO107" s="724"/>
      <c r="SAQ107" s="724"/>
      <c r="SAS107" s="724"/>
      <c r="SAU107" s="724"/>
      <c r="SAW107" s="724"/>
      <c r="SAY107" s="724"/>
      <c r="SBA107" s="724"/>
      <c r="SBC107" s="724"/>
      <c r="SBE107" s="724"/>
      <c r="SBG107" s="724"/>
      <c r="SBI107" s="724"/>
      <c r="SBK107" s="724"/>
      <c r="SBM107" s="724"/>
      <c r="SBO107" s="724"/>
      <c r="SBQ107" s="724"/>
      <c r="SBS107" s="724"/>
      <c r="SBU107" s="724"/>
      <c r="SBW107" s="724"/>
      <c r="SBY107" s="724"/>
      <c r="SCA107" s="724"/>
      <c r="SCC107" s="724"/>
      <c r="SCE107" s="724"/>
      <c r="SCG107" s="724"/>
      <c r="SCI107" s="724"/>
      <c r="SCK107" s="724"/>
      <c r="SCM107" s="724"/>
      <c r="SCO107" s="724"/>
      <c r="SCQ107" s="724"/>
      <c r="SCS107" s="724"/>
      <c r="SCU107" s="724"/>
      <c r="SCW107" s="724"/>
      <c r="SCY107" s="724"/>
      <c r="SDA107" s="724"/>
      <c r="SDC107" s="724"/>
      <c r="SDE107" s="724"/>
      <c r="SDG107" s="724"/>
      <c r="SDI107" s="724"/>
      <c r="SDK107" s="724"/>
      <c r="SDM107" s="724"/>
      <c r="SDO107" s="724"/>
      <c r="SDQ107" s="724"/>
      <c r="SDS107" s="724"/>
      <c r="SDU107" s="724"/>
      <c r="SDW107" s="724"/>
      <c r="SDY107" s="724"/>
      <c r="SEA107" s="724"/>
      <c r="SEC107" s="724"/>
      <c r="SEE107" s="724"/>
      <c r="SEG107" s="724"/>
      <c r="SEI107" s="724"/>
      <c r="SEK107" s="724"/>
      <c r="SEM107" s="724"/>
      <c r="SEO107" s="724"/>
      <c r="SEQ107" s="724"/>
      <c r="SES107" s="724"/>
      <c r="SEU107" s="724"/>
      <c r="SEW107" s="724"/>
      <c r="SEY107" s="724"/>
      <c r="SFA107" s="724"/>
      <c r="SFC107" s="724"/>
      <c r="SFE107" s="724"/>
      <c r="SFG107" s="724"/>
      <c r="SFI107" s="724"/>
      <c r="SFK107" s="724"/>
      <c r="SFM107" s="724"/>
      <c r="SFO107" s="724"/>
      <c r="SFQ107" s="724"/>
      <c r="SFS107" s="724"/>
      <c r="SFU107" s="724"/>
      <c r="SFW107" s="724"/>
      <c r="SFY107" s="724"/>
      <c r="SGA107" s="724"/>
      <c r="SGC107" s="724"/>
      <c r="SGE107" s="724"/>
      <c r="SGG107" s="724"/>
      <c r="SGI107" s="724"/>
      <c r="SGK107" s="724"/>
      <c r="SGM107" s="724"/>
      <c r="SGO107" s="724"/>
      <c r="SGQ107" s="724"/>
      <c r="SGS107" s="724"/>
      <c r="SGU107" s="724"/>
      <c r="SGW107" s="724"/>
      <c r="SGY107" s="724"/>
      <c r="SHA107" s="724"/>
      <c r="SHC107" s="724"/>
      <c r="SHE107" s="724"/>
      <c r="SHG107" s="724"/>
      <c r="SHI107" s="724"/>
      <c r="SHK107" s="724"/>
      <c r="SHM107" s="724"/>
      <c r="SHO107" s="724"/>
      <c r="SHQ107" s="724"/>
      <c r="SHS107" s="724"/>
      <c r="SHU107" s="724"/>
      <c r="SHW107" s="724"/>
      <c r="SHY107" s="724"/>
      <c r="SIA107" s="724"/>
      <c r="SIC107" s="724"/>
      <c r="SIE107" s="724"/>
      <c r="SIG107" s="724"/>
      <c r="SII107" s="724"/>
      <c r="SIK107" s="724"/>
      <c r="SIM107" s="724"/>
      <c r="SIO107" s="724"/>
      <c r="SIQ107" s="724"/>
      <c r="SIS107" s="724"/>
      <c r="SIU107" s="724"/>
      <c r="SIW107" s="724"/>
      <c r="SIY107" s="724"/>
      <c r="SJA107" s="724"/>
      <c r="SJC107" s="724"/>
      <c r="SJE107" s="724"/>
      <c r="SJG107" s="724"/>
      <c r="SJI107" s="724"/>
      <c r="SJK107" s="724"/>
      <c r="SJM107" s="724"/>
      <c r="SJO107" s="724"/>
      <c r="SJQ107" s="724"/>
      <c r="SJS107" s="724"/>
      <c r="SJU107" s="724"/>
      <c r="SJW107" s="724"/>
      <c r="SJY107" s="724"/>
      <c r="SKA107" s="724"/>
      <c r="SKC107" s="724"/>
      <c r="SKE107" s="724"/>
      <c r="SKG107" s="724"/>
      <c r="SKI107" s="724"/>
      <c r="SKK107" s="724"/>
      <c r="SKM107" s="724"/>
      <c r="SKO107" s="724"/>
      <c r="SKQ107" s="724"/>
      <c r="SKS107" s="724"/>
      <c r="SKU107" s="724"/>
      <c r="SKW107" s="724"/>
      <c r="SKY107" s="724"/>
      <c r="SLA107" s="724"/>
      <c r="SLC107" s="724"/>
      <c r="SLE107" s="724"/>
      <c r="SLG107" s="724"/>
      <c r="SLI107" s="724"/>
      <c r="SLK107" s="724"/>
      <c r="SLM107" s="724"/>
      <c r="SLO107" s="724"/>
      <c r="SLQ107" s="724"/>
      <c r="SLS107" s="724"/>
      <c r="SLU107" s="724"/>
      <c r="SLW107" s="724"/>
      <c r="SLY107" s="724"/>
      <c r="SMA107" s="724"/>
      <c r="SMC107" s="724"/>
      <c r="SME107" s="724"/>
      <c r="SMG107" s="724"/>
      <c r="SMI107" s="724"/>
      <c r="SMK107" s="724"/>
      <c r="SMM107" s="724"/>
      <c r="SMO107" s="724"/>
      <c r="SMQ107" s="724"/>
      <c r="SMS107" s="724"/>
      <c r="SMU107" s="724"/>
      <c r="SMW107" s="724"/>
      <c r="SMY107" s="724"/>
      <c r="SNA107" s="724"/>
      <c r="SNC107" s="724"/>
      <c r="SNE107" s="724"/>
      <c r="SNG107" s="724"/>
      <c r="SNI107" s="724"/>
      <c r="SNK107" s="724"/>
      <c r="SNM107" s="724"/>
      <c r="SNO107" s="724"/>
      <c r="SNQ107" s="724"/>
      <c r="SNS107" s="724"/>
      <c r="SNU107" s="724"/>
      <c r="SNW107" s="724"/>
      <c r="SNY107" s="724"/>
      <c r="SOA107" s="724"/>
      <c r="SOC107" s="724"/>
      <c r="SOE107" s="724"/>
      <c r="SOG107" s="724"/>
      <c r="SOI107" s="724"/>
      <c r="SOK107" s="724"/>
      <c r="SOM107" s="724"/>
      <c r="SOO107" s="724"/>
      <c r="SOQ107" s="724"/>
      <c r="SOS107" s="724"/>
      <c r="SOU107" s="724"/>
      <c r="SOW107" s="724"/>
      <c r="SOY107" s="724"/>
      <c r="SPA107" s="724"/>
      <c r="SPC107" s="724"/>
      <c r="SPE107" s="724"/>
      <c r="SPG107" s="724"/>
      <c r="SPI107" s="724"/>
      <c r="SPK107" s="724"/>
      <c r="SPM107" s="724"/>
      <c r="SPO107" s="724"/>
      <c r="SPQ107" s="724"/>
      <c r="SPS107" s="724"/>
      <c r="SPU107" s="724"/>
      <c r="SPW107" s="724"/>
      <c r="SPY107" s="724"/>
      <c r="SQA107" s="724"/>
      <c r="SQC107" s="724"/>
      <c r="SQE107" s="724"/>
      <c r="SQG107" s="724"/>
      <c r="SQI107" s="724"/>
      <c r="SQK107" s="724"/>
      <c r="SQM107" s="724"/>
      <c r="SQO107" s="724"/>
      <c r="SQQ107" s="724"/>
      <c r="SQS107" s="724"/>
      <c r="SQU107" s="724"/>
      <c r="SQW107" s="724"/>
      <c r="SQY107" s="724"/>
      <c r="SRA107" s="724"/>
      <c r="SRC107" s="724"/>
      <c r="SRE107" s="724"/>
      <c r="SRG107" s="724"/>
      <c r="SRI107" s="724"/>
      <c r="SRK107" s="724"/>
      <c r="SRM107" s="724"/>
      <c r="SRO107" s="724"/>
      <c r="SRQ107" s="724"/>
      <c r="SRS107" s="724"/>
      <c r="SRU107" s="724"/>
      <c r="SRW107" s="724"/>
      <c r="SRY107" s="724"/>
      <c r="SSA107" s="724"/>
      <c r="SSC107" s="724"/>
      <c r="SSE107" s="724"/>
      <c r="SSG107" s="724"/>
      <c r="SSI107" s="724"/>
      <c r="SSK107" s="724"/>
      <c r="SSM107" s="724"/>
      <c r="SSO107" s="724"/>
      <c r="SSQ107" s="724"/>
      <c r="SSS107" s="724"/>
      <c r="SSU107" s="724"/>
      <c r="SSW107" s="724"/>
      <c r="SSY107" s="724"/>
      <c r="STA107" s="724"/>
      <c r="STC107" s="724"/>
      <c r="STE107" s="724"/>
      <c r="STG107" s="724"/>
      <c r="STI107" s="724"/>
      <c r="STK107" s="724"/>
      <c r="STM107" s="724"/>
      <c r="STO107" s="724"/>
      <c r="STQ107" s="724"/>
      <c r="STS107" s="724"/>
      <c r="STU107" s="724"/>
      <c r="STW107" s="724"/>
      <c r="STY107" s="724"/>
      <c r="SUA107" s="724"/>
      <c r="SUC107" s="724"/>
      <c r="SUE107" s="724"/>
      <c r="SUG107" s="724"/>
      <c r="SUI107" s="724"/>
      <c r="SUK107" s="724"/>
      <c r="SUM107" s="724"/>
      <c r="SUO107" s="724"/>
      <c r="SUQ107" s="724"/>
      <c r="SUS107" s="724"/>
      <c r="SUU107" s="724"/>
      <c r="SUW107" s="724"/>
      <c r="SUY107" s="724"/>
      <c r="SVA107" s="724"/>
      <c r="SVC107" s="724"/>
      <c r="SVE107" s="724"/>
      <c r="SVG107" s="724"/>
      <c r="SVI107" s="724"/>
      <c r="SVK107" s="724"/>
      <c r="SVM107" s="724"/>
      <c r="SVO107" s="724"/>
      <c r="SVQ107" s="724"/>
      <c r="SVS107" s="724"/>
      <c r="SVU107" s="724"/>
      <c r="SVW107" s="724"/>
      <c r="SVY107" s="724"/>
      <c r="SWA107" s="724"/>
      <c r="SWC107" s="724"/>
      <c r="SWE107" s="724"/>
      <c r="SWG107" s="724"/>
      <c r="SWI107" s="724"/>
      <c r="SWK107" s="724"/>
      <c r="SWM107" s="724"/>
      <c r="SWO107" s="724"/>
      <c r="SWQ107" s="724"/>
      <c r="SWS107" s="724"/>
      <c r="SWU107" s="724"/>
      <c r="SWW107" s="724"/>
      <c r="SWY107" s="724"/>
      <c r="SXA107" s="724"/>
      <c r="SXC107" s="724"/>
      <c r="SXE107" s="724"/>
      <c r="SXG107" s="724"/>
      <c r="SXI107" s="724"/>
      <c r="SXK107" s="724"/>
      <c r="SXM107" s="724"/>
      <c r="SXO107" s="724"/>
      <c r="SXQ107" s="724"/>
      <c r="SXS107" s="724"/>
      <c r="SXU107" s="724"/>
      <c r="SXW107" s="724"/>
      <c r="SXY107" s="724"/>
      <c r="SYA107" s="724"/>
      <c r="SYC107" s="724"/>
      <c r="SYE107" s="724"/>
      <c r="SYG107" s="724"/>
      <c r="SYI107" s="724"/>
      <c r="SYK107" s="724"/>
      <c r="SYM107" s="724"/>
      <c r="SYO107" s="724"/>
      <c r="SYQ107" s="724"/>
      <c r="SYS107" s="724"/>
      <c r="SYU107" s="724"/>
      <c r="SYW107" s="724"/>
      <c r="SYY107" s="724"/>
      <c r="SZA107" s="724"/>
      <c r="SZC107" s="724"/>
      <c r="SZE107" s="724"/>
      <c r="SZG107" s="724"/>
      <c r="SZI107" s="724"/>
      <c r="SZK107" s="724"/>
      <c r="SZM107" s="724"/>
      <c r="SZO107" s="724"/>
      <c r="SZQ107" s="724"/>
      <c r="SZS107" s="724"/>
      <c r="SZU107" s="724"/>
      <c r="SZW107" s="724"/>
      <c r="SZY107" s="724"/>
      <c r="TAA107" s="724"/>
      <c r="TAC107" s="724"/>
      <c r="TAE107" s="724"/>
      <c r="TAG107" s="724"/>
      <c r="TAI107" s="724"/>
      <c r="TAK107" s="724"/>
      <c r="TAM107" s="724"/>
      <c r="TAO107" s="724"/>
      <c r="TAQ107" s="724"/>
      <c r="TAS107" s="724"/>
      <c r="TAU107" s="724"/>
      <c r="TAW107" s="724"/>
      <c r="TAY107" s="724"/>
      <c r="TBA107" s="724"/>
      <c r="TBC107" s="724"/>
      <c r="TBE107" s="724"/>
      <c r="TBG107" s="724"/>
      <c r="TBI107" s="724"/>
      <c r="TBK107" s="724"/>
      <c r="TBM107" s="724"/>
      <c r="TBO107" s="724"/>
      <c r="TBQ107" s="724"/>
      <c r="TBS107" s="724"/>
      <c r="TBU107" s="724"/>
      <c r="TBW107" s="724"/>
      <c r="TBY107" s="724"/>
      <c r="TCA107" s="724"/>
      <c r="TCC107" s="724"/>
      <c r="TCE107" s="724"/>
      <c r="TCG107" s="724"/>
      <c r="TCI107" s="724"/>
      <c r="TCK107" s="724"/>
      <c r="TCM107" s="724"/>
      <c r="TCO107" s="724"/>
      <c r="TCQ107" s="724"/>
      <c r="TCS107" s="724"/>
      <c r="TCU107" s="724"/>
      <c r="TCW107" s="724"/>
      <c r="TCY107" s="724"/>
      <c r="TDA107" s="724"/>
      <c r="TDC107" s="724"/>
      <c r="TDE107" s="724"/>
      <c r="TDG107" s="724"/>
      <c r="TDI107" s="724"/>
      <c r="TDK107" s="724"/>
      <c r="TDM107" s="724"/>
      <c r="TDO107" s="724"/>
      <c r="TDQ107" s="724"/>
      <c r="TDS107" s="724"/>
      <c r="TDU107" s="724"/>
      <c r="TDW107" s="724"/>
      <c r="TDY107" s="724"/>
      <c r="TEA107" s="724"/>
      <c r="TEC107" s="724"/>
      <c r="TEE107" s="724"/>
      <c r="TEG107" s="724"/>
      <c r="TEI107" s="724"/>
      <c r="TEK107" s="724"/>
      <c r="TEM107" s="724"/>
      <c r="TEO107" s="724"/>
      <c r="TEQ107" s="724"/>
      <c r="TES107" s="724"/>
      <c r="TEU107" s="724"/>
      <c r="TEW107" s="724"/>
      <c r="TEY107" s="724"/>
      <c r="TFA107" s="724"/>
      <c r="TFC107" s="724"/>
      <c r="TFE107" s="724"/>
      <c r="TFG107" s="724"/>
      <c r="TFI107" s="724"/>
      <c r="TFK107" s="724"/>
      <c r="TFM107" s="724"/>
      <c r="TFO107" s="724"/>
      <c r="TFQ107" s="724"/>
      <c r="TFS107" s="724"/>
      <c r="TFU107" s="724"/>
      <c r="TFW107" s="724"/>
      <c r="TFY107" s="724"/>
      <c r="TGA107" s="724"/>
      <c r="TGC107" s="724"/>
      <c r="TGE107" s="724"/>
      <c r="TGG107" s="724"/>
      <c r="TGI107" s="724"/>
      <c r="TGK107" s="724"/>
      <c r="TGM107" s="724"/>
      <c r="TGO107" s="724"/>
      <c r="TGQ107" s="724"/>
      <c r="TGS107" s="724"/>
      <c r="TGU107" s="724"/>
      <c r="TGW107" s="724"/>
      <c r="TGY107" s="724"/>
      <c r="THA107" s="724"/>
      <c r="THC107" s="724"/>
      <c r="THE107" s="724"/>
      <c r="THG107" s="724"/>
      <c r="THI107" s="724"/>
      <c r="THK107" s="724"/>
      <c r="THM107" s="724"/>
      <c r="THO107" s="724"/>
      <c r="THQ107" s="724"/>
      <c r="THS107" s="724"/>
      <c r="THU107" s="724"/>
      <c r="THW107" s="724"/>
      <c r="THY107" s="724"/>
      <c r="TIA107" s="724"/>
      <c r="TIC107" s="724"/>
      <c r="TIE107" s="724"/>
      <c r="TIG107" s="724"/>
      <c r="TII107" s="724"/>
      <c r="TIK107" s="724"/>
      <c r="TIM107" s="724"/>
      <c r="TIO107" s="724"/>
      <c r="TIQ107" s="724"/>
      <c r="TIS107" s="724"/>
      <c r="TIU107" s="724"/>
      <c r="TIW107" s="724"/>
      <c r="TIY107" s="724"/>
      <c r="TJA107" s="724"/>
      <c r="TJC107" s="724"/>
      <c r="TJE107" s="724"/>
      <c r="TJG107" s="724"/>
      <c r="TJI107" s="724"/>
      <c r="TJK107" s="724"/>
      <c r="TJM107" s="724"/>
      <c r="TJO107" s="724"/>
      <c r="TJQ107" s="724"/>
      <c r="TJS107" s="724"/>
      <c r="TJU107" s="724"/>
      <c r="TJW107" s="724"/>
      <c r="TJY107" s="724"/>
      <c r="TKA107" s="724"/>
      <c r="TKC107" s="724"/>
      <c r="TKE107" s="724"/>
      <c r="TKG107" s="724"/>
      <c r="TKI107" s="724"/>
      <c r="TKK107" s="724"/>
      <c r="TKM107" s="724"/>
      <c r="TKO107" s="724"/>
      <c r="TKQ107" s="724"/>
      <c r="TKS107" s="724"/>
      <c r="TKU107" s="724"/>
      <c r="TKW107" s="724"/>
      <c r="TKY107" s="724"/>
      <c r="TLA107" s="724"/>
      <c r="TLC107" s="724"/>
      <c r="TLE107" s="724"/>
      <c r="TLG107" s="724"/>
      <c r="TLI107" s="724"/>
      <c r="TLK107" s="724"/>
      <c r="TLM107" s="724"/>
      <c r="TLO107" s="724"/>
      <c r="TLQ107" s="724"/>
      <c r="TLS107" s="724"/>
      <c r="TLU107" s="724"/>
      <c r="TLW107" s="724"/>
      <c r="TLY107" s="724"/>
      <c r="TMA107" s="724"/>
      <c r="TMC107" s="724"/>
      <c r="TME107" s="724"/>
      <c r="TMG107" s="724"/>
      <c r="TMI107" s="724"/>
      <c r="TMK107" s="724"/>
      <c r="TMM107" s="724"/>
      <c r="TMO107" s="724"/>
      <c r="TMQ107" s="724"/>
      <c r="TMS107" s="724"/>
      <c r="TMU107" s="724"/>
      <c r="TMW107" s="724"/>
      <c r="TMY107" s="724"/>
      <c r="TNA107" s="724"/>
      <c r="TNC107" s="724"/>
      <c r="TNE107" s="724"/>
      <c r="TNG107" s="724"/>
      <c r="TNI107" s="724"/>
      <c r="TNK107" s="724"/>
      <c r="TNM107" s="724"/>
      <c r="TNO107" s="724"/>
      <c r="TNQ107" s="724"/>
      <c r="TNS107" s="724"/>
      <c r="TNU107" s="724"/>
      <c r="TNW107" s="724"/>
      <c r="TNY107" s="724"/>
      <c r="TOA107" s="724"/>
      <c r="TOC107" s="724"/>
      <c r="TOE107" s="724"/>
      <c r="TOG107" s="724"/>
      <c r="TOI107" s="724"/>
      <c r="TOK107" s="724"/>
      <c r="TOM107" s="724"/>
      <c r="TOO107" s="724"/>
      <c r="TOQ107" s="724"/>
      <c r="TOS107" s="724"/>
      <c r="TOU107" s="724"/>
      <c r="TOW107" s="724"/>
      <c r="TOY107" s="724"/>
      <c r="TPA107" s="724"/>
      <c r="TPC107" s="724"/>
      <c r="TPE107" s="724"/>
      <c r="TPG107" s="724"/>
      <c r="TPI107" s="724"/>
      <c r="TPK107" s="724"/>
      <c r="TPM107" s="724"/>
      <c r="TPO107" s="724"/>
      <c r="TPQ107" s="724"/>
      <c r="TPS107" s="724"/>
      <c r="TPU107" s="724"/>
      <c r="TPW107" s="724"/>
      <c r="TPY107" s="724"/>
      <c r="TQA107" s="724"/>
      <c r="TQC107" s="724"/>
      <c r="TQE107" s="724"/>
      <c r="TQG107" s="724"/>
      <c r="TQI107" s="724"/>
      <c r="TQK107" s="724"/>
      <c r="TQM107" s="724"/>
      <c r="TQO107" s="724"/>
      <c r="TQQ107" s="724"/>
      <c r="TQS107" s="724"/>
      <c r="TQU107" s="724"/>
      <c r="TQW107" s="724"/>
      <c r="TQY107" s="724"/>
      <c r="TRA107" s="724"/>
      <c r="TRC107" s="724"/>
      <c r="TRE107" s="724"/>
      <c r="TRG107" s="724"/>
      <c r="TRI107" s="724"/>
      <c r="TRK107" s="724"/>
      <c r="TRM107" s="724"/>
      <c r="TRO107" s="724"/>
      <c r="TRQ107" s="724"/>
      <c r="TRS107" s="724"/>
      <c r="TRU107" s="724"/>
      <c r="TRW107" s="724"/>
      <c r="TRY107" s="724"/>
      <c r="TSA107" s="724"/>
      <c r="TSC107" s="724"/>
      <c r="TSE107" s="724"/>
      <c r="TSG107" s="724"/>
      <c r="TSI107" s="724"/>
      <c r="TSK107" s="724"/>
      <c r="TSM107" s="724"/>
      <c r="TSO107" s="724"/>
      <c r="TSQ107" s="724"/>
      <c r="TSS107" s="724"/>
      <c r="TSU107" s="724"/>
      <c r="TSW107" s="724"/>
      <c r="TSY107" s="724"/>
      <c r="TTA107" s="724"/>
      <c r="TTC107" s="724"/>
      <c r="TTE107" s="724"/>
      <c r="TTG107" s="724"/>
      <c r="TTI107" s="724"/>
      <c r="TTK107" s="724"/>
      <c r="TTM107" s="724"/>
      <c r="TTO107" s="724"/>
      <c r="TTQ107" s="724"/>
      <c r="TTS107" s="724"/>
      <c r="TTU107" s="724"/>
      <c r="TTW107" s="724"/>
      <c r="TTY107" s="724"/>
      <c r="TUA107" s="724"/>
      <c r="TUC107" s="724"/>
      <c r="TUE107" s="724"/>
      <c r="TUG107" s="724"/>
      <c r="TUI107" s="724"/>
      <c r="TUK107" s="724"/>
      <c r="TUM107" s="724"/>
      <c r="TUO107" s="724"/>
      <c r="TUQ107" s="724"/>
      <c r="TUS107" s="724"/>
      <c r="TUU107" s="724"/>
      <c r="TUW107" s="724"/>
      <c r="TUY107" s="724"/>
      <c r="TVA107" s="724"/>
      <c r="TVC107" s="724"/>
      <c r="TVE107" s="724"/>
      <c r="TVG107" s="724"/>
      <c r="TVI107" s="724"/>
      <c r="TVK107" s="724"/>
      <c r="TVM107" s="724"/>
      <c r="TVO107" s="724"/>
      <c r="TVQ107" s="724"/>
      <c r="TVS107" s="724"/>
      <c r="TVU107" s="724"/>
      <c r="TVW107" s="724"/>
      <c r="TVY107" s="724"/>
      <c r="TWA107" s="724"/>
      <c r="TWC107" s="724"/>
      <c r="TWE107" s="724"/>
      <c r="TWG107" s="724"/>
      <c r="TWI107" s="724"/>
      <c r="TWK107" s="724"/>
      <c r="TWM107" s="724"/>
      <c r="TWO107" s="724"/>
      <c r="TWQ107" s="724"/>
      <c r="TWS107" s="724"/>
      <c r="TWU107" s="724"/>
      <c r="TWW107" s="724"/>
      <c r="TWY107" s="724"/>
      <c r="TXA107" s="724"/>
      <c r="TXC107" s="724"/>
      <c r="TXE107" s="724"/>
      <c r="TXG107" s="724"/>
      <c r="TXI107" s="724"/>
      <c r="TXK107" s="724"/>
      <c r="TXM107" s="724"/>
      <c r="TXO107" s="724"/>
      <c r="TXQ107" s="724"/>
      <c r="TXS107" s="724"/>
      <c r="TXU107" s="724"/>
      <c r="TXW107" s="724"/>
      <c r="TXY107" s="724"/>
      <c r="TYA107" s="724"/>
      <c r="TYC107" s="724"/>
      <c r="TYE107" s="724"/>
      <c r="TYG107" s="724"/>
      <c r="TYI107" s="724"/>
      <c r="TYK107" s="724"/>
      <c r="TYM107" s="724"/>
      <c r="TYO107" s="724"/>
      <c r="TYQ107" s="724"/>
      <c r="TYS107" s="724"/>
      <c r="TYU107" s="724"/>
      <c r="TYW107" s="724"/>
      <c r="TYY107" s="724"/>
      <c r="TZA107" s="724"/>
      <c r="TZC107" s="724"/>
      <c r="TZE107" s="724"/>
      <c r="TZG107" s="724"/>
      <c r="TZI107" s="724"/>
      <c r="TZK107" s="724"/>
      <c r="TZM107" s="724"/>
      <c r="TZO107" s="724"/>
      <c r="TZQ107" s="724"/>
      <c r="TZS107" s="724"/>
      <c r="TZU107" s="724"/>
      <c r="TZW107" s="724"/>
      <c r="TZY107" s="724"/>
      <c r="UAA107" s="724"/>
      <c r="UAC107" s="724"/>
      <c r="UAE107" s="724"/>
      <c r="UAG107" s="724"/>
      <c r="UAI107" s="724"/>
      <c r="UAK107" s="724"/>
      <c r="UAM107" s="724"/>
      <c r="UAO107" s="724"/>
      <c r="UAQ107" s="724"/>
      <c r="UAS107" s="724"/>
      <c r="UAU107" s="724"/>
      <c r="UAW107" s="724"/>
      <c r="UAY107" s="724"/>
      <c r="UBA107" s="724"/>
      <c r="UBC107" s="724"/>
      <c r="UBE107" s="724"/>
      <c r="UBG107" s="724"/>
      <c r="UBI107" s="724"/>
      <c r="UBK107" s="724"/>
      <c r="UBM107" s="724"/>
      <c r="UBO107" s="724"/>
      <c r="UBQ107" s="724"/>
      <c r="UBS107" s="724"/>
      <c r="UBU107" s="724"/>
      <c r="UBW107" s="724"/>
      <c r="UBY107" s="724"/>
      <c r="UCA107" s="724"/>
      <c r="UCC107" s="724"/>
      <c r="UCE107" s="724"/>
      <c r="UCG107" s="724"/>
      <c r="UCI107" s="724"/>
      <c r="UCK107" s="724"/>
      <c r="UCM107" s="724"/>
      <c r="UCO107" s="724"/>
      <c r="UCQ107" s="724"/>
      <c r="UCS107" s="724"/>
      <c r="UCU107" s="724"/>
      <c r="UCW107" s="724"/>
      <c r="UCY107" s="724"/>
      <c r="UDA107" s="724"/>
      <c r="UDC107" s="724"/>
      <c r="UDE107" s="724"/>
      <c r="UDG107" s="724"/>
      <c r="UDI107" s="724"/>
      <c r="UDK107" s="724"/>
      <c r="UDM107" s="724"/>
      <c r="UDO107" s="724"/>
      <c r="UDQ107" s="724"/>
      <c r="UDS107" s="724"/>
      <c r="UDU107" s="724"/>
      <c r="UDW107" s="724"/>
      <c r="UDY107" s="724"/>
      <c r="UEA107" s="724"/>
      <c r="UEC107" s="724"/>
      <c r="UEE107" s="724"/>
      <c r="UEG107" s="724"/>
      <c r="UEI107" s="724"/>
      <c r="UEK107" s="724"/>
      <c r="UEM107" s="724"/>
      <c r="UEO107" s="724"/>
      <c r="UEQ107" s="724"/>
      <c r="UES107" s="724"/>
      <c r="UEU107" s="724"/>
      <c r="UEW107" s="724"/>
      <c r="UEY107" s="724"/>
      <c r="UFA107" s="724"/>
      <c r="UFC107" s="724"/>
      <c r="UFE107" s="724"/>
      <c r="UFG107" s="724"/>
      <c r="UFI107" s="724"/>
      <c r="UFK107" s="724"/>
      <c r="UFM107" s="724"/>
      <c r="UFO107" s="724"/>
      <c r="UFQ107" s="724"/>
      <c r="UFS107" s="724"/>
      <c r="UFU107" s="724"/>
      <c r="UFW107" s="724"/>
      <c r="UFY107" s="724"/>
      <c r="UGA107" s="724"/>
      <c r="UGC107" s="724"/>
      <c r="UGE107" s="724"/>
      <c r="UGG107" s="724"/>
      <c r="UGI107" s="724"/>
      <c r="UGK107" s="724"/>
      <c r="UGM107" s="724"/>
      <c r="UGO107" s="724"/>
      <c r="UGQ107" s="724"/>
      <c r="UGS107" s="724"/>
      <c r="UGU107" s="724"/>
      <c r="UGW107" s="724"/>
      <c r="UGY107" s="724"/>
      <c r="UHA107" s="724"/>
      <c r="UHC107" s="724"/>
      <c r="UHE107" s="724"/>
      <c r="UHG107" s="724"/>
      <c r="UHI107" s="724"/>
      <c r="UHK107" s="724"/>
      <c r="UHM107" s="724"/>
      <c r="UHO107" s="724"/>
      <c r="UHQ107" s="724"/>
      <c r="UHS107" s="724"/>
      <c r="UHU107" s="724"/>
      <c r="UHW107" s="724"/>
      <c r="UHY107" s="724"/>
      <c r="UIA107" s="724"/>
      <c r="UIC107" s="724"/>
      <c r="UIE107" s="724"/>
      <c r="UIG107" s="724"/>
      <c r="UII107" s="724"/>
      <c r="UIK107" s="724"/>
      <c r="UIM107" s="724"/>
      <c r="UIO107" s="724"/>
      <c r="UIQ107" s="724"/>
      <c r="UIS107" s="724"/>
      <c r="UIU107" s="724"/>
      <c r="UIW107" s="724"/>
      <c r="UIY107" s="724"/>
      <c r="UJA107" s="724"/>
      <c r="UJC107" s="724"/>
      <c r="UJE107" s="724"/>
      <c r="UJG107" s="724"/>
      <c r="UJI107" s="724"/>
      <c r="UJK107" s="724"/>
      <c r="UJM107" s="724"/>
      <c r="UJO107" s="724"/>
      <c r="UJQ107" s="724"/>
      <c r="UJS107" s="724"/>
      <c r="UJU107" s="724"/>
      <c r="UJW107" s="724"/>
      <c r="UJY107" s="724"/>
      <c r="UKA107" s="724"/>
      <c r="UKC107" s="724"/>
      <c r="UKE107" s="724"/>
      <c r="UKG107" s="724"/>
      <c r="UKI107" s="724"/>
      <c r="UKK107" s="724"/>
      <c r="UKM107" s="724"/>
      <c r="UKO107" s="724"/>
      <c r="UKQ107" s="724"/>
      <c r="UKS107" s="724"/>
      <c r="UKU107" s="724"/>
      <c r="UKW107" s="724"/>
      <c r="UKY107" s="724"/>
      <c r="ULA107" s="724"/>
      <c r="ULC107" s="724"/>
      <c r="ULE107" s="724"/>
      <c r="ULG107" s="724"/>
      <c r="ULI107" s="724"/>
      <c r="ULK107" s="724"/>
      <c r="ULM107" s="724"/>
      <c r="ULO107" s="724"/>
      <c r="ULQ107" s="724"/>
      <c r="ULS107" s="724"/>
      <c r="ULU107" s="724"/>
      <c r="ULW107" s="724"/>
      <c r="ULY107" s="724"/>
      <c r="UMA107" s="724"/>
      <c r="UMC107" s="724"/>
      <c r="UME107" s="724"/>
      <c r="UMG107" s="724"/>
      <c r="UMI107" s="724"/>
      <c r="UMK107" s="724"/>
      <c r="UMM107" s="724"/>
      <c r="UMO107" s="724"/>
      <c r="UMQ107" s="724"/>
      <c r="UMS107" s="724"/>
      <c r="UMU107" s="724"/>
      <c r="UMW107" s="724"/>
      <c r="UMY107" s="724"/>
      <c r="UNA107" s="724"/>
      <c r="UNC107" s="724"/>
      <c r="UNE107" s="724"/>
      <c r="UNG107" s="724"/>
      <c r="UNI107" s="724"/>
      <c r="UNK107" s="724"/>
      <c r="UNM107" s="724"/>
      <c r="UNO107" s="724"/>
      <c r="UNQ107" s="724"/>
      <c r="UNS107" s="724"/>
      <c r="UNU107" s="724"/>
      <c r="UNW107" s="724"/>
      <c r="UNY107" s="724"/>
      <c r="UOA107" s="724"/>
      <c r="UOC107" s="724"/>
      <c r="UOE107" s="724"/>
      <c r="UOG107" s="724"/>
      <c r="UOI107" s="724"/>
      <c r="UOK107" s="724"/>
      <c r="UOM107" s="724"/>
      <c r="UOO107" s="724"/>
      <c r="UOQ107" s="724"/>
      <c r="UOS107" s="724"/>
      <c r="UOU107" s="724"/>
      <c r="UOW107" s="724"/>
      <c r="UOY107" s="724"/>
      <c r="UPA107" s="724"/>
      <c r="UPC107" s="724"/>
      <c r="UPE107" s="724"/>
      <c r="UPG107" s="724"/>
      <c r="UPI107" s="724"/>
      <c r="UPK107" s="724"/>
      <c r="UPM107" s="724"/>
      <c r="UPO107" s="724"/>
      <c r="UPQ107" s="724"/>
      <c r="UPS107" s="724"/>
      <c r="UPU107" s="724"/>
      <c r="UPW107" s="724"/>
      <c r="UPY107" s="724"/>
      <c r="UQA107" s="724"/>
      <c r="UQC107" s="724"/>
      <c r="UQE107" s="724"/>
      <c r="UQG107" s="724"/>
      <c r="UQI107" s="724"/>
      <c r="UQK107" s="724"/>
      <c r="UQM107" s="724"/>
      <c r="UQO107" s="724"/>
      <c r="UQQ107" s="724"/>
      <c r="UQS107" s="724"/>
      <c r="UQU107" s="724"/>
      <c r="UQW107" s="724"/>
      <c r="UQY107" s="724"/>
      <c r="URA107" s="724"/>
      <c r="URC107" s="724"/>
      <c r="URE107" s="724"/>
      <c r="URG107" s="724"/>
      <c r="URI107" s="724"/>
      <c r="URK107" s="724"/>
      <c r="URM107" s="724"/>
      <c r="URO107" s="724"/>
      <c r="URQ107" s="724"/>
      <c r="URS107" s="724"/>
      <c r="URU107" s="724"/>
      <c r="URW107" s="724"/>
      <c r="URY107" s="724"/>
      <c r="USA107" s="724"/>
      <c r="USC107" s="724"/>
      <c r="USE107" s="724"/>
      <c r="USG107" s="724"/>
      <c r="USI107" s="724"/>
      <c r="USK107" s="724"/>
      <c r="USM107" s="724"/>
      <c r="USO107" s="724"/>
      <c r="USQ107" s="724"/>
      <c r="USS107" s="724"/>
      <c r="USU107" s="724"/>
      <c r="USW107" s="724"/>
      <c r="USY107" s="724"/>
      <c r="UTA107" s="724"/>
      <c r="UTC107" s="724"/>
      <c r="UTE107" s="724"/>
      <c r="UTG107" s="724"/>
      <c r="UTI107" s="724"/>
      <c r="UTK107" s="724"/>
      <c r="UTM107" s="724"/>
      <c r="UTO107" s="724"/>
      <c r="UTQ107" s="724"/>
      <c r="UTS107" s="724"/>
      <c r="UTU107" s="724"/>
      <c r="UTW107" s="724"/>
      <c r="UTY107" s="724"/>
      <c r="UUA107" s="724"/>
      <c r="UUC107" s="724"/>
      <c r="UUE107" s="724"/>
      <c r="UUG107" s="724"/>
      <c r="UUI107" s="724"/>
      <c r="UUK107" s="724"/>
      <c r="UUM107" s="724"/>
      <c r="UUO107" s="724"/>
      <c r="UUQ107" s="724"/>
      <c r="UUS107" s="724"/>
      <c r="UUU107" s="724"/>
      <c r="UUW107" s="724"/>
      <c r="UUY107" s="724"/>
      <c r="UVA107" s="724"/>
      <c r="UVC107" s="724"/>
      <c r="UVE107" s="724"/>
      <c r="UVG107" s="724"/>
      <c r="UVI107" s="724"/>
      <c r="UVK107" s="724"/>
      <c r="UVM107" s="724"/>
      <c r="UVO107" s="724"/>
      <c r="UVQ107" s="724"/>
      <c r="UVS107" s="724"/>
      <c r="UVU107" s="724"/>
      <c r="UVW107" s="724"/>
      <c r="UVY107" s="724"/>
      <c r="UWA107" s="724"/>
      <c r="UWC107" s="724"/>
      <c r="UWE107" s="724"/>
      <c r="UWG107" s="724"/>
      <c r="UWI107" s="724"/>
      <c r="UWK107" s="724"/>
      <c r="UWM107" s="724"/>
      <c r="UWO107" s="724"/>
      <c r="UWQ107" s="724"/>
      <c r="UWS107" s="724"/>
      <c r="UWU107" s="724"/>
      <c r="UWW107" s="724"/>
      <c r="UWY107" s="724"/>
      <c r="UXA107" s="724"/>
      <c r="UXC107" s="724"/>
      <c r="UXE107" s="724"/>
      <c r="UXG107" s="724"/>
      <c r="UXI107" s="724"/>
      <c r="UXK107" s="724"/>
      <c r="UXM107" s="724"/>
      <c r="UXO107" s="724"/>
      <c r="UXQ107" s="724"/>
      <c r="UXS107" s="724"/>
      <c r="UXU107" s="724"/>
      <c r="UXW107" s="724"/>
      <c r="UXY107" s="724"/>
      <c r="UYA107" s="724"/>
      <c r="UYC107" s="724"/>
      <c r="UYE107" s="724"/>
      <c r="UYG107" s="724"/>
      <c r="UYI107" s="724"/>
      <c r="UYK107" s="724"/>
      <c r="UYM107" s="724"/>
      <c r="UYO107" s="724"/>
      <c r="UYQ107" s="724"/>
      <c r="UYS107" s="724"/>
      <c r="UYU107" s="724"/>
      <c r="UYW107" s="724"/>
      <c r="UYY107" s="724"/>
      <c r="UZA107" s="724"/>
      <c r="UZC107" s="724"/>
      <c r="UZE107" s="724"/>
      <c r="UZG107" s="724"/>
      <c r="UZI107" s="724"/>
      <c r="UZK107" s="724"/>
      <c r="UZM107" s="724"/>
      <c r="UZO107" s="724"/>
      <c r="UZQ107" s="724"/>
      <c r="UZS107" s="724"/>
      <c r="UZU107" s="724"/>
      <c r="UZW107" s="724"/>
      <c r="UZY107" s="724"/>
      <c r="VAA107" s="724"/>
      <c r="VAC107" s="724"/>
      <c r="VAE107" s="724"/>
      <c r="VAG107" s="724"/>
      <c r="VAI107" s="724"/>
      <c r="VAK107" s="724"/>
      <c r="VAM107" s="724"/>
      <c r="VAO107" s="724"/>
      <c r="VAQ107" s="724"/>
      <c r="VAS107" s="724"/>
      <c r="VAU107" s="724"/>
      <c r="VAW107" s="724"/>
      <c r="VAY107" s="724"/>
      <c r="VBA107" s="724"/>
      <c r="VBC107" s="724"/>
      <c r="VBE107" s="724"/>
      <c r="VBG107" s="724"/>
      <c r="VBI107" s="724"/>
      <c r="VBK107" s="724"/>
      <c r="VBM107" s="724"/>
      <c r="VBO107" s="724"/>
      <c r="VBQ107" s="724"/>
      <c r="VBS107" s="724"/>
      <c r="VBU107" s="724"/>
      <c r="VBW107" s="724"/>
      <c r="VBY107" s="724"/>
      <c r="VCA107" s="724"/>
      <c r="VCC107" s="724"/>
      <c r="VCE107" s="724"/>
      <c r="VCG107" s="724"/>
      <c r="VCI107" s="724"/>
      <c r="VCK107" s="724"/>
      <c r="VCM107" s="724"/>
      <c r="VCO107" s="724"/>
      <c r="VCQ107" s="724"/>
      <c r="VCS107" s="724"/>
      <c r="VCU107" s="724"/>
      <c r="VCW107" s="724"/>
      <c r="VCY107" s="724"/>
      <c r="VDA107" s="724"/>
      <c r="VDC107" s="724"/>
      <c r="VDE107" s="724"/>
      <c r="VDG107" s="724"/>
      <c r="VDI107" s="724"/>
      <c r="VDK107" s="724"/>
      <c r="VDM107" s="724"/>
      <c r="VDO107" s="724"/>
      <c r="VDQ107" s="724"/>
      <c r="VDS107" s="724"/>
      <c r="VDU107" s="724"/>
      <c r="VDW107" s="724"/>
      <c r="VDY107" s="724"/>
      <c r="VEA107" s="724"/>
      <c r="VEC107" s="724"/>
      <c r="VEE107" s="724"/>
      <c r="VEG107" s="724"/>
      <c r="VEI107" s="724"/>
      <c r="VEK107" s="724"/>
      <c r="VEM107" s="724"/>
      <c r="VEO107" s="724"/>
      <c r="VEQ107" s="724"/>
      <c r="VES107" s="724"/>
      <c r="VEU107" s="724"/>
      <c r="VEW107" s="724"/>
      <c r="VEY107" s="724"/>
      <c r="VFA107" s="724"/>
      <c r="VFC107" s="724"/>
      <c r="VFE107" s="724"/>
      <c r="VFG107" s="724"/>
      <c r="VFI107" s="724"/>
      <c r="VFK107" s="724"/>
      <c r="VFM107" s="724"/>
      <c r="VFO107" s="724"/>
      <c r="VFQ107" s="724"/>
      <c r="VFS107" s="724"/>
      <c r="VFU107" s="724"/>
      <c r="VFW107" s="724"/>
      <c r="VFY107" s="724"/>
      <c r="VGA107" s="724"/>
      <c r="VGC107" s="724"/>
      <c r="VGE107" s="724"/>
      <c r="VGG107" s="724"/>
      <c r="VGI107" s="724"/>
      <c r="VGK107" s="724"/>
      <c r="VGM107" s="724"/>
      <c r="VGO107" s="724"/>
      <c r="VGQ107" s="724"/>
      <c r="VGS107" s="724"/>
      <c r="VGU107" s="724"/>
      <c r="VGW107" s="724"/>
      <c r="VGY107" s="724"/>
      <c r="VHA107" s="724"/>
      <c r="VHC107" s="724"/>
      <c r="VHE107" s="724"/>
      <c r="VHG107" s="724"/>
      <c r="VHI107" s="724"/>
      <c r="VHK107" s="724"/>
      <c r="VHM107" s="724"/>
      <c r="VHO107" s="724"/>
      <c r="VHQ107" s="724"/>
      <c r="VHS107" s="724"/>
      <c r="VHU107" s="724"/>
      <c r="VHW107" s="724"/>
      <c r="VHY107" s="724"/>
      <c r="VIA107" s="724"/>
      <c r="VIC107" s="724"/>
      <c r="VIE107" s="724"/>
      <c r="VIG107" s="724"/>
      <c r="VII107" s="724"/>
      <c r="VIK107" s="724"/>
      <c r="VIM107" s="724"/>
      <c r="VIO107" s="724"/>
      <c r="VIQ107" s="724"/>
      <c r="VIS107" s="724"/>
      <c r="VIU107" s="724"/>
      <c r="VIW107" s="724"/>
      <c r="VIY107" s="724"/>
      <c r="VJA107" s="724"/>
      <c r="VJC107" s="724"/>
      <c r="VJE107" s="724"/>
      <c r="VJG107" s="724"/>
      <c r="VJI107" s="724"/>
      <c r="VJK107" s="724"/>
      <c r="VJM107" s="724"/>
      <c r="VJO107" s="724"/>
      <c r="VJQ107" s="724"/>
      <c r="VJS107" s="724"/>
      <c r="VJU107" s="724"/>
      <c r="VJW107" s="724"/>
      <c r="VJY107" s="724"/>
      <c r="VKA107" s="724"/>
      <c r="VKC107" s="724"/>
      <c r="VKE107" s="724"/>
      <c r="VKG107" s="724"/>
      <c r="VKI107" s="724"/>
      <c r="VKK107" s="724"/>
      <c r="VKM107" s="724"/>
      <c r="VKO107" s="724"/>
      <c r="VKQ107" s="724"/>
      <c r="VKS107" s="724"/>
      <c r="VKU107" s="724"/>
      <c r="VKW107" s="724"/>
      <c r="VKY107" s="724"/>
      <c r="VLA107" s="724"/>
      <c r="VLC107" s="724"/>
      <c r="VLE107" s="724"/>
      <c r="VLG107" s="724"/>
      <c r="VLI107" s="724"/>
      <c r="VLK107" s="724"/>
      <c r="VLM107" s="724"/>
      <c r="VLO107" s="724"/>
      <c r="VLQ107" s="724"/>
      <c r="VLS107" s="724"/>
      <c r="VLU107" s="724"/>
      <c r="VLW107" s="724"/>
      <c r="VLY107" s="724"/>
      <c r="VMA107" s="724"/>
      <c r="VMC107" s="724"/>
      <c r="VME107" s="724"/>
      <c r="VMG107" s="724"/>
      <c r="VMI107" s="724"/>
      <c r="VMK107" s="724"/>
      <c r="VMM107" s="724"/>
      <c r="VMO107" s="724"/>
      <c r="VMQ107" s="724"/>
      <c r="VMS107" s="724"/>
      <c r="VMU107" s="724"/>
      <c r="VMW107" s="724"/>
      <c r="VMY107" s="724"/>
      <c r="VNA107" s="724"/>
      <c r="VNC107" s="724"/>
      <c r="VNE107" s="724"/>
      <c r="VNG107" s="724"/>
      <c r="VNI107" s="724"/>
      <c r="VNK107" s="724"/>
      <c r="VNM107" s="724"/>
      <c r="VNO107" s="724"/>
      <c r="VNQ107" s="724"/>
      <c r="VNS107" s="724"/>
      <c r="VNU107" s="724"/>
      <c r="VNW107" s="724"/>
      <c r="VNY107" s="724"/>
      <c r="VOA107" s="724"/>
      <c r="VOC107" s="724"/>
      <c r="VOE107" s="724"/>
      <c r="VOG107" s="724"/>
      <c r="VOI107" s="724"/>
      <c r="VOK107" s="724"/>
      <c r="VOM107" s="724"/>
      <c r="VOO107" s="724"/>
      <c r="VOQ107" s="724"/>
      <c r="VOS107" s="724"/>
      <c r="VOU107" s="724"/>
      <c r="VOW107" s="724"/>
      <c r="VOY107" s="724"/>
      <c r="VPA107" s="724"/>
      <c r="VPC107" s="724"/>
      <c r="VPE107" s="724"/>
      <c r="VPG107" s="724"/>
      <c r="VPI107" s="724"/>
      <c r="VPK107" s="724"/>
      <c r="VPM107" s="724"/>
      <c r="VPO107" s="724"/>
      <c r="VPQ107" s="724"/>
      <c r="VPS107" s="724"/>
      <c r="VPU107" s="724"/>
      <c r="VPW107" s="724"/>
      <c r="VPY107" s="724"/>
      <c r="VQA107" s="724"/>
      <c r="VQC107" s="724"/>
      <c r="VQE107" s="724"/>
      <c r="VQG107" s="724"/>
      <c r="VQI107" s="724"/>
      <c r="VQK107" s="724"/>
      <c r="VQM107" s="724"/>
      <c r="VQO107" s="724"/>
      <c r="VQQ107" s="724"/>
      <c r="VQS107" s="724"/>
      <c r="VQU107" s="724"/>
      <c r="VQW107" s="724"/>
      <c r="VQY107" s="724"/>
      <c r="VRA107" s="724"/>
      <c r="VRC107" s="724"/>
      <c r="VRE107" s="724"/>
      <c r="VRG107" s="724"/>
      <c r="VRI107" s="724"/>
      <c r="VRK107" s="724"/>
      <c r="VRM107" s="724"/>
      <c r="VRO107" s="724"/>
      <c r="VRQ107" s="724"/>
      <c r="VRS107" s="724"/>
      <c r="VRU107" s="724"/>
      <c r="VRW107" s="724"/>
      <c r="VRY107" s="724"/>
      <c r="VSA107" s="724"/>
      <c r="VSC107" s="724"/>
      <c r="VSE107" s="724"/>
      <c r="VSG107" s="724"/>
      <c r="VSI107" s="724"/>
      <c r="VSK107" s="724"/>
      <c r="VSM107" s="724"/>
      <c r="VSO107" s="724"/>
      <c r="VSQ107" s="724"/>
      <c r="VSS107" s="724"/>
      <c r="VSU107" s="724"/>
      <c r="VSW107" s="724"/>
      <c r="VSY107" s="724"/>
      <c r="VTA107" s="724"/>
      <c r="VTC107" s="724"/>
      <c r="VTE107" s="724"/>
      <c r="VTG107" s="724"/>
      <c r="VTI107" s="724"/>
      <c r="VTK107" s="724"/>
      <c r="VTM107" s="724"/>
      <c r="VTO107" s="724"/>
      <c r="VTQ107" s="724"/>
      <c r="VTS107" s="724"/>
      <c r="VTU107" s="724"/>
      <c r="VTW107" s="724"/>
      <c r="VTY107" s="724"/>
      <c r="VUA107" s="724"/>
      <c r="VUC107" s="724"/>
      <c r="VUE107" s="724"/>
      <c r="VUG107" s="724"/>
      <c r="VUI107" s="724"/>
      <c r="VUK107" s="724"/>
      <c r="VUM107" s="724"/>
      <c r="VUO107" s="724"/>
      <c r="VUQ107" s="724"/>
      <c r="VUS107" s="724"/>
      <c r="VUU107" s="724"/>
      <c r="VUW107" s="724"/>
      <c r="VUY107" s="724"/>
      <c r="VVA107" s="724"/>
      <c r="VVC107" s="724"/>
      <c r="VVE107" s="724"/>
      <c r="VVG107" s="724"/>
      <c r="VVI107" s="724"/>
      <c r="VVK107" s="724"/>
      <c r="VVM107" s="724"/>
      <c r="VVO107" s="724"/>
      <c r="VVQ107" s="724"/>
      <c r="VVS107" s="724"/>
      <c r="VVU107" s="724"/>
      <c r="VVW107" s="724"/>
      <c r="VVY107" s="724"/>
      <c r="VWA107" s="724"/>
      <c r="VWC107" s="724"/>
      <c r="VWE107" s="724"/>
      <c r="VWG107" s="724"/>
      <c r="VWI107" s="724"/>
      <c r="VWK107" s="724"/>
      <c r="VWM107" s="724"/>
      <c r="VWO107" s="724"/>
      <c r="VWQ107" s="724"/>
      <c r="VWS107" s="724"/>
      <c r="VWU107" s="724"/>
      <c r="VWW107" s="724"/>
      <c r="VWY107" s="724"/>
      <c r="VXA107" s="724"/>
      <c r="VXC107" s="724"/>
      <c r="VXE107" s="724"/>
      <c r="VXG107" s="724"/>
      <c r="VXI107" s="724"/>
      <c r="VXK107" s="724"/>
      <c r="VXM107" s="724"/>
      <c r="VXO107" s="724"/>
      <c r="VXQ107" s="724"/>
      <c r="VXS107" s="724"/>
      <c r="VXU107" s="724"/>
      <c r="VXW107" s="724"/>
      <c r="VXY107" s="724"/>
      <c r="VYA107" s="724"/>
      <c r="VYC107" s="724"/>
      <c r="VYE107" s="724"/>
      <c r="VYG107" s="724"/>
      <c r="VYI107" s="724"/>
      <c r="VYK107" s="724"/>
      <c r="VYM107" s="724"/>
      <c r="VYO107" s="724"/>
      <c r="VYQ107" s="724"/>
      <c r="VYS107" s="724"/>
      <c r="VYU107" s="724"/>
      <c r="VYW107" s="724"/>
      <c r="VYY107" s="724"/>
      <c r="VZA107" s="724"/>
      <c r="VZC107" s="724"/>
      <c r="VZE107" s="724"/>
      <c r="VZG107" s="724"/>
      <c r="VZI107" s="724"/>
      <c r="VZK107" s="724"/>
      <c r="VZM107" s="724"/>
      <c r="VZO107" s="724"/>
      <c r="VZQ107" s="724"/>
      <c r="VZS107" s="724"/>
      <c r="VZU107" s="724"/>
      <c r="VZW107" s="724"/>
      <c r="VZY107" s="724"/>
      <c r="WAA107" s="724"/>
      <c r="WAC107" s="724"/>
      <c r="WAE107" s="724"/>
      <c r="WAG107" s="724"/>
      <c r="WAI107" s="724"/>
      <c r="WAK107" s="724"/>
      <c r="WAM107" s="724"/>
      <c r="WAO107" s="724"/>
      <c r="WAQ107" s="724"/>
      <c r="WAS107" s="724"/>
      <c r="WAU107" s="724"/>
      <c r="WAW107" s="724"/>
      <c r="WAY107" s="724"/>
      <c r="WBA107" s="724"/>
      <c r="WBC107" s="724"/>
      <c r="WBE107" s="724"/>
      <c r="WBG107" s="724"/>
      <c r="WBI107" s="724"/>
      <c r="WBK107" s="724"/>
      <c r="WBM107" s="724"/>
      <c r="WBO107" s="724"/>
      <c r="WBQ107" s="724"/>
      <c r="WBS107" s="724"/>
      <c r="WBU107" s="724"/>
      <c r="WBW107" s="724"/>
      <c r="WBY107" s="724"/>
      <c r="WCA107" s="724"/>
      <c r="WCC107" s="724"/>
      <c r="WCE107" s="724"/>
      <c r="WCG107" s="724"/>
      <c r="WCI107" s="724"/>
      <c r="WCK107" s="724"/>
      <c r="WCM107" s="724"/>
      <c r="WCO107" s="724"/>
      <c r="WCQ107" s="724"/>
      <c r="WCS107" s="724"/>
      <c r="WCU107" s="724"/>
      <c r="WCW107" s="724"/>
      <c r="WCY107" s="724"/>
      <c r="WDA107" s="724"/>
      <c r="WDC107" s="724"/>
      <c r="WDE107" s="724"/>
      <c r="WDG107" s="724"/>
      <c r="WDI107" s="724"/>
      <c r="WDK107" s="724"/>
      <c r="WDM107" s="724"/>
      <c r="WDO107" s="724"/>
      <c r="WDQ107" s="724"/>
      <c r="WDS107" s="724"/>
      <c r="WDU107" s="724"/>
      <c r="WDW107" s="724"/>
      <c r="WDY107" s="724"/>
      <c r="WEA107" s="724"/>
      <c r="WEC107" s="724"/>
      <c r="WEE107" s="724"/>
      <c r="WEG107" s="724"/>
      <c r="WEI107" s="724"/>
      <c r="WEK107" s="724"/>
      <c r="WEM107" s="724"/>
      <c r="WEO107" s="724"/>
      <c r="WEQ107" s="724"/>
      <c r="WES107" s="724"/>
      <c r="WEU107" s="724"/>
      <c r="WEW107" s="724"/>
      <c r="WEY107" s="724"/>
      <c r="WFA107" s="724"/>
      <c r="WFC107" s="724"/>
      <c r="WFE107" s="724"/>
      <c r="WFG107" s="724"/>
      <c r="WFI107" s="724"/>
      <c r="WFK107" s="724"/>
      <c r="WFM107" s="724"/>
      <c r="WFO107" s="724"/>
      <c r="WFQ107" s="724"/>
      <c r="WFS107" s="724"/>
      <c r="WFU107" s="724"/>
      <c r="WFW107" s="724"/>
      <c r="WFY107" s="724"/>
      <c r="WGA107" s="724"/>
      <c r="WGC107" s="724"/>
      <c r="WGE107" s="724"/>
      <c r="WGG107" s="724"/>
      <c r="WGI107" s="724"/>
      <c r="WGK107" s="724"/>
      <c r="WGM107" s="724"/>
      <c r="WGO107" s="724"/>
      <c r="WGQ107" s="724"/>
      <c r="WGS107" s="724"/>
      <c r="WGU107" s="724"/>
      <c r="WGW107" s="724"/>
      <c r="WGY107" s="724"/>
      <c r="WHA107" s="724"/>
      <c r="WHC107" s="724"/>
      <c r="WHE107" s="724"/>
      <c r="WHG107" s="724"/>
      <c r="WHI107" s="724"/>
      <c r="WHK107" s="724"/>
      <c r="WHM107" s="724"/>
      <c r="WHO107" s="724"/>
      <c r="WHQ107" s="724"/>
      <c r="WHS107" s="724"/>
      <c r="WHU107" s="724"/>
      <c r="WHW107" s="724"/>
      <c r="WHY107" s="724"/>
      <c r="WIA107" s="724"/>
      <c r="WIC107" s="724"/>
      <c r="WIE107" s="724"/>
      <c r="WIG107" s="724"/>
      <c r="WII107" s="724"/>
      <c r="WIK107" s="724"/>
      <c r="WIM107" s="724"/>
      <c r="WIO107" s="724"/>
      <c r="WIQ107" s="724"/>
      <c r="WIS107" s="724"/>
      <c r="WIU107" s="724"/>
      <c r="WIW107" s="724"/>
      <c r="WIY107" s="724"/>
      <c r="WJA107" s="724"/>
      <c r="WJC107" s="724"/>
      <c r="WJE107" s="724"/>
      <c r="WJG107" s="724"/>
      <c r="WJI107" s="724"/>
      <c r="WJK107" s="724"/>
      <c r="WJM107" s="724"/>
      <c r="WJO107" s="724"/>
      <c r="WJQ107" s="724"/>
      <c r="WJS107" s="724"/>
      <c r="WJU107" s="724"/>
      <c r="WJW107" s="724"/>
      <c r="WJY107" s="724"/>
      <c r="WKA107" s="724"/>
      <c r="WKC107" s="724"/>
      <c r="WKE107" s="724"/>
      <c r="WKG107" s="724"/>
      <c r="WKI107" s="724"/>
      <c r="WKK107" s="724"/>
      <c r="WKM107" s="724"/>
      <c r="WKO107" s="724"/>
      <c r="WKQ107" s="724"/>
      <c r="WKS107" s="724"/>
      <c r="WKU107" s="724"/>
      <c r="WKW107" s="724"/>
      <c r="WKY107" s="724"/>
      <c r="WLA107" s="724"/>
      <c r="WLC107" s="724"/>
      <c r="WLE107" s="724"/>
      <c r="WLG107" s="724"/>
      <c r="WLI107" s="724"/>
      <c r="WLK107" s="724"/>
      <c r="WLM107" s="724"/>
      <c r="WLO107" s="724"/>
      <c r="WLQ107" s="724"/>
      <c r="WLS107" s="724"/>
      <c r="WLU107" s="724"/>
      <c r="WLW107" s="724"/>
      <c r="WLY107" s="724"/>
      <c r="WMA107" s="724"/>
      <c r="WMC107" s="724"/>
      <c r="WME107" s="724"/>
      <c r="WMG107" s="724"/>
      <c r="WMI107" s="724"/>
      <c r="WMK107" s="724"/>
      <c r="WMM107" s="724"/>
      <c r="WMO107" s="724"/>
      <c r="WMQ107" s="724"/>
      <c r="WMS107" s="724"/>
      <c r="WMU107" s="724"/>
      <c r="WMW107" s="724"/>
      <c r="WMY107" s="724"/>
      <c r="WNA107" s="724"/>
      <c r="WNC107" s="724"/>
      <c r="WNE107" s="724"/>
      <c r="WNG107" s="724"/>
      <c r="WNI107" s="724"/>
      <c r="WNK107" s="724"/>
      <c r="WNM107" s="724"/>
      <c r="WNO107" s="724"/>
      <c r="WNQ107" s="724"/>
      <c r="WNS107" s="724"/>
      <c r="WNU107" s="724"/>
      <c r="WNW107" s="724"/>
      <c r="WNY107" s="724"/>
      <c r="WOA107" s="724"/>
      <c r="WOC107" s="724"/>
      <c r="WOE107" s="724"/>
      <c r="WOG107" s="724"/>
      <c r="WOI107" s="724"/>
      <c r="WOK107" s="724"/>
      <c r="WOM107" s="724"/>
      <c r="WOO107" s="724"/>
      <c r="WOQ107" s="724"/>
      <c r="WOS107" s="724"/>
      <c r="WOU107" s="724"/>
      <c r="WOW107" s="724"/>
      <c r="WOY107" s="724"/>
      <c r="WPA107" s="724"/>
      <c r="WPC107" s="724"/>
      <c r="WPE107" s="724"/>
      <c r="WPG107" s="724"/>
      <c r="WPI107" s="724"/>
      <c r="WPK107" s="724"/>
      <c r="WPM107" s="724"/>
      <c r="WPO107" s="724"/>
      <c r="WPQ107" s="724"/>
      <c r="WPS107" s="724"/>
      <c r="WPU107" s="724"/>
      <c r="WPW107" s="724"/>
      <c r="WPY107" s="724"/>
      <c r="WQA107" s="724"/>
      <c r="WQC107" s="724"/>
      <c r="WQE107" s="724"/>
      <c r="WQG107" s="724"/>
      <c r="WQI107" s="724"/>
      <c r="WQK107" s="724"/>
      <c r="WQM107" s="724"/>
      <c r="WQO107" s="724"/>
      <c r="WQQ107" s="724"/>
      <c r="WQS107" s="724"/>
      <c r="WQU107" s="724"/>
      <c r="WQW107" s="724"/>
      <c r="WQY107" s="724"/>
      <c r="WRA107" s="724"/>
      <c r="WRC107" s="724"/>
      <c r="WRE107" s="724"/>
      <c r="WRG107" s="724"/>
      <c r="WRI107" s="724"/>
      <c r="WRK107" s="724"/>
      <c r="WRM107" s="724"/>
      <c r="WRO107" s="724"/>
      <c r="WRQ107" s="724"/>
      <c r="WRS107" s="724"/>
      <c r="WRU107" s="724"/>
      <c r="WRW107" s="724"/>
      <c r="WRY107" s="724"/>
      <c r="WSA107" s="724"/>
      <c r="WSC107" s="724"/>
      <c r="WSE107" s="724"/>
      <c r="WSG107" s="724"/>
      <c r="WSI107" s="724"/>
      <c r="WSK107" s="724"/>
      <c r="WSM107" s="724"/>
      <c r="WSO107" s="724"/>
      <c r="WSQ107" s="724"/>
      <c r="WSS107" s="724"/>
      <c r="WSU107" s="724"/>
      <c r="WSW107" s="724"/>
      <c r="WSY107" s="724"/>
      <c r="WTA107" s="724"/>
      <c r="WTC107" s="724"/>
      <c r="WTE107" s="724"/>
      <c r="WTG107" s="724"/>
      <c r="WTI107" s="724"/>
      <c r="WTK107" s="724"/>
      <c r="WTM107" s="724"/>
      <c r="WTO107" s="724"/>
      <c r="WTQ107" s="724"/>
      <c r="WTS107" s="724"/>
      <c r="WTU107" s="724"/>
      <c r="WTW107" s="724"/>
      <c r="WTY107" s="724"/>
      <c r="WUA107" s="724"/>
      <c r="WUC107" s="724"/>
      <c r="WUE107" s="724"/>
      <c r="WUG107" s="724"/>
      <c r="WUI107" s="724"/>
      <c r="WUK107" s="724"/>
      <c r="WUM107" s="724"/>
      <c r="WUO107" s="724"/>
      <c r="WUQ107" s="724"/>
      <c r="WUS107" s="724"/>
      <c r="WUU107" s="724"/>
      <c r="WUW107" s="724"/>
      <c r="WUY107" s="724"/>
      <c r="WVA107" s="724"/>
      <c r="WVC107" s="724"/>
      <c r="WVE107" s="724"/>
      <c r="WVG107" s="724"/>
      <c r="WVI107" s="724"/>
      <c r="WVK107" s="724"/>
      <c r="WVM107" s="724"/>
      <c r="WVO107" s="724"/>
      <c r="WVQ107" s="724"/>
      <c r="WVS107" s="724"/>
      <c r="WVU107" s="724"/>
      <c r="WVW107" s="724"/>
      <c r="WVY107" s="724"/>
      <c r="WWA107" s="724"/>
      <c r="WWC107" s="724"/>
      <c r="WWE107" s="724"/>
      <c r="WWG107" s="724"/>
      <c r="WWI107" s="724"/>
      <c r="WWK107" s="724"/>
      <c r="WWM107" s="724"/>
      <c r="WWO107" s="724"/>
      <c r="WWQ107" s="724"/>
      <c r="WWS107" s="724"/>
      <c r="WWU107" s="724"/>
      <c r="WWW107" s="724"/>
      <c r="WWY107" s="724"/>
      <c r="WXA107" s="724"/>
      <c r="WXC107" s="724"/>
      <c r="WXE107" s="724"/>
      <c r="WXG107" s="724"/>
      <c r="WXI107" s="724"/>
      <c r="WXK107" s="724"/>
      <c r="WXM107" s="724"/>
      <c r="WXO107" s="724"/>
      <c r="WXQ107" s="724"/>
      <c r="WXS107" s="724"/>
      <c r="WXU107" s="724"/>
      <c r="WXW107" s="724"/>
      <c r="WXY107" s="724"/>
      <c r="WYA107" s="724"/>
      <c r="WYC107" s="724"/>
      <c r="WYE107" s="724"/>
      <c r="WYG107" s="724"/>
      <c r="WYI107" s="724"/>
      <c r="WYK107" s="724"/>
      <c r="WYM107" s="724"/>
      <c r="WYO107" s="724"/>
      <c r="WYQ107" s="724"/>
      <c r="WYS107" s="724"/>
      <c r="WYU107" s="724"/>
      <c r="WYW107" s="724"/>
      <c r="WYY107" s="724"/>
      <c r="WZA107" s="724"/>
      <c r="WZC107" s="724"/>
      <c r="WZE107" s="724"/>
      <c r="WZG107" s="724"/>
      <c r="WZI107" s="724"/>
      <c r="WZK107" s="724"/>
      <c r="WZM107" s="724"/>
      <c r="WZO107" s="724"/>
      <c r="WZQ107" s="724"/>
      <c r="WZS107" s="724"/>
      <c r="WZU107" s="724"/>
      <c r="WZW107" s="724"/>
      <c r="WZY107" s="724"/>
      <c r="XAA107" s="724"/>
      <c r="XAC107" s="724"/>
      <c r="XAE107" s="724"/>
      <c r="XAG107" s="724"/>
      <c r="XAI107" s="724"/>
      <c r="XAK107" s="724"/>
      <c r="XAM107" s="724"/>
      <c r="XAO107" s="724"/>
      <c r="XAQ107" s="724"/>
      <c r="XAS107" s="724"/>
      <c r="XAU107" s="724"/>
      <c r="XAW107" s="724"/>
      <c r="XAY107" s="724"/>
      <c r="XBA107" s="724"/>
      <c r="XBC107" s="724"/>
      <c r="XBE107" s="724"/>
      <c r="XBG107" s="724"/>
      <c r="XBI107" s="724"/>
      <c r="XBK107" s="724"/>
      <c r="XBM107" s="724"/>
      <c r="XBO107" s="724"/>
      <c r="XBQ107" s="724"/>
      <c r="XBS107" s="724"/>
      <c r="XBU107" s="724"/>
      <c r="XBW107" s="724"/>
      <c r="XBY107" s="724"/>
      <c r="XCA107" s="724"/>
      <c r="XCC107" s="724"/>
      <c r="XCE107" s="724"/>
      <c r="XCG107" s="724"/>
      <c r="XCI107" s="724"/>
      <c r="XCK107" s="724"/>
      <c r="XCM107" s="724"/>
      <c r="XCO107" s="724"/>
      <c r="XCQ107" s="724"/>
      <c r="XCS107" s="724"/>
      <c r="XCU107" s="724"/>
      <c r="XCW107" s="724"/>
      <c r="XCY107" s="724"/>
      <c r="XDA107" s="724"/>
      <c r="XDC107" s="724"/>
      <c r="XDE107" s="724"/>
      <c r="XDG107" s="724"/>
      <c r="XDI107" s="724"/>
      <c r="XDK107" s="724"/>
      <c r="XDM107" s="724"/>
      <c r="XDO107" s="724"/>
      <c r="XDQ107" s="724"/>
      <c r="XDS107" s="724"/>
      <c r="XDU107" s="724"/>
      <c r="XDW107" s="724"/>
      <c r="XDY107" s="724"/>
      <c r="XEA107" s="724"/>
      <c r="XEC107" s="724"/>
      <c r="XEE107" s="724"/>
      <c r="XEG107" s="724"/>
      <c r="XEI107" s="724"/>
      <c r="XEK107" s="724"/>
      <c r="XEM107" s="724"/>
      <c r="XEO107" s="724"/>
      <c r="XEQ107" s="724"/>
      <c r="XES107" s="724"/>
      <c r="XEU107" s="724"/>
      <c r="XEW107" s="724"/>
      <c r="XEY107" s="724"/>
      <c r="XFA107" s="724"/>
      <c r="XFC107" s="724"/>
    </row>
    <row r="108" spans="1:1023 1025:2047 2049:3071 3073:4095 4097:5119 5121:6143 6145:7167 7169:8191 8193:9215 9217:10239 10241:11263 11265:12287 12289:13311 13313:14335 14337:15359 15361:16383">
      <c r="A108" s="61"/>
      <c r="B108" s="61"/>
      <c r="C108" s="61"/>
      <c r="D108" s="61"/>
      <c r="E108" s="61"/>
      <c r="F108" s="61"/>
      <c r="G108" s="61"/>
      <c r="H108" s="61"/>
      <c r="I108" s="61"/>
      <c r="J108" s="61"/>
      <c r="K108" s="61"/>
      <c r="L108" s="61"/>
      <c r="M108" s="61"/>
      <c r="N108" s="61"/>
      <c r="O108" s="61"/>
      <c r="P108" s="61"/>
      <c r="Q108" s="61"/>
      <c r="R108" s="61"/>
      <c r="S108" s="61"/>
      <c r="T108" s="61"/>
      <c r="U108" s="61"/>
      <c r="V108" s="61"/>
      <c r="W108" s="61"/>
      <c r="X108" s="61"/>
      <c r="Y108" s="61"/>
    </row>
    <row r="109" spans="1:1023 1025:2047 2049:3071 3073:4095 4097:5119 5121:6143 6145:7167 7169:8191 8193:9215 9217:10239 10241:11263 11265:12287 12289:13311 13313:14335 14337:15359 15361:16383">
      <c r="A109" s="61"/>
      <c r="B109" s="61"/>
      <c r="C109" s="61"/>
      <c r="D109" s="61"/>
      <c r="E109" s="61"/>
      <c r="F109" s="61"/>
      <c r="G109" s="61"/>
      <c r="H109" s="61"/>
      <c r="I109" s="61"/>
      <c r="J109" s="61"/>
      <c r="K109" s="61"/>
      <c r="L109" s="61"/>
      <c r="M109" s="61"/>
      <c r="N109" s="61"/>
      <c r="O109" s="61"/>
      <c r="P109" s="61"/>
      <c r="Q109" s="61"/>
      <c r="R109" s="61"/>
      <c r="S109" s="61"/>
      <c r="T109" s="61"/>
      <c r="U109" s="61"/>
      <c r="V109" s="61"/>
      <c r="W109" s="61"/>
      <c r="X109" s="61"/>
      <c r="Y109" s="61"/>
    </row>
    <row r="110" spans="1:1023 1025:2047 2049:3071 3073:4095 4097:5119 5121:6143 6145:7167 7169:8191 8193:9215 9217:10239 10241:11263 11265:12287 12289:13311 13313:14335 14337:15359 15361:16383">
      <c r="A110" s="61"/>
      <c r="B110" s="61"/>
      <c r="C110" s="61"/>
      <c r="D110" s="61"/>
      <c r="E110" s="61"/>
      <c r="F110" s="61"/>
      <c r="G110" s="61"/>
      <c r="H110" s="61"/>
      <c r="I110" s="61"/>
      <c r="J110" s="61"/>
      <c r="K110" s="61"/>
      <c r="L110" s="61"/>
      <c r="M110" s="61"/>
      <c r="N110" s="61"/>
      <c r="O110" s="61"/>
      <c r="P110" s="61"/>
      <c r="Q110" s="61"/>
      <c r="R110" s="61"/>
      <c r="S110" s="61"/>
      <c r="T110" s="61"/>
      <c r="U110" s="61"/>
      <c r="V110" s="61"/>
      <c r="W110" s="61"/>
      <c r="X110" s="61"/>
      <c r="Y110" s="61"/>
    </row>
    <row r="111" spans="1:1023 1025:2047 2049:3071 3073:4095 4097:5119 5121:6143 6145:7167 7169:8191 8193:9215 9217:10239 10241:11263 11265:12287 12289:13311 13313:14335 14337:15359 15361:16383">
      <c r="A111" s="61"/>
      <c r="B111" s="61"/>
      <c r="C111" s="61"/>
      <c r="D111" s="61"/>
      <c r="E111" s="61"/>
      <c r="F111" s="61"/>
      <c r="G111" s="61"/>
      <c r="H111" s="61"/>
      <c r="I111" s="61"/>
      <c r="J111" s="61"/>
      <c r="K111" s="61"/>
      <c r="L111" s="61"/>
      <c r="M111" s="61"/>
      <c r="N111" s="61"/>
      <c r="O111" s="61"/>
      <c r="P111" s="61"/>
      <c r="Q111" s="61"/>
      <c r="R111" s="61"/>
      <c r="S111" s="61"/>
      <c r="T111" s="61"/>
      <c r="U111" s="61"/>
      <c r="V111" s="61"/>
      <c r="W111" s="61"/>
      <c r="X111" s="61"/>
      <c r="Y111" s="61"/>
    </row>
    <row r="112" spans="1:1023 1025:2047 2049:3071 3073:4095 4097:5119 5121:6143 6145:7167 7169:8191 8193:9215 9217:10239 10241:11263 11265:12287 12289:13311 13313:14335 14337:15359 15361:16383">
      <c r="A112" s="61"/>
      <c r="B112" s="61"/>
      <c r="C112" s="61"/>
      <c r="D112" s="61"/>
      <c r="E112" s="61"/>
      <c r="F112" s="61"/>
      <c r="G112" s="61"/>
      <c r="H112" s="61"/>
      <c r="I112" s="61"/>
      <c r="J112" s="61"/>
      <c r="K112" s="61"/>
      <c r="L112" s="61"/>
      <c r="M112" s="61"/>
      <c r="N112" s="61"/>
      <c r="O112" s="61"/>
      <c r="P112" s="61"/>
      <c r="Q112" s="61"/>
      <c r="R112" s="61"/>
      <c r="S112" s="61"/>
      <c r="T112" s="61"/>
      <c r="U112" s="61"/>
      <c r="V112" s="61"/>
      <c r="W112" s="61"/>
      <c r="X112" s="61"/>
      <c r="Y112" s="61"/>
    </row>
    <row r="113" spans="1:25">
      <c r="A113" s="61"/>
      <c r="B113" s="61"/>
      <c r="C113" s="61"/>
      <c r="D113" s="61"/>
      <c r="E113" s="61"/>
      <c r="F113" s="61"/>
      <c r="G113" s="61"/>
      <c r="H113" s="61"/>
      <c r="I113" s="61"/>
      <c r="J113" s="61"/>
      <c r="K113" s="61"/>
      <c r="L113" s="61"/>
      <c r="M113" s="61"/>
      <c r="N113" s="61"/>
      <c r="O113" s="61"/>
      <c r="P113" s="61"/>
      <c r="Q113" s="61"/>
      <c r="R113" s="61"/>
      <c r="S113" s="61"/>
      <c r="T113" s="61"/>
      <c r="U113" s="61"/>
      <c r="V113" s="61"/>
      <c r="W113" s="61"/>
      <c r="X113" s="61"/>
      <c r="Y113" s="61"/>
    </row>
    <row r="114" spans="1:25">
      <c r="A114" s="61"/>
      <c r="B114" s="61"/>
      <c r="C114" s="61"/>
      <c r="D114" s="61"/>
      <c r="E114" s="61"/>
      <c r="F114" s="61"/>
      <c r="G114" s="61"/>
      <c r="H114" s="61"/>
      <c r="I114" s="61"/>
      <c r="J114" s="61"/>
      <c r="K114" s="61"/>
      <c r="L114" s="61"/>
      <c r="M114" s="61"/>
      <c r="N114" s="61"/>
      <c r="O114" s="61"/>
      <c r="P114" s="61"/>
      <c r="Q114" s="61"/>
      <c r="R114" s="61"/>
      <c r="S114" s="61"/>
      <c r="T114" s="61"/>
      <c r="U114" s="61"/>
      <c r="V114" s="61"/>
      <c r="W114" s="61"/>
      <c r="X114" s="61"/>
      <c r="Y114" s="61"/>
    </row>
    <row r="115" spans="1:25">
      <c r="A115" s="61"/>
      <c r="B115" s="61"/>
      <c r="C115" s="61"/>
      <c r="D115" s="61"/>
      <c r="E115" s="61"/>
      <c r="F115" s="61"/>
      <c r="G115" s="61"/>
      <c r="H115" s="61"/>
      <c r="I115" s="61"/>
      <c r="J115" s="61"/>
      <c r="K115" s="61"/>
      <c r="L115" s="61"/>
      <c r="M115" s="61"/>
      <c r="N115" s="61"/>
      <c r="O115" s="61"/>
      <c r="P115" s="61"/>
      <c r="Q115" s="61"/>
      <c r="R115" s="61"/>
      <c r="S115" s="61"/>
      <c r="T115" s="61"/>
      <c r="U115" s="61"/>
      <c r="V115" s="61"/>
      <c r="W115" s="61"/>
      <c r="X115" s="61"/>
      <c r="Y115" s="61"/>
    </row>
    <row r="116" spans="1:25">
      <c r="A116" s="61"/>
      <c r="B116" s="61"/>
      <c r="C116" s="61"/>
      <c r="D116" s="61"/>
      <c r="E116" s="61"/>
      <c r="F116" s="61"/>
      <c r="G116" s="61"/>
      <c r="H116" s="61"/>
      <c r="I116" s="61"/>
      <c r="J116" s="61"/>
      <c r="K116" s="61"/>
      <c r="L116" s="61"/>
      <c r="M116" s="61"/>
      <c r="N116" s="61"/>
      <c r="O116" s="61"/>
      <c r="P116" s="61"/>
      <c r="Q116" s="61"/>
      <c r="R116" s="61"/>
      <c r="S116" s="61"/>
      <c r="T116" s="61"/>
      <c r="U116" s="61"/>
      <c r="V116" s="61"/>
      <c r="W116" s="61"/>
      <c r="X116" s="61"/>
      <c r="Y116" s="61"/>
    </row>
    <row r="117" spans="1:25">
      <c r="A117" s="61"/>
      <c r="B117" s="61"/>
      <c r="C117" s="61"/>
      <c r="D117" s="61"/>
      <c r="E117" s="61"/>
      <c r="F117" s="61"/>
      <c r="G117" s="61"/>
      <c r="H117" s="61"/>
      <c r="I117" s="61"/>
      <c r="J117" s="61"/>
      <c r="K117" s="61"/>
      <c r="L117" s="61"/>
      <c r="M117" s="61"/>
      <c r="N117" s="61"/>
      <c r="O117" s="61"/>
      <c r="P117" s="61"/>
      <c r="Q117" s="61"/>
      <c r="R117" s="61"/>
      <c r="S117" s="61"/>
      <c r="T117" s="61"/>
      <c r="U117" s="61"/>
      <c r="V117" s="61"/>
      <c r="W117" s="61"/>
      <c r="X117" s="61"/>
      <c r="Y117" s="61"/>
    </row>
    <row r="118" spans="1:25">
      <c r="A118" s="61"/>
      <c r="B118" s="61"/>
      <c r="C118" s="61"/>
      <c r="D118" s="61"/>
      <c r="E118" s="61"/>
      <c r="F118" s="61"/>
      <c r="G118" s="61"/>
      <c r="H118" s="61"/>
      <c r="I118" s="61"/>
      <c r="J118" s="61"/>
      <c r="K118" s="61"/>
      <c r="L118" s="61"/>
      <c r="M118" s="61"/>
      <c r="N118" s="61"/>
      <c r="O118" s="61"/>
      <c r="P118" s="61"/>
      <c r="Q118" s="61"/>
      <c r="R118" s="61"/>
      <c r="S118" s="61"/>
      <c r="T118" s="61"/>
      <c r="U118" s="61"/>
      <c r="V118" s="61"/>
      <c r="W118" s="61"/>
      <c r="X118" s="61"/>
      <c r="Y118" s="61"/>
    </row>
    <row r="119" spans="1:25">
      <c r="A119" s="61"/>
      <c r="B119" s="61"/>
      <c r="C119" s="61"/>
      <c r="D119" s="61"/>
      <c r="E119" s="61"/>
      <c r="F119" s="61"/>
      <c r="G119" s="61"/>
      <c r="H119" s="61"/>
      <c r="I119" s="61"/>
      <c r="J119" s="61"/>
      <c r="K119" s="61"/>
      <c r="L119" s="61"/>
      <c r="M119" s="61"/>
      <c r="N119" s="61"/>
      <c r="O119" s="61"/>
      <c r="P119" s="61"/>
      <c r="Q119" s="61"/>
      <c r="R119" s="61"/>
      <c r="S119" s="61"/>
      <c r="T119" s="61"/>
      <c r="U119" s="61"/>
      <c r="V119" s="61"/>
      <c r="W119" s="61"/>
      <c r="X119" s="61"/>
      <c r="Y119" s="61"/>
    </row>
    <row r="120" spans="1:25">
      <c r="A120" s="61"/>
      <c r="B120" s="61"/>
      <c r="C120" s="61"/>
      <c r="D120" s="61"/>
      <c r="E120" s="61"/>
      <c r="F120" s="61"/>
      <c r="G120" s="61"/>
      <c r="H120" s="61"/>
      <c r="I120" s="61"/>
      <c r="J120" s="61"/>
      <c r="K120" s="61"/>
      <c r="L120" s="61"/>
      <c r="M120" s="61"/>
      <c r="N120" s="61"/>
      <c r="O120" s="61"/>
      <c r="P120" s="61"/>
      <c r="Q120" s="61"/>
      <c r="R120" s="61"/>
      <c r="S120" s="61"/>
      <c r="T120" s="61"/>
      <c r="U120" s="61"/>
      <c r="V120" s="61"/>
      <c r="W120" s="61"/>
      <c r="X120" s="61"/>
      <c r="Y120" s="61"/>
    </row>
    <row r="121" spans="1:25">
      <c r="A121" s="61"/>
      <c r="B121" s="61"/>
      <c r="C121" s="61"/>
      <c r="D121" s="61"/>
      <c r="E121" s="61"/>
      <c r="F121" s="61"/>
      <c r="G121" s="61"/>
      <c r="H121" s="61"/>
      <c r="I121" s="61"/>
      <c r="J121" s="61"/>
      <c r="K121" s="61"/>
      <c r="L121" s="61"/>
      <c r="M121" s="61"/>
      <c r="N121" s="61"/>
      <c r="O121" s="61"/>
      <c r="P121" s="61"/>
      <c r="Q121" s="61"/>
      <c r="R121" s="61"/>
      <c r="S121" s="61"/>
      <c r="T121" s="61"/>
      <c r="U121" s="61"/>
      <c r="V121" s="61"/>
      <c r="W121" s="61"/>
      <c r="X121" s="61"/>
      <c r="Y121" s="61"/>
    </row>
    <row r="122" spans="1:25">
      <c r="A122" s="61"/>
      <c r="B122" s="61"/>
      <c r="C122" s="61"/>
      <c r="D122" s="61"/>
      <c r="E122" s="61"/>
      <c r="F122" s="61"/>
      <c r="G122" s="61"/>
      <c r="H122" s="61"/>
      <c r="I122" s="61"/>
      <c r="J122" s="61"/>
      <c r="K122" s="61"/>
      <c r="L122" s="61"/>
      <c r="M122" s="61"/>
      <c r="N122" s="61"/>
      <c r="O122" s="61"/>
      <c r="P122" s="61"/>
      <c r="Q122" s="61"/>
      <c r="R122" s="61"/>
      <c r="S122" s="61"/>
      <c r="T122" s="61"/>
      <c r="U122" s="61"/>
      <c r="V122" s="61"/>
      <c r="W122" s="61"/>
      <c r="X122" s="61"/>
      <c r="Y122" s="61"/>
    </row>
    <row r="123" spans="1:25">
      <c r="A123" s="61"/>
      <c r="B123" s="61"/>
      <c r="C123" s="61"/>
      <c r="D123" s="61"/>
      <c r="E123" s="61"/>
      <c r="F123" s="61"/>
      <c r="G123" s="61"/>
      <c r="H123" s="61"/>
      <c r="I123" s="61"/>
      <c r="J123" s="61"/>
      <c r="K123" s="61"/>
      <c r="L123" s="61"/>
      <c r="M123" s="61"/>
      <c r="N123" s="61"/>
      <c r="O123" s="61"/>
      <c r="P123" s="61"/>
      <c r="Q123" s="61"/>
      <c r="R123" s="61"/>
      <c r="S123" s="61"/>
      <c r="T123" s="61"/>
      <c r="U123" s="61"/>
      <c r="V123" s="61"/>
      <c r="W123" s="61"/>
      <c r="X123" s="61"/>
      <c r="Y123" s="61"/>
    </row>
    <row r="124" spans="1:25">
      <c r="A124" s="61"/>
      <c r="B124" s="61"/>
      <c r="C124" s="61"/>
      <c r="D124" s="61"/>
      <c r="E124" s="61"/>
      <c r="F124" s="61"/>
      <c r="G124" s="61"/>
      <c r="H124" s="61"/>
      <c r="I124" s="61"/>
      <c r="J124" s="61"/>
      <c r="K124" s="61"/>
      <c r="L124" s="61"/>
      <c r="M124" s="61"/>
      <c r="N124" s="61"/>
      <c r="O124" s="61"/>
      <c r="P124" s="61"/>
      <c r="Q124" s="61"/>
      <c r="R124" s="61"/>
      <c r="S124" s="61"/>
      <c r="T124" s="61"/>
      <c r="U124" s="61"/>
      <c r="V124" s="61"/>
      <c r="W124" s="61"/>
      <c r="X124" s="61"/>
      <c r="Y124" s="61"/>
    </row>
    <row r="125" spans="1:25">
      <c r="A125" s="61"/>
      <c r="B125" s="61"/>
      <c r="C125" s="61"/>
      <c r="D125" s="61"/>
      <c r="E125" s="61"/>
      <c r="F125" s="61"/>
      <c r="G125" s="61"/>
      <c r="H125" s="61"/>
      <c r="I125" s="61"/>
      <c r="J125" s="61"/>
      <c r="K125" s="61"/>
      <c r="L125" s="61"/>
      <c r="M125" s="61"/>
      <c r="N125" s="61"/>
      <c r="O125" s="61"/>
      <c r="P125" s="61"/>
      <c r="Q125" s="61"/>
      <c r="R125" s="61"/>
      <c r="S125" s="61"/>
      <c r="T125" s="61"/>
      <c r="U125" s="61"/>
      <c r="V125" s="61"/>
      <c r="W125" s="61"/>
      <c r="X125" s="61"/>
      <c r="Y125" s="61"/>
    </row>
    <row r="126" spans="1:25">
      <c r="A126" s="61"/>
      <c r="B126" s="61"/>
      <c r="C126" s="61"/>
      <c r="D126" s="61"/>
      <c r="E126" s="61"/>
      <c r="F126" s="61"/>
      <c r="G126" s="61"/>
      <c r="H126" s="61"/>
      <c r="I126" s="61"/>
      <c r="J126" s="61"/>
      <c r="K126" s="61"/>
      <c r="L126" s="61"/>
      <c r="M126" s="61"/>
      <c r="N126" s="61"/>
      <c r="O126" s="61"/>
      <c r="P126" s="61"/>
      <c r="Q126" s="61"/>
      <c r="R126" s="61"/>
      <c r="S126" s="61"/>
      <c r="T126" s="61"/>
      <c r="U126" s="61"/>
      <c r="V126" s="61"/>
      <c r="W126" s="61"/>
      <c r="X126" s="61"/>
      <c r="Y126" s="61"/>
    </row>
    <row r="127" spans="1:25">
      <c r="A127" s="61"/>
      <c r="B127" s="61"/>
      <c r="C127" s="61"/>
      <c r="D127" s="61"/>
      <c r="E127" s="61"/>
      <c r="F127" s="61"/>
      <c r="G127" s="61"/>
      <c r="H127" s="61"/>
      <c r="I127" s="61"/>
      <c r="J127" s="61"/>
      <c r="K127" s="61"/>
      <c r="L127" s="61"/>
      <c r="M127" s="61"/>
      <c r="N127" s="61"/>
      <c r="O127" s="61"/>
      <c r="P127" s="61"/>
      <c r="Q127" s="61"/>
      <c r="R127" s="61"/>
      <c r="S127" s="61"/>
      <c r="T127" s="61"/>
      <c r="U127" s="61"/>
      <c r="V127" s="61"/>
      <c r="W127" s="61"/>
      <c r="X127" s="61"/>
      <c r="Y127" s="61"/>
    </row>
    <row r="128" spans="1:25">
      <c r="A128" s="61"/>
      <c r="B128" s="61"/>
      <c r="C128" s="61"/>
      <c r="D128" s="61"/>
      <c r="E128" s="61"/>
      <c r="F128" s="61"/>
      <c r="G128" s="61"/>
      <c r="H128" s="61"/>
      <c r="I128" s="61"/>
      <c r="J128" s="61"/>
      <c r="K128" s="61"/>
      <c r="L128" s="61"/>
      <c r="M128" s="61"/>
      <c r="N128" s="61"/>
      <c r="O128" s="61"/>
      <c r="P128" s="61"/>
      <c r="Q128" s="61"/>
      <c r="R128" s="61"/>
      <c r="S128" s="61"/>
      <c r="T128" s="61"/>
      <c r="U128" s="61"/>
      <c r="V128" s="61"/>
      <c r="W128" s="61"/>
      <c r="X128" s="61"/>
      <c r="Y128" s="61"/>
    </row>
    <row r="129" spans="1:25">
      <c r="A129" s="61"/>
      <c r="B129" s="61"/>
      <c r="C129" s="61"/>
      <c r="D129" s="61"/>
      <c r="E129" s="61"/>
      <c r="F129" s="61"/>
      <c r="G129" s="61"/>
      <c r="H129" s="61"/>
      <c r="I129" s="61"/>
      <c r="J129" s="61"/>
      <c r="K129" s="61"/>
      <c r="L129" s="61"/>
      <c r="M129" s="61"/>
      <c r="N129" s="61"/>
      <c r="O129" s="61"/>
      <c r="P129" s="61"/>
      <c r="Q129" s="61"/>
      <c r="R129" s="61"/>
      <c r="S129" s="61"/>
      <c r="T129" s="61"/>
      <c r="U129" s="61"/>
      <c r="V129" s="61"/>
      <c r="W129" s="61"/>
      <c r="X129" s="61"/>
      <c r="Y129" s="61"/>
    </row>
    <row r="130" spans="1:25">
      <c r="A130" s="61"/>
      <c r="B130" s="61"/>
      <c r="C130" s="61"/>
      <c r="D130" s="61"/>
      <c r="E130" s="61"/>
      <c r="F130" s="61"/>
      <c r="G130" s="61"/>
      <c r="H130" s="61"/>
      <c r="I130" s="61"/>
      <c r="J130" s="61"/>
      <c r="K130" s="61"/>
      <c r="L130" s="61"/>
      <c r="M130" s="61"/>
      <c r="N130" s="61"/>
      <c r="O130" s="61"/>
      <c r="P130" s="61"/>
      <c r="Q130" s="61"/>
      <c r="R130" s="61"/>
      <c r="S130" s="61"/>
      <c r="T130" s="61"/>
      <c r="U130" s="61"/>
      <c r="V130" s="61"/>
      <c r="W130" s="61"/>
      <c r="X130" s="61"/>
      <c r="Y130" s="61"/>
    </row>
    <row r="131" spans="1:25">
      <c r="A131" s="61"/>
      <c r="B131" s="61"/>
      <c r="C131" s="61"/>
      <c r="D131" s="61"/>
      <c r="E131" s="61"/>
      <c r="F131" s="61"/>
      <c r="G131" s="61"/>
      <c r="H131" s="61"/>
      <c r="I131" s="61"/>
      <c r="J131" s="61"/>
      <c r="K131" s="61"/>
      <c r="L131" s="61"/>
      <c r="M131" s="61"/>
      <c r="N131" s="61"/>
      <c r="O131" s="61"/>
      <c r="P131" s="61"/>
      <c r="Q131" s="61"/>
      <c r="R131" s="61"/>
      <c r="S131" s="61"/>
      <c r="T131" s="61"/>
      <c r="U131" s="61"/>
      <c r="V131" s="61"/>
      <c r="W131" s="61"/>
      <c r="X131" s="61"/>
      <c r="Y131" s="61"/>
    </row>
    <row r="132" spans="1:25">
      <c r="A132" s="61"/>
      <c r="B132" s="61"/>
      <c r="C132" s="61"/>
      <c r="D132" s="61"/>
      <c r="E132" s="61"/>
      <c r="F132" s="61"/>
      <c r="G132" s="61"/>
      <c r="H132" s="61"/>
      <c r="I132" s="61"/>
      <c r="J132" s="61"/>
      <c r="K132" s="61"/>
      <c r="L132" s="61"/>
      <c r="M132" s="61"/>
      <c r="N132" s="61"/>
      <c r="O132" s="61"/>
      <c r="P132" s="61"/>
      <c r="Q132" s="61"/>
      <c r="R132" s="61"/>
      <c r="S132" s="61"/>
      <c r="T132" s="61"/>
      <c r="U132" s="61"/>
      <c r="V132" s="61"/>
      <c r="W132" s="61"/>
      <c r="X132" s="61"/>
      <c r="Y132" s="61"/>
    </row>
    <row r="133" spans="1:25">
      <c r="A133" s="61"/>
      <c r="B133" s="61"/>
      <c r="C133" s="61"/>
      <c r="D133" s="61"/>
      <c r="E133" s="61"/>
      <c r="F133" s="61"/>
      <c r="G133" s="61"/>
      <c r="H133" s="61"/>
      <c r="I133" s="61"/>
      <c r="J133" s="61"/>
      <c r="K133" s="61"/>
      <c r="L133" s="61"/>
      <c r="M133" s="61"/>
      <c r="N133" s="61"/>
      <c r="O133" s="61"/>
      <c r="P133" s="61"/>
      <c r="Q133" s="61"/>
      <c r="R133" s="61"/>
      <c r="S133" s="61"/>
      <c r="T133" s="61"/>
      <c r="U133" s="61"/>
      <c r="V133" s="61"/>
      <c r="W133" s="61"/>
      <c r="X133" s="61"/>
      <c r="Y133" s="61"/>
    </row>
    <row r="134" spans="1:25">
      <c r="A134" s="61"/>
      <c r="B134" s="61"/>
      <c r="C134" s="61"/>
      <c r="D134" s="61"/>
      <c r="E134" s="61"/>
      <c r="F134" s="61"/>
      <c r="G134" s="61"/>
      <c r="H134" s="61"/>
      <c r="I134" s="61"/>
      <c r="J134" s="61"/>
      <c r="K134" s="61"/>
      <c r="L134" s="61"/>
      <c r="M134" s="61"/>
      <c r="N134" s="61"/>
      <c r="O134" s="61"/>
      <c r="P134" s="61"/>
      <c r="Q134" s="61"/>
      <c r="R134" s="61"/>
      <c r="S134" s="61"/>
      <c r="T134" s="61"/>
      <c r="U134" s="61"/>
      <c r="V134" s="61"/>
      <c r="W134" s="61"/>
      <c r="X134" s="61"/>
      <c r="Y134" s="61"/>
    </row>
    <row r="135" spans="1:25">
      <c r="A135" s="61"/>
      <c r="B135" s="61"/>
      <c r="C135" s="61"/>
      <c r="D135" s="61"/>
      <c r="E135" s="61"/>
      <c r="F135" s="61"/>
      <c r="G135" s="61"/>
      <c r="H135" s="61"/>
      <c r="I135" s="61"/>
      <c r="J135" s="61"/>
      <c r="K135" s="61"/>
      <c r="L135" s="61"/>
      <c r="M135" s="61"/>
      <c r="N135" s="61"/>
      <c r="O135" s="61"/>
      <c r="P135" s="61"/>
      <c r="Q135" s="61"/>
      <c r="R135" s="61"/>
      <c r="S135" s="61"/>
      <c r="T135" s="61"/>
      <c r="U135" s="61"/>
      <c r="V135" s="61"/>
      <c r="W135" s="61"/>
      <c r="X135" s="61"/>
      <c r="Y135" s="61"/>
    </row>
    <row r="136" spans="1:25">
      <c r="A136" s="61"/>
      <c r="B136" s="61"/>
      <c r="C136" s="61"/>
      <c r="D136" s="61"/>
      <c r="E136" s="61"/>
      <c r="F136" s="61"/>
      <c r="G136" s="61"/>
      <c r="H136" s="61"/>
      <c r="I136" s="61"/>
      <c r="J136" s="61"/>
      <c r="K136" s="61"/>
      <c r="L136" s="61"/>
      <c r="M136" s="61"/>
      <c r="N136" s="61"/>
      <c r="O136" s="61"/>
      <c r="P136" s="61"/>
      <c r="Q136" s="61"/>
      <c r="R136" s="61"/>
      <c r="S136" s="61"/>
      <c r="T136" s="61"/>
      <c r="U136" s="61"/>
      <c r="V136" s="61"/>
      <c r="W136" s="61"/>
      <c r="X136" s="61"/>
      <c r="Y136" s="61"/>
    </row>
    <row r="137" spans="1:25">
      <c r="A137" s="61"/>
      <c r="B137" s="61"/>
      <c r="C137" s="61"/>
      <c r="D137" s="61"/>
      <c r="E137" s="61"/>
      <c r="F137" s="61"/>
      <c r="G137" s="61"/>
      <c r="H137" s="61"/>
      <c r="I137" s="61"/>
      <c r="J137" s="61"/>
      <c r="K137" s="61"/>
      <c r="L137" s="61"/>
      <c r="M137" s="61"/>
      <c r="N137" s="61"/>
      <c r="O137" s="61"/>
      <c r="P137" s="61"/>
      <c r="Q137" s="61"/>
      <c r="R137" s="61"/>
      <c r="S137" s="61"/>
      <c r="T137" s="61"/>
      <c r="U137" s="61"/>
      <c r="V137" s="61"/>
      <c r="W137" s="61"/>
      <c r="X137" s="61"/>
      <c r="Y137" s="61"/>
    </row>
    <row r="138" spans="1:25">
      <c r="A138" s="61"/>
      <c r="B138" s="61"/>
      <c r="C138" s="61"/>
      <c r="D138" s="61"/>
      <c r="E138" s="61"/>
      <c r="F138" s="61"/>
      <c r="G138" s="61"/>
      <c r="H138" s="61"/>
      <c r="I138" s="61"/>
      <c r="J138" s="61"/>
      <c r="K138" s="61"/>
      <c r="L138" s="61"/>
      <c r="M138" s="61"/>
      <c r="N138" s="61"/>
      <c r="O138" s="61"/>
      <c r="P138" s="61"/>
      <c r="Q138" s="61"/>
      <c r="R138" s="61"/>
      <c r="S138" s="61"/>
      <c r="T138" s="61"/>
      <c r="U138" s="61"/>
      <c r="V138" s="61"/>
      <c r="W138" s="61"/>
      <c r="X138" s="61"/>
      <c r="Y138" s="61"/>
    </row>
    <row r="139" spans="1:25">
      <c r="A139" s="61"/>
      <c r="B139" s="61"/>
      <c r="C139" s="61"/>
      <c r="D139" s="61"/>
      <c r="E139" s="61"/>
      <c r="F139" s="61"/>
      <c r="G139" s="61"/>
      <c r="H139" s="61"/>
      <c r="I139" s="61"/>
      <c r="J139" s="61"/>
      <c r="K139" s="61"/>
      <c r="L139" s="61"/>
      <c r="M139" s="61"/>
      <c r="N139" s="61"/>
      <c r="O139" s="61"/>
      <c r="P139" s="61"/>
      <c r="Q139" s="61"/>
      <c r="R139" s="61"/>
      <c r="S139" s="61"/>
      <c r="T139" s="61"/>
      <c r="U139" s="61"/>
      <c r="V139" s="61"/>
      <c r="W139" s="61"/>
      <c r="X139" s="61"/>
      <c r="Y139" s="61"/>
    </row>
    <row r="140" spans="1:25">
      <c r="A140" s="61"/>
      <c r="B140" s="61"/>
      <c r="C140" s="61"/>
      <c r="D140" s="61"/>
      <c r="E140" s="61"/>
      <c r="F140" s="61"/>
      <c r="G140" s="61"/>
      <c r="H140" s="61"/>
      <c r="I140" s="61"/>
      <c r="J140" s="61"/>
      <c r="K140" s="61"/>
      <c r="L140" s="61"/>
      <c r="M140" s="61"/>
      <c r="N140" s="61"/>
      <c r="O140" s="61"/>
      <c r="P140" s="61"/>
      <c r="Q140" s="61"/>
      <c r="R140" s="61"/>
      <c r="S140" s="61"/>
      <c r="T140" s="61"/>
      <c r="U140" s="61"/>
      <c r="V140" s="61"/>
      <c r="W140" s="61"/>
      <c r="X140" s="61"/>
      <c r="Y140" s="61"/>
    </row>
    <row r="141" spans="1:25">
      <c r="A141" s="61"/>
      <c r="B141" s="61"/>
      <c r="C141" s="61"/>
      <c r="D141" s="61"/>
      <c r="E141" s="61"/>
      <c r="F141" s="61"/>
      <c r="G141" s="61"/>
      <c r="H141" s="61"/>
      <c r="I141" s="61"/>
      <c r="J141" s="61"/>
      <c r="K141" s="61"/>
      <c r="L141" s="61"/>
      <c r="M141" s="61"/>
      <c r="N141" s="61"/>
      <c r="O141" s="61"/>
      <c r="P141" s="61"/>
      <c r="Q141" s="61"/>
      <c r="R141" s="61"/>
      <c r="S141" s="61"/>
      <c r="T141" s="61"/>
      <c r="U141" s="61"/>
      <c r="V141" s="61"/>
      <c r="W141" s="61"/>
      <c r="X141" s="61"/>
      <c r="Y141" s="61"/>
    </row>
    <row r="142" spans="1:25">
      <c r="A142" s="61"/>
      <c r="B142" s="61"/>
      <c r="C142" s="61"/>
      <c r="D142" s="61"/>
      <c r="E142" s="61"/>
      <c r="F142" s="61"/>
      <c r="G142" s="61"/>
      <c r="H142" s="61"/>
      <c r="I142" s="61"/>
      <c r="J142" s="61"/>
      <c r="K142" s="61"/>
      <c r="L142" s="61"/>
      <c r="M142" s="61"/>
      <c r="N142" s="61"/>
      <c r="O142" s="61"/>
      <c r="P142" s="61"/>
      <c r="Q142" s="61"/>
      <c r="R142" s="61"/>
      <c r="S142" s="61"/>
      <c r="T142" s="61"/>
      <c r="U142" s="61"/>
      <c r="V142" s="61"/>
      <c r="W142" s="61"/>
      <c r="X142" s="61"/>
      <c r="Y142" s="61"/>
    </row>
    <row r="143" spans="1:25">
      <c r="A143" s="61"/>
      <c r="B143" s="61"/>
      <c r="C143" s="61"/>
      <c r="D143" s="61"/>
      <c r="E143" s="61"/>
      <c r="F143" s="61"/>
      <c r="G143" s="61"/>
      <c r="H143" s="61"/>
      <c r="I143" s="61"/>
      <c r="J143" s="61"/>
      <c r="K143" s="61"/>
      <c r="L143" s="61"/>
      <c r="M143" s="61"/>
      <c r="N143" s="61"/>
      <c r="O143" s="61"/>
      <c r="P143" s="61"/>
      <c r="Q143" s="61"/>
      <c r="R143" s="61"/>
      <c r="S143" s="61"/>
      <c r="T143" s="61"/>
      <c r="U143" s="61"/>
      <c r="V143" s="61"/>
      <c r="W143" s="61"/>
      <c r="X143" s="61"/>
      <c r="Y143" s="61"/>
    </row>
    <row r="144" spans="1:25">
      <c r="A144" s="61"/>
      <c r="B144" s="61"/>
      <c r="C144" s="61"/>
      <c r="D144" s="61"/>
      <c r="E144" s="61"/>
      <c r="F144" s="61"/>
      <c r="G144" s="61"/>
      <c r="H144" s="61"/>
      <c r="I144" s="61"/>
      <c r="J144" s="61"/>
      <c r="K144" s="61"/>
      <c r="L144" s="61"/>
      <c r="M144" s="61"/>
      <c r="N144" s="61"/>
      <c r="O144" s="61"/>
      <c r="P144" s="61"/>
      <c r="Q144" s="61"/>
      <c r="R144" s="61"/>
      <c r="S144" s="61"/>
      <c r="T144" s="61"/>
      <c r="U144" s="61"/>
      <c r="V144" s="61"/>
      <c r="W144" s="61"/>
      <c r="X144" s="61"/>
      <c r="Y144" s="61"/>
    </row>
    <row r="145" spans="1:25">
      <c r="A145" s="61"/>
      <c r="B145" s="61"/>
      <c r="C145" s="61"/>
      <c r="D145" s="61"/>
      <c r="E145" s="61"/>
      <c r="F145" s="61"/>
      <c r="G145" s="61"/>
      <c r="H145" s="61"/>
      <c r="I145" s="61"/>
      <c r="J145" s="61"/>
      <c r="K145" s="61"/>
      <c r="L145" s="61"/>
      <c r="M145" s="61"/>
      <c r="N145" s="61"/>
      <c r="O145" s="61"/>
      <c r="P145" s="61"/>
      <c r="Q145" s="61"/>
      <c r="R145" s="61"/>
      <c r="S145" s="61"/>
      <c r="T145" s="61"/>
      <c r="U145" s="61"/>
      <c r="V145" s="61"/>
      <c r="W145" s="61"/>
      <c r="X145" s="61"/>
      <c r="Y145" s="61"/>
    </row>
    <row r="146" spans="1:25">
      <c r="A146" s="61"/>
      <c r="B146" s="61"/>
      <c r="C146" s="61"/>
      <c r="D146" s="61"/>
      <c r="E146" s="61"/>
      <c r="F146" s="61"/>
      <c r="G146" s="61"/>
      <c r="H146" s="61"/>
      <c r="I146" s="61"/>
      <c r="J146" s="61"/>
      <c r="K146" s="61"/>
      <c r="L146" s="61"/>
      <c r="M146" s="61"/>
      <c r="N146" s="61"/>
      <c r="O146" s="61"/>
      <c r="P146" s="61"/>
      <c r="Q146" s="61"/>
      <c r="R146" s="61"/>
      <c r="S146" s="61"/>
      <c r="T146" s="61"/>
      <c r="U146" s="61"/>
      <c r="V146" s="61"/>
      <c r="W146" s="61"/>
      <c r="X146" s="61"/>
      <c r="Y146" s="61"/>
    </row>
    <row r="147" spans="1:25">
      <c r="A147" s="61"/>
      <c r="B147" s="61"/>
      <c r="C147" s="61"/>
      <c r="D147" s="61"/>
      <c r="E147" s="61"/>
      <c r="F147" s="61"/>
      <c r="G147" s="61"/>
      <c r="H147" s="61"/>
      <c r="I147" s="61"/>
      <c r="J147" s="61"/>
      <c r="K147" s="61"/>
      <c r="L147" s="61"/>
      <c r="M147" s="61"/>
      <c r="N147" s="61"/>
      <c r="O147" s="61"/>
      <c r="P147" s="61"/>
      <c r="Q147" s="61"/>
      <c r="R147" s="61"/>
      <c r="S147" s="61"/>
      <c r="T147" s="61"/>
      <c r="U147" s="61"/>
      <c r="V147" s="61"/>
      <c r="W147" s="61"/>
      <c r="X147" s="61"/>
      <c r="Y147" s="61"/>
    </row>
    <row r="148" spans="1:25">
      <c r="A148" s="61"/>
      <c r="B148" s="61"/>
      <c r="C148" s="61"/>
      <c r="D148" s="61"/>
      <c r="E148" s="61"/>
      <c r="F148" s="61"/>
      <c r="G148" s="61"/>
      <c r="H148" s="61"/>
      <c r="I148" s="61"/>
      <c r="J148" s="61"/>
      <c r="K148" s="61"/>
      <c r="L148" s="61"/>
      <c r="M148" s="61"/>
      <c r="N148" s="61"/>
      <c r="O148" s="61"/>
      <c r="P148" s="61"/>
      <c r="Q148" s="61"/>
      <c r="R148" s="61"/>
      <c r="S148" s="61"/>
      <c r="T148" s="61"/>
      <c r="U148" s="61"/>
      <c r="V148" s="61"/>
      <c r="W148" s="61"/>
      <c r="X148" s="61"/>
      <c r="Y148" s="61"/>
    </row>
    <row r="149" spans="1:25">
      <c r="A149" s="61"/>
      <c r="B149" s="61"/>
      <c r="C149" s="61"/>
      <c r="D149" s="61"/>
      <c r="E149" s="61"/>
      <c r="F149" s="61"/>
      <c r="G149" s="61"/>
      <c r="H149" s="61"/>
      <c r="I149" s="61"/>
      <c r="J149" s="61"/>
      <c r="K149" s="61"/>
      <c r="L149" s="61"/>
      <c r="M149" s="61"/>
      <c r="N149" s="61"/>
      <c r="O149" s="61"/>
      <c r="P149" s="61"/>
      <c r="Q149" s="61"/>
      <c r="R149" s="61"/>
      <c r="S149" s="61"/>
      <c r="T149" s="61"/>
      <c r="U149" s="61"/>
      <c r="V149" s="61"/>
      <c r="W149" s="61"/>
      <c r="X149" s="61"/>
      <c r="Y149" s="61"/>
    </row>
    <row r="150" spans="1:25">
      <c r="A150" s="61"/>
      <c r="B150" s="61"/>
      <c r="C150" s="61"/>
      <c r="D150" s="61"/>
      <c r="E150" s="61"/>
      <c r="F150" s="61"/>
      <c r="G150" s="61"/>
      <c r="H150" s="61"/>
      <c r="I150" s="61"/>
      <c r="J150" s="61"/>
      <c r="K150" s="61"/>
      <c r="L150" s="61"/>
      <c r="M150" s="61"/>
      <c r="N150" s="61"/>
      <c r="O150" s="61"/>
      <c r="P150" s="61"/>
      <c r="Q150" s="61"/>
      <c r="R150" s="61"/>
      <c r="S150" s="61"/>
      <c r="T150" s="61"/>
      <c r="U150" s="61"/>
      <c r="V150" s="61"/>
      <c r="W150" s="61"/>
      <c r="X150" s="61"/>
      <c r="Y150" s="61"/>
    </row>
    <row r="151" spans="1:25">
      <c r="A151" s="61"/>
      <c r="B151" s="61"/>
      <c r="C151" s="61"/>
      <c r="D151" s="61"/>
      <c r="E151" s="61"/>
      <c r="F151" s="61"/>
      <c r="G151" s="61"/>
      <c r="H151" s="61"/>
      <c r="I151" s="61"/>
      <c r="J151" s="61"/>
      <c r="K151" s="61"/>
      <c r="L151" s="61"/>
      <c r="M151" s="61"/>
      <c r="N151" s="61"/>
      <c r="O151" s="61"/>
      <c r="P151" s="61"/>
      <c r="Q151" s="61"/>
      <c r="R151" s="61"/>
      <c r="S151" s="61"/>
      <c r="T151" s="61"/>
      <c r="U151" s="61"/>
      <c r="V151" s="61"/>
      <c r="W151" s="61"/>
      <c r="X151" s="61"/>
      <c r="Y151" s="61"/>
    </row>
    <row r="152" spans="1:25">
      <c r="A152" s="61"/>
      <c r="B152" s="61"/>
      <c r="C152" s="61"/>
      <c r="D152" s="61"/>
      <c r="E152" s="61"/>
      <c r="F152" s="61"/>
      <c r="G152" s="61"/>
      <c r="H152" s="61"/>
      <c r="I152" s="61"/>
      <c r="J152" s="61"/>
      <c r="K152" s="61"/>
      <c r="L152" s="61"/>
      <c r="M152" s="61"/>
      <c r="N152" s="61"/>
      <c r="O152" s="61"/>
      <c r="P152" s="61"/>
      <c r="Q152" s="61"/>
      <c r="R152" s="61"/>
      <c r="S152" s="61"/>
      <c r="T152" s="61"/>
      <c r="U152" s="61"/>
      <c r="V152" s="61"/>
      <c r="W152" s="61"/>
      <c r="X152" s="61"/>
      <c r="Y152" s="61"/>
    </row>
    <row r="153" spans="1:25">
      <c r="A153" s="61"/>
      <c r="B153" s="61"/>
      <c r="C153" s="61"/>
      <c r="D153" s="61"/>
      <c r="E153" s="61"/>
      <c r="F153" s="61"/>
      <c r="G153" s="61"/>
      <c r="H153" s="61"/>
      <c r="I153" s="61"/>
      <c r="J153" s="61"/>
      <c r="K153" s="61"/>
      <c r="L153" s="61"/>
      <c r="M153" s="61"/>
      <c r="N153" s="61"/>
      <c r="O153" s="61"/>
      <c r="P153" s="61"/>
      <c r="Q153" s="61"/>
      <c r="R153" s="61"/>
      <c r="S153" s="61"/>
      <c r="T153" s="61"/>
      <c r="U153" s="61"/>
      <c r="V153" s="61"/>
      <c r="W153" s="61"/>
      <c r="X153" s="61"/>
      <c r="Y153" s="61"/>
    </row>
    <row r="154" spans="1:25">
      <c r="A154" s="61"/>
      <c r="B154" s="61"/>
      <c r="C154" s="61"/>
      <c r="D154" s="61"/>
      <c r="E154" s="61"/>
      <c r="F154" s="61"/>
      <c r="G154" s="61"/>
      <c r="H154" s="61"/>
      <c r="I154" s="61"/>
      <c r="J154" s="61"/>
      <c r="K154" s="61"/>
      <c r="L154" s="61"/>
      <c r="M154" s="61"/>
      <c r="N154" s="61"/>
      <c r="O154" s="61"/>
      <c r="P154" s="61"/>
      <c r="Q154" s="61"/>
      <c r="R154" s="61"/>
      <c r="S154" s="61"/>
      <c r="T154" s="61"/>
      <c r="U154" s="61"/>
      <c r="V154" s="61"/>
      <c r="W154" s="61"/>
      <c r="X154" s="61"/>
      <c r="Y154" s="61"/>
    </row>
    <row r="155" spans="1:25">
      <c r="A155" s="61"/>
      <c r="B155" s="61"/>
      <c r="C155" s="61"/>
      <c r="D155" s="61"/>
      <c r="E155" s="61"/>
      <c r="F155" s="61"/>
      <c r="G155" s="61"/>
      <c r="H155" s="61"/>
      <c r="I155" s="61"/>
      <c r="J155" s="61"/>
      <c r="K155" s="61"/>
      <c r="L155" s="61"/>
      <c r="M155" s="61"/>
      <c r="N155" s="61"/>
      <c r="O155" s="61"/>
      <c r="P155" s="61"/>
      <c r="Q155" s="61"/>
      <c r="R155" s="61"/>
      <c r="S155" s="61"/>
      <c r="T155" s="61"/>
      <c r="U155" s="61"/>
      <c r="V155" s="61"/>
      <c r="W155" s="61"/>
      <c r="X155" s="61"/>
      <c r="Y155" s="61"/>
    </row>
    <row r="156" spans="1:25">
      <c r="A156" s="61"/>
      <c r="B156" s="61"/>
      <c r="C156" s="61"/>
      <c r="D156" s="61"/>
      <c r="E156" s="61"/>
      <c r="F156" s="61"/>
      <c r="G156" s="61"/>
      <c r="H156" s="61"/>
      <c r="I156" s="61"/>
      <c r="J156" s="61"/>
      <c r="K156" s="61"/>
      <c r="L156" s="61"/>
      <c r="M156" s="61"/>
      <c r="N156" s="61"/>
      <c r="O156" s="61"/>
      <c r="P156" s="61"/>
      <c r="Q156" s="61"/>
      <c r="T156" s="61"/>
      <c r="U156" s="61"/>
      <c r="V156" s="61"/>
      <c r="W156" s="61"/>
      <c r="X156" s="61"/>
      <c r="Y156" s="61"/>
    </row>
    <row r="157" spans="1:25">
      <c r="A157" s="61"/>
      <c r="B157" s="61"/>
      <c r="C157" s="61"/>
      <c r="D157" s="61"/>
      <c r="E157" s="61"/>
      <c r="F157" s="61"/>
      <c r="G157" s="61"/>
      <c r="H157" s="61"/>
      <c r="I157" s="61"/>
      <c r="J157" s="61"/>
      <c r="K157" s="61"/>
      <c r="L157" s="61"/>
      <c r="M157" s="61"/>
      <c r="N157" s="61"/>
      <c r="O157" s="61"/>
      <c r="P157" s="61"/>
      <c r="Q157" s="61"/>
      <c r="T157" s="61"/>
      <c r="U157" s="61"/>
      <c r="V157" s="61"/>
      <c r="W157" s="61"/>
      <c r="X157" s="61"/>
      <c r="Y157" s="61"/>
    </row>
  </sheetData>
  <mergeCells count="8294">
    <mergeCell ref="A3:G3"/>
    <mergeCell ref="D8:D9"/>
    <mergeCell ref="C45:D45"/>
    <mergeCell ref="A8:B9"/>
    <mergeCell ref="A10:B11"/>
    <mergeCell ref="B12:B13"/>
    <mergeCell ref="A28:G28"/>
    <mergeCell ref="C20:C21"/>
    <mergeCell ref="A37:A40"/>
    <mergeCell ref="B37:B38"/>
    <mergeCell ref="B39:B40"/>
    <mergeCell ref="A41:A44"/>
    <mergeCell ref="B41:B42"/>
    <mergeCell ref="E8:E9"/>
    <mergeCell ref="E10:E11"/>
    <mergeCell ref="E12:E13"/>
    <mergeCell ref="E20:E21"/>
    <mergeCell ref="B4:E4"/>
    <mergeCell ref="B18:B19"/>
    <mergeCell ref="E18:E19"/>
    <mergeCell ref="C18:C19"/>
    <mergeCell ref="A6:B6"/>
    <mergeCell ref="E16:E17"/>
    <mergeCell ref="A5:B5"/>
    <mergeCell ref="A30:B30"/>
    <mergeCell ref="A31:B31"/>
    <mergeCell ref="D35:D36"/>
    <mergeCell ref="E33:E42"/>
    <mergeCell ref="A24:B24"/>
    <mergeCell ref="A25:B25"/>
    <mergeCell ref="A7:B7"/>
    <mergeCell ref="F14:F15"/>
    <mergeCell ref="D33:D34"/>
    <mergeCell ref="B43:B44"/>
    <mergeCell ref="A33:B34"/>
    <mergeCell ref="A12:A15"/>
    <mergeCell ref="B14:B15"/>
    <mergeCell ref="C14:C15"/>
    <mergeCell ref="E14:E15"/>
    <mergeCell ref="A16:A19"/>
    <mergeCell ref="E43:E44"/>
    <mergeCell ref="A22:B23"/>
    <mergeCell ref="D22:D23"/>
    <mergeCell ref="C22:C23"/>
    <mergeCell ref="A35:B36"/>
    <mergeCell ref="C29:D29"/>
    <mergeCell ref="B71:B72"/>
    <mergeCell ref="C71:C72"/>
    <mergeCell ref="A32:B32"/>
    <mergeCell ref="C43:C44"/>
    <mergeCell ref="B16:B17"/>
    <mergeCell ref="B20:B21"/>
    <mergeCell ref="C16:C17"/>
    <mergeCell ref="A71:A74"/>
    <mergeCell ref="A75:B76"/>
    <mergeCell ref="D75:D76"/>
    <mergeCell ref="C80:D80"/>
    <mergeCell ref="A78:B78"/>
    <mergeCell ref="A104:A107"/>
    <mergeCell ref="C104:C107"/>
    <mergeCell ref="E104:E107"/>
    <mergeCell ref="D86:D87"/>
    <mergeCell ref="A53:F53"/>
    <mergeCell ref="A77:B77"/>
    <mergeCell ref="C73:C74"/>
    <mergeCell ref="A65:B66"/>
    <mergeCell ref="D65:D66"/>
    <mergeCell ref="A67:A70"/>
    <mergeCell ref="B67:B68"/>
    <mergeCell ref="B69:B70"/>
    <mergeCell ref="A61:B61"/>
    <mergeCell ref="A62:B62"/>
    <mergeCell ref="A63:B64"/>
    <mergeCell ref="E63:E64"/>
    <mergeCell ref="E65:E66"/>
    <mergeCell ref="E67:E68"/>
    <mergeCell ref="E69:E70"/>
    <mergeCell ref="B73:B74"/>
    <mergeCell ref="U104:U107"/>
    <mergeCell ref="W104:W107"/>
    <mergeCell ref="Y104:Y107"/>
    <mergeCell ref="Q104:Q107"/>
    <mergeCell ref="S104:S107"/>
    <mergeCell ref="G104:G107"/>
    <mergeCell ref="I104:I107"/>
    <mergeCell ref="K104:K107"/>
    <mergeCell ref="M104:M107"/>
    <mergeCell ref="C33:C34"/>
    <mergeCell ref="E71:E72"/>
    <mergeCell ref="E73:E74"/>
    <mergeCell ref="B59:E59"/>
    <mergeCell ref="C75:C76"/>
    <mergeCell ref="A56:E56"/>
    <mergeCell ref="A54:E54"/>
    <mergeCell ref="A60:B60"/>
    <mergeCell ref="O104:O107"/>
    <mergeCell ref="C96:D96"/>
    <mergeCell ref="A81:B81"/>
    <mergeCell ref="A82:B82"/>
    <mergeCell ref="A83:B83"/>
    <mergeCell ref="A84:B85"/>
    <mergeCell ref="D84:D85"/>
    <mergeCell ref="A92:A95"/>
    <mergeCell ref="B92:B93"/>
    <mergeCell ref="B94:B95"/>
    <mergeCell ref="A86:B87"/>
    <mergeCell ref="A88:A91"/>
    <mergeCell ref="C84:C85"/>
    <mergeCell ref="D63:D64"/>
    <mergeCell ref="A55:E55"/>
    <mergeCell ref="CC104:CC107"/>
    <mergeCell ref="CE104:CE107"/>
    <mergeCell ref="CG104:CG107"/>
    <mergeCell ref="BY104:BY107"/>
    <mergeCell ref="CA104:CA107"/>
    <mergeCell ref="BS104:BS107"/>
    <mergeCell ref="BU104:BU107"/>
    <mergeCell ref="BW104:BW107"/>
    <mergeCell ref="BO104:BO107"/>
    <mergeCell ref="BQ104:BQ107"/>
    <mergeCell ref="BI104:BI107"/>
    <mergeCell ref="BK104:BK107"/>
    <mergeCell ref="BM104:BM107"/>
    <mergeCell ref="BE104:BE107"/>
    <mergeCell ref="BG104:BG107"/>
    <mergeCell ref="B88:B89"/>
    <mergeCell ref="B90:B91"/>
    <mergeCell ref="AY104:AY107"/>
    <mergeCell ref="BA104:BA107"/>
    <mergeCell ref="BC104:BC107"/>
    <mergeCell ref="AU104:AU107"/>
    <mergeCell ref="AW104:AW107"/>
    <mergeCell ref="AO104:AO107"/>
    <mergeCell ref="AQ104:AQ107"/>
    <mergeCell ref="AS104:AS107"/>
    <mergeCell ref="AK104:AK107"/>
    <mergeCell ref="AM104:AM107"/>
    <mergeCell ref="AE104:AE107"/>
    <mergeCell ref="AG104:AG107"/>
    <mergeCell ref="AI104:AI107"/>
    <mergeCell ref="AA104:AA107"/>
    <mergeCell ref="AC104:AC107"/>
    <mergeCell ref="DM104:DM107"/>
    <mergeCell ref="DO104:DO107"/>
    <mergeCell ref="DG104:DG107"/>
    <mergeCell ref="DI104:DI107"/>
    <mergeCell ref="DK104:DK107"/>
    <mergeCell ref="DC104:DC107"/>
    <mergeCell ref="DE104:DE107"/>
    <mergeCell ref="CW104:CW107"/>
    <mergeCell ref="CY104:CY107"/>
    <mergeCell ref="DA104:DA107"/>
    <mergeCell ref="CS104:CS107"/>
    <mergeCell ref="CU104:CU107"/>
    <mergeCell ref="CM104:CM107"/>
    <mergeCell ref="CO104:CO107"/>
    <mergeCell ref="CQ104:CQ107"/>
    <mergeCell ref="CI104:CI107"/>
    <mergeCell ref="CK104:CK107"/>
    <mergeCell ref="EU104:EU107"/>
    <mergeCell ref="EW104:EW107"/>
    <mergeCell ref="EY104:EY107"/>
    <mergeCell ref="EQ104:EQ107"/>
    <mergeCell ref="ES104:ES107"/>
    <mergeCell ref="EK104:EK107"/>
    <mergeCell ref="EM104:EM107"/>
    <mergeCell ref="EO104:EO107"/>
    <mergeCell ref="EG104:EG107"/>
    <mergeCell ref="EI104:EI107"/>
    <mergeCell ref="EA104:EA107"/>
    <mergeCell ref="EC104:EC107"/>
    <mergeCell ref="EE104:EE107"/>
    <mergeCell ref="DW104:DW107"/>
    <mergeCell ref="DY104:DY107"/>
    <mergeCell ref="DQ104:DQ107"/>
    <mergeCell ref="DS104:DS107"/>
    <mergeCell ref="DU104:DU107"/>
    <mergeCell ref="GE104:GE107"/>
    <mergeCell ref="GG104:GG107"/>
    <mergeCell ref="FY104:FY107"/>
    <mergeCell ref="GA104:GA107"/>
    <mergeCell ref="GC104:GC107"/>
    <mergeCell ref="FU104:FU107"/>
    <mergeCell ref="FW104:FW107"/>
    <mergeCell ref="FO104:FO107"/>
    <mergeCell ref="FQ104:FQ107"/>
    <mergeCell ref="FS104:FS107"/>
    <mergeCell ref="FK104:FK107"/>
    <mergeCell ref="FM104:FM107"/>
    <mergeCell ref="FE104:FE107"/>
    <mergeCell ref="FG104:FG107"/>
    <mergeCell ref="FI104:FI107"/>
    <mergeCell ref="FA104:FA107"/>
    <mergeCell ref="FC104:FC107"/>
    <mergeCell ref="HM104:HM107"/>
    <mergeCell ref="HO104:HO107"/>
    <mergeCell ref="HQ104:HQ107"/>
    <mergeCell ref="HI104:HI107"/>
    <mergeCell ref="HK104:HK107"/>
    <mergeCell ref="HC104:HC107"/>
    <mergeCell ref="HE104:HE107"/>
    <mergeCell ref="HG104:HG107"/>
    <mergeCell ref="GY104:GY107"/>
    <mergeCell ref="HA104:HA107"/>
    <mergeCell ref="GS104:GS107"/>
    <mergeCell ref="GU104:GU107"/>
    <mergeCell ref="GW104:GW107"/>
    <mergeCell ref="GO104:GO107"/>
    <mergeCell ref="GQ104:GQ107"/>
    <mergeCell ref="GI104:GI107"/>
    <mergeCell ref="GK104:GK107"/>
    <mergeCell ref="GM104:GM107"/>
    <mergeCell ref="IW104:IW107"/>
    <mergeCell ref="IY104:IY107"/>
    <mergeCell ref="IQ104:IQ107"/>
    <mergeCell ref="IS104:IS107"/>
    <mergeCell ref="IU104:IU107"/>
    <mergeCell ref="IM104:IM107"/>
    <mergeCell ref="IO104:IO107"/>
    <mergeCell ref="IG104:IG107"/>
    <mergeCell ref="II104:II107"/>
    <mergeCell ref="IK104:IK107"/>
    <mergeCell ref="IC104:IC107"/>
    <mergeCell ref="IE104:IE107"/>
    <mergeCell ref="HW104:HW107"/>
    <mergeCell ref="HY104:HY107"/>
    <mergeCell ref="IA104:IA107"/>
    <mergeCell ref="HS104:HS107"/>
    <mergeCell ref="HU104:HU107"/>
    <mergeCell ref="KE104:KE107"/>
    <mergeCell ref="KG104:KG107"/>
    <mergeCell ref="KI104:KI107"/>
    <mergeCell ref="KA104:KA107"/>
    <mergeCell ref="KC104:KC107"/>
    <mergeCell ref="JU104:JU107"/>
    <mergeCell ref="JW104:JW107"/>
    <mergeCell ref="JY104:JY107"/>
    <mergeCell ref="JQ104:JQ107"/>
    <mergeCell ref="JS104:JS107"/>
    <mergeCell ref="JK104:JK107"/>
    <mergeCell ref="JM104:JM107"/>
    <mergeCell ref="JO104:JO107"/>
    <mergeCell ref="JG104:JG107"/>
    <mergeCell ref="JI104:JI107"/>
    <mergeCell ref="JA104:JA107"/>
    <mergeCell ref="JC104:JC107"/>
    <mergeCell ref="JE104:JE107"/>
    <mergeCell ref="LO104:LO107"/>
    <mergeCell ref="LQ104:LQ107"/>
    <mergeCell ref="LI104:LI107"/>
    <mergeCell ref="LK104:LK107"/>
    <mergeCell ref="LM104:LM107"/>
    <mergeCell ref="LE104:LE107"/>
    <mergeCell ref="LG104:LG107"/>
    <mergeCell ref="KY104:KY107"/>
    <mergeCell ref="LA104:LA107"/>
    <mergeCell ref="LC104:LC107"/>
    <mergeCell ref="KU104:KU107"/>
    <mergeCell ref="KW104:KW107"/>
    <mergeCell ref="KO104:KO107"/>
    <mergeCell ref="KQ104:KQ107"/>
    <mergeCell ref="KS104:KS107"/>
    <mergeCell ref="KK104:KK107"/>
    <mergeCell ref="KM104:KM107"/>
    <mergeCell ref="MW104:MW107"/>
    <mergeCell ref="MY104:MY107"/>
    <mergeCell ref="NA104:NA107"/>
    <mergeCell ref="MS104:MS107"/>
    <mergeCell ref="MU104:MU107"/>
    <mergeCell ref="MM104:MM107"/>
    <mergeCell ref="MO104:MO107"/>
    <mergeCell ref="MQ104:MQ107"/>
    <mergeCell ref="MI104:MI107"/>
    <mergeCell ref="MK104:MK107"/>
    <mergeCell ref="MC104:MC107"/>
    <mergeCell ref="ME104:ME107"/>
    <mergeCell ref="MG104:MG107"/>
    <mergeCell ref="LY104:LY107"/>
    <mergeCell ref="MA104:MA107"/>
    <mergeCell ref="LS104:LS107"/>
    <mergeCell ref="LU104:LU107"/>
    <mergeCell ref="LW104:LW107"/>
    <mergeCell ref="OG104:OG107"/>
    <mergeCell ref="OI104:OI107"/>
    <mergeCell ref="OA104:OA107"/>
    <mergeCell ref="OC104:OC107"/>
    <mergeCell ref="OE104:OE107"/>
    <mergeCell ref="NW104:NW107"/>
    <mergeCell ref="NY104:NY107"/>
    <mergeCell ref="NQ104:NQ107"/>
    <mergeCell ref="NS104:NS107"/>
    <mergeCell ref="NU104:NU107"/>
    <mergeCell ref="NM104:NM107"/>
    <mergeCell ref="NO104:NO107"/>
    <mergeCell ref="NG104:NG107"/>
    <mergeCell ref="NI104:NI107"/>
    <mergeCell ref="NK104:NK107"/>
    <mergeCell ref="NC104:NC107"/>
    <mergeCell ref="NE104:NE107"/>
    <mergeCell ref="PO104:PO107"/>
    <mergeCell ref="PQ104:PQ107"/>
    <mergeCell ref="PS104:PS107"/>
    <mergeCell ref="PK104:PK107"/>
    <mergeCell ref="PM104:PM107"/>
    <mergeCell ref="PE104:PE107"/>
    <mergeCell ref="PG104:PG107"/>
    <mergeCell ref="PI104:PI107"/>
    <mergeCell ref="PA104:PA107"/>
    <mergeCell ref="PC104:PC107"/>
    <mergeCell ref="OU104:OU107"/>
    <mergeCell ref="OW104:OW107"/>
    <mergeCell ref="OY104:OY107"/>
    <mergeCell ref="OQ104:OQ107"/>
    <mergeCell ref="OS104:OS107"/>
    <mergeCell ref="OK104:OK107"/>
    <mergeCell ref="OM104:OM107"/>
    <mergeCell ref="OO104:OO107"/>
    <mergeCell ref="QY104:QY107"/>
    <mergeCell ref="RA104:RA107"/>
    <mergeCell ref="QS104:QS107"/>
    <mergeCell ref="QU104:QU107"/>
    <mergeCell ref="QW104:QW107"/>
    <mergeCell ref="QO104:QO107"/>
    <mergeCell ref="QQ104:QQ107"/>
    <mergeCell ref="QI104:QI107"/>
    <mergeCell ref="QK104:QK107"/>
    <mergeCell ref="QM104:QM107"/>
    <mergeCell ref="QE104:QE107"/>
    <mergeCell ref="QG104:QG107"/>
    <mergeCell ref="PY104:PY107"/>
    <mergeCell ref="QA104:QA107"/>
    <mergeCell ref="QC104:QC107"/>
    <mergeCell ref="PU104:PU107"/>
    <mergeCell ref="PW104:PW107"/>
    <mergeCell ref="SG104:SG107"/>
    <mergeCell ref="SI104:SI107"/>
    <mergeCell ref="SK104:SK107"/>
    <mergeCell ref="SC104:SC107"/>
    <mergeCell ref="SE104:SE107"/>
    <mergeCell ref="RW104:RW107"/>
    <mergeCell ref="RY104:RY107"/>
    <mergeCell ref="SA104:SA107"/>
    <mergeCell ref="RS104:RS107"/>
    <mergeCell ref="RU104:RU107"/>
    <mergeCell ref="RM104:RM107"/>
    <mergeCell ref="RO104:RO107"/>
    <mergeCell ref="RQ104:RQ107"/>
    <mergeCell ref="RI104:RI107"/>
    <mergeCell ref="RK104:RK107"/>
    <mergeCell ref="RC104:RC107"/>
    <mergeCell ref="RE104:RE107"/>
    <mergeCell ref="RG104:RG107"/>
    <mergeCell ref="TQ104:TQ107"/>
    <mergeCell ref="TS104:TS107"/>
    <mergeCell ref="TK104:TK107"/>
    <mergeCell ref="TM104:TM107"/>
    <mergeCell ref="TO104:TO107"/>
    <mergeCell ref="TG104:TG107"/>
    <mergeCell ref="TI104:TI107"/>
    <mergeCell ref="TA104:TA107"/>
    <mergeCell ref="TC104:TC107"/>
    <mergeCell ref="TE104:TE107"/>
    <mergeCell ref="SW104:SW107"/>
    <mergeCell ref="SY104:SY107"/>
    <mergeCell ref="SQ104:SQ107"/>
    <mergeCell ref="SS104:SS107"/>
    <mergeCell ref="SU104:SU107"/>
    <mergeCell ref="SM104:SM107"/>
    <mergeCell ref="SO104:SO107"/>
    <mergeCell ref="UY104:UY107"/>
    <mergeCell ref="VA104:VA107"/>
    <mergeCell ref="VC104:VC107"/>
    <mergeCell ref="UU104:UU107"/>
    <mergeCell ref="UW104:UW107"/>
    <mergeCell ref="UO104:UO107"/>
    <mergeCell ref="UQ104:UQ107"/>
    <mergeCell ref="US104:US107"/>
    <mergeCell ref="UK104:UK107"/>
    <mergeCell ref="UM104:UM107"/>
    <mergeCell ref="UE104:UE107"/>
    <mergeCell ref="UG104:UG107"/>
    <mergeCell ref="UI104:UI107"/>
    <mergeCell ref="UA104:UA107"/>
    <mergeCell ref="UC104:UC107"/>
    <mergeCell ref="TU104:TU107"/>
    <mergeCell ref="TW104:TW107"/>
    <mergeCell ref="TY104:TY107"/>
    <mergeCell ref="WI104:WI107"/>
    <mergeCell ref="WK104:WK107"/>
    <mergeCell ref="WC104:WC107"/>
    <mergeCell ref="WE104:WE107"/>
    <mergeCell ref="WG104:WG107"/>
    <mergeCell ref="VY104:VY107"/>
    <mergeCell ref="WA104:WA107"/>
    <mergeCell ref="VS104:VS107"/>
    <mergeCell ref="VU104:VU107"/>
    <mergeCell ref="VW104:VW107"/>
    <mergeCell ref="VO104:VO107"/>
    <mergeCell ref="VQ104:VQ107"/>
    <mergeCell ref="VI104:VI107"/>
    <mergeCell ref="VK104:VK107"/>
    <mergeCell ref="VM104:VM107"/>
    <mergeCell ref="VE104:VE107"/>
    <mergeCell ref="VG104:VG107"/>
    <mergeCell ref="XQ104:XQ107"/>
    <mergeCell ref="XS104:XS107"/>
    <mergeCell ref="XU104:XU107"/>
    <mergeCell ref="XM104:XM107"/>
    <mergeCell ref="XO104:XO107"/>
    <mergeCell ref="XG104:XG107"/>
    <mergeCell ref="XI104:XI107"/>
    <mergeCell ref="XK104:XK107"/>
    <mergeCell ref="XC104:XC107"/>
    <mergeCell ref="XE104:XE107"/>
    <mergeCell ref="WW104:WW107"/>
    <mergeCell ref="WY104:WY107"/>
    <mergeCell ref="XA104:XA107"/>
    <mergeCell ref="WS104:WS107"/>
    <mergeCell ref="WU104:WU107"/>
    <mergeCell ref="WM104:WM107"/>
    <mergeCell ref="WO104:WO107"/>
    <mergeCell ref="WQ104:WQ107"/>
    <mergeCell ref="ZA104:ZA107"/>
    <mergeCell ref="ZC104:ZC107"/>
    <mergeCell ref="YU104:YU107"/>
    <mergeCell ref="YW104:YW107"/>
    <mergeCell ref="YY104:YY107"/>
    <mergeCell ref="YQ104:YQ107"/>
    <mergeCell ref="YS104:YS107"/>
    <mergeCell ref="YK104:YK107"/>
    <mergeCell ref="YM104:YM107"/>
    <mergeCell ref="YO104:YO107"/>
    <mergeCell ref="YG104:YG107"/>
    <mergeCell ref="YI104:YI107"/>
    <mergeCell ref="YA104:YA107"/>
    <mergeCell ref="YC104:YC107"/>
    <mergeCell ref="YE104:YE107"/>
    <mergeCell ref="XW104:XW107"/>
    <mergeCell ref="XY104:XY107"/>
    <mergeCell ref="AAI104:AAI107"/>
    <mergeCell ref="AAK104:AAK107"/>
    <mergeCell ref="AAM104:AAM107"/>
    <mergeCell ref="AAE104:AAE107"/>
    <mergeCell ref="AAG104:AAG107"/>
    <mergeCell ref="ZY104:ZY107"/>
    <mergeCell ref="AAA104:AAA107"/>
    <mergeCell ref="AAC104:AAC107"/>
    <mergeCell ref="ZU104:ZU107"/>
    <mergeCell ref="ZW104:ZW107"/>
    <mergeCell ref="ZO104:ZO107"/>
    <mergeCell ref="ZQ104:ZQ107"/>
    <mergeCell ref="ZS104:ZS107"/>
    <mergeCell ref="ZK104:ZK107"/>
    <mergeCell ref="ZM104:ZM107"/>
    <mergeCell ref="ZE104:ZE107"/>
    <mergeCell ref="ZG104:ZG107"/>
    <mergeCell ref="ZI104:ZI107"/>
    <mergeCell ref="ABS104:ABS107"/>
    <mergeCell ref="ABU104:ABU107"/>
    <mergeCell ref="ABM104:ABM107"/>
    <mergeCell ref="ABO104:ABO107"/>
    <mergeCell ref="ABQ104:ABQ107"/>
    <mergeCell ref="ABI104:ABI107"/>
    <mergeCell ref="ABK104:ABK107"/>
    <mergeCell ref="ABC104:ABC107"/>
    <mergeCell ref="ABE104:ABE107"/>
    <mergeCell ref="ABG104:ABG107"/>
    <mergeCell ref="AAY104:AAY107"/>
    <mergeCell ref="ABA104:ABA107"/>
    <mergeCell ref="AAS104:AAS107"/>
    <mergeCell ref="AAU104:AAU107"/>
    <mergeCell ref="AAW104:AAW107"/>
    <mergeCell ref="AAO104:AAO107"/>
    <mergeCell ref="AAQ104:AAQ107"/>
    <mergeCell ref="ADA104:ADA107"/>
    <mergeCell ref="ADC104:ADC107"/>
    <mergeCell ref="ADE104:ADE107"/>
    <mergeCell ref="ACW104:ACW107"/>
    <mergeCell ref="ACY104:ACY107"/>
    <mergeCell ref="ACQ104:ACQ107"/>
    <mergeCell ref="ACS104:ACS107"/>
    <mergeCell ref="ACU104:ACU107"/>
    <mergeCell ref="ACM104:ACM107"/>
    <mergeCell ref="ACO104:ACO107"/>
    <mergeCell ref="ACG104:ACG107"/>
    <mergeCell ref="ACI104:ACI107"/>
    <mergeCell ref="ACK104:ACK107"/>
    <mergeCell ref="ACC104:ACC107"/>
    <mergeCell ref="ACE104:ACE107"/>
    <mergeCell ref="ABW104:ABW107"/>
    <mergeCell ref="ABY104:ABY107"/>
    <mergeCell ref="ACA104:ACA107"/>
    <mergeCell ref="AEK104:AEK107"/>
    <mergeCell ref="AEM104:AEM107"/>
    <mergeCell ref="AEE104:AEE107"/>
    <mergeCell ref="AEG104:AEG107"/>
    <mergeCell ref="AEI104:AEI107"/>
    <mergeCell ref="AEA104:AEA107"/>
    <mergeCell ref="AEC104:AEC107"/>
    <mergeCell ref="ADU104:ADU107"/>
    <mergeCell ref="ADW104:ADW107"/>
    <mergeCell ref="ADY104:ADY107"/>
    <mergeCell ref="ADQ104:ADQ107"/>
    <mergeCell ref="ADS104:ADS107"/>
    <mergeCell ref="ADK104:ADK107"/>
    <mergeCell ref="ADM104:ADM107"/>
    <mergeCell ref="ADO104:ADO107"/>
    <mergeCell ref="ADG104:ADG107"/>
    <mergeCell ref="ADI104:ADI107"/>
    <mergeCell ref="AFS104:AFS107"/>
    <mergeCell ref="AFU104:AFU107"/>
    <mergeCell ref="AFW104:AFW107"/>
    <mergeCell ref="AFO104:AFO107"/>
    <mergeCell ref="AFQ104:AFQ107"/>
    <mergeCell ref="AFI104:AFI107"/>
    <mergeCell ref="AFK104:AFK107"/>
    <mergeCell ref="AFM104:AFM107"/>
    <mergeCell ref="AFE104:AFE107"/>
    <mergeCell ref="AFG104:AFG107"/>
    <mergeCell ref="AEY104:AEY107"/>
    <mergeCell ref="AFA104:AFA107"/>
    <mergeCell ref="AFC104:AFC107"/>
    <mergeCell ref="AEU104:AEU107"/>
    <mergeCell ref="AEW104:AEW107"/>
    <mergeCell ref="AEO104:AEO107"/>
    <mergeCell ref="AEQ104:AEQ107"/>
    <mergeCell ref="AES104:AES107"/>
    <mergeCell ref="AHC104:AHC107"/>
    <mergeCell ref="AHE104:AHE107"/>
    <mergeCell ref="AGW104:AGW107"/>
    <mergeCell ref="AGY104:AGY107"/>
    <mergeCell ref="AHA104:AHA107"/>
    <mergeCell ref="AGS104:AGS107"/>
    <mergeCell ref="AGU104:AGU107"/>
    <mergeCell ref="AGM104:AGM107"/>
    <mergeCell ref="AGO104:AGO107"/>
    <mergeCell ref="AGQ104:AGQ107"/>
    <mergeCell ref="AGI104:AGI107"/>
    <mergeCell ref="AGK104:AGK107"/>
    <mergeCell ref="AGC104:AGC107"/>
    <mergeCell ref="AGE104:AGE107"/>
    <mergeCell ref="AGG104:AGG107"/>
    <mergeCell ref="AFY104:AFY107"/>
    <mergeCell ref="AGA104:AGA107"/>
    <mergeCell ref="AIK104:AIK107"/>
    <mergeCell ref="AIM104:AIM107"/>
    <mergeCell ref="AIO104:AIO107"/>
    <mergeCell ref="AIG104:AIG107"/>
    <mergeCell ref="AII104:AII107"/>
    <mergeCell ref="AIA104:AIA107"/>
    <mergeCell ref="AIC104:AIC107"/>
    <mergeCell ref="AIE104:AIE107"/>
    <mergeCell ref="AHW104:AHW107"/>
    <mergeCell ref="AHY104:AHY107"/>
    <mergeCell ref="AHQ104:AHQ107"/>
    <mergeCell ref="AHS104:AHS107"/>
    <mergeCell ref="AHU104:AHU107"/>
    <mergeCell ref="AHM104:AHM107"/>
    <mergeCell ref="AHO104:AHO107"/>
    <mergeCell ref="AHG104:AHG107"/>
    <mergeCell ref="AHI104:AHI107"/>
    <mergeCell ref="AHK104:AHK107"/>
    <mergeCell ref="AJU104:AJU107"/>
    <mergeCell ref="AJW104:AJW107"/>
    <mergeCell ref="AJO104:AJO107"/>
    <mergeCell ref="AJQ104:AJQ107"/>
    <mergeCell ref="AJS104:AJS107"/>
    <mergeCell ref="AJK104:AJK107"/>
    <mergeCell ref="AJM104:AJM107"/>
    <mergeCell ref="AJE104:AJE107"/>
    <mergeCell ref="AJG104:AJG107"/>
    <mergeCell ref="AJI104:AJI107"/>
    <mergeCell ref="AJA104:AJA107"/>
    <mergeCell ref="AJC104:AJC107"/>
    <mergeCell ref="AIU104:AIU107"/>
    <mergeCell ref="AIW104:AIW107"/>
    <mergeCell ref="AIY104:AIY107"/>
    <mergeCell ref="AIQ104:AIQ107"/>
    <mergeCell ref="AIS104:AIS107"/>
    <mergeCell ref="ALC104:ALC107"/>
    <mergeCell ref="ALE104:ALE107"/>
    <mergeCell ref="ALG104:ALG107"/>
    <mergeCell ref="AKY104:AKY107"/>
    <mergeCell ref="ALA104:ALA107"/>
    <mergeCell ref="AKS104:AKS107"/>
    <mergeCell ref="AKU104:AKU107"/>
    <mergeCell ref="AKW104:AKW107"/>
    <mergeCell ref="AKO104:AKO107"/>
    <mergeCell ref="AKQ104:AKQ107"/>
    <mergeCell ref="AKI104:AKI107"/>
    <mergeCell ref="AKK104:AKK107"/>
    <mergeCell ref="AKM104:AKM107"/>
    <mergeCell ref="AKE104:AKE107"/>
    <mergeCell ref="AKG104:AKG107"/>
    <mergeCell ref="AJY104:AJY107"/>
    <mergeCell ref="AKA104:AKA107"/>
    <mergeCell ref="AKC104:AKC107"/>
    <mergeCell ref="AMM104:AMM107"/>
    <mergeCell ref="AMO104:AMO107"/>
    <mergeCell ref="AMG104:AMG107"/>
    <mergeCell ref="AMI104:AMI107"/>
    <mergeCell ref="AMK104:AMK107"/>
    <mergeCell ref="AMC104:AMC107"/>
    <mergeCell ref="AME104:AME107"/>
    <mergeCell ref="ALW104:ALW107"/>
    <mergeCell ref="ALY104:ALY107"/>
    <mergeCell ref="AMA104:AMA107"/>
    <mergeCell ref="ALS104:ALS107"/>
    <mergeCell ref="ALU104:ALU107"/>
    <mergeCell ref="ALM104:ALM107"/>
    <mergeCell ref="ALO104:ALO107"/>
    <mergeCell ref="ALQ104:ALQ107"/>
    <mergeCell ref="ALI104:ALI107"/>
    <mergeCell ref="ALK104:ALK107"/>
    <mergeCell ref="ANU104:ANU107"/>
    <mergeCell ref="ANW104:ANW107"/>
    <mergeCell ref="ANY104:ANY107"/>
    <mergeCell ref="ANQ104:ANQ107"/>
    <mergeCell ref="ANS104:ANS107"/>
    <mergeCell ref="ANK104:ANK107"/>
    <mergeCell ref="ANM104:ANM107"/>
    <mergeCell ref="ANO104:ANO107"/>
    <mergeCell ref="ANG104:ANG107"/>
    <mergeCell ref="ANI104:ANI107"/>
    <mergeCell ref="ANA104:ANA107"/>
    <mergeCell ref="ANC104:ANC107"/>
    <mergeCell ref="ANE104:ANE107"/>
    <mergeCell ref="AMW104:AMW107"/>
    <mergeCell ref="AMY104:AMY107"/>
    <mergeCell ref="AMQ104:AMQ107"/>
    <mergeCell ref="AMS104:AMS107"/>
    <mergeCell ref="AMU104:AMU107"/>
    <mergeCell ref="APE104:APE107"/>
    <mergeCell ref="APG104:APG107"/>
    <mergeCell ref="AOY104:AOY107"/>
    <mergeCell ref="APA104:APA107"/>
    <mergeCell ref="APC104:APC107"/>
    <mergeCell ref="AOU104:AOU107"/>
    <mergeCell ref="AOW104:AOW107"/>
    <mergeCell ref="AOO104:AOO107"/>
    <mergeCell ref="AOQ104:AOQ107"/>
    <mergeCell ref="AOS104:AOS107"/>
    <mergeCell ref="AOK104:AOK107"/>
    <mergeCell ref="AOM104:AOM107"/>
    <mergeCell ref="AOE104:AOE107"/>
    <mergeCell ref="AOG104:AOG107"/>
    <mergeCell ref="AOI104:AOI107"/>
    <mergeCell ref="AOA104:AOA107"/>
    <mergeCell ref="AOC104:AOC107"/>
    <mergeCell ref="AQM104:AQM107"/>
    <mergeCell ref="AQO104:AQO107"/>
    <mergeCell ref="AQQ104:AQQ107"/>
    <mergeCell ref="AQI104:AQI107"/>
    <mergeCell ref="AQK104:AQK107"/>
    <mergeCell ref="AQC104:AQC107"/>
    <mergeCell ref="AQE104:AQE107"/>
    <mergeCell ref="AQG104:AQG107"/>
    <mergeCell ref="APY104:APY107"/>
    <mergeCell ref="AQA104:AQA107"/>
    <mergeCell ref="APS104:APS107"/>
    <mergeCell ref="APU104:APU107"/>
    <mergeCell ref="APW104:APW107"/>
    <mergeCell ref="APO104:APO107"/>
    <mergeCell ref="APQ104:APQ107"/>
    <mergeCell ref="API104:API107"/>
    <mergeCell ref="APK104:APK107"/>
    <mergeCell ref="APM104:APM107"/>
    <mergeCell ref="ARW104:ARW107"/>
    <mergeCell ref="ARY104:ARY107"/>
    <mergeCell ref="ARQ104:ARQ107"/>
    <mergeCell ref="ARS104:ARS107"/>
    <mergeCell ref="ARU104:ARU107"/>
    <mergeCell ref="ARM104:ARM107"/>
    <mergeCell ref="ARO104:ARO107"/>
    <mergeCell ref="ARG104:ARG107"/>
    <mergeCell ref="ARI104:ARI107"/>
    <mergeCell ref="ARK104:ARK107"/>
    <mergeCell ref="ARC104:ARC107"/>
    <mergeCell ref="ARE104:ARE107"/>
    <mergeCell ref="AQW104:AQW107"/>
    <mergeCell ref="AQY104:AQY107"/>
    <mergeCell ref="ARA104:ARA107"/>
    <mergeCell ref="AQS104:AQS107"/>
    <mergeCell ref="AQU104:AQU107"/>
    <mergeCell ref="ATE104:ATE107"/>
    <mergeCell ref="ATG104:ATG107"/>
    <mergeCell ref="ATI104:ATI107"/>
    <mergeCell ref="ATA104:ATA107"/>
    <mergeCell ref="ATC104:ATC107"/>
    <mergeCell ref="ASU104:ASU107"/>
    <mergeCell ref="ASW104:ASW107"/>
    <mergeCell ref="ASY104:ASY107"/>
    <mergeCell ref="ASQ104:ASQ107"/>
    <mergeCell ref="ASS104:ASS107"/>
    <mergeCell ref="ASK104:ASK107"/>
    <mergeCell ref="ASM104:ASM107"/>
    <mergeCell ref="ASO104:ASO107"/>
    <mergeCell ref="ASG104:ASG107"/>
    <mergeCell ref="ASI104:ASI107"/>
    <mergeCell ref="ASA104:ASA107"/>
    <mergeCell ref="ASC104:ASC107"/>
    <mergeCell ref="ASE104:ASE107"/>
    <mergeCell ref="AUO104:AUO107"/>
    <mergeCell ref="AUQ104:AUQ107"/>
    <mergeCell ref="AUI104:AUI107"/>
    <mergeCell ref="AUK104:AUK107"/>
    <mergeCell ref="AUM104:AUM107"/>
    <mergeCell ref="AUE104:AUE107"/>
    <mergeCell ref="AUG104:AUG107"/>
    <mergeCell ref="ATY104:ATY107"/>
    <mergeCell ref="AUA104:AUA107"/>
    <mergeCell ref="AUC104:AUC107"/>
    <mergeCell ref="ATU104:ATU107"/>
    <mergeCell ref="ATW104:ATW107"/>
    <mergeCell ref="ATO104:ATO107"/>
    <mergeCell ref="ATQ104:ATQ107"/>
    <mergeCell ref="ATS104:ATS107"/>
    <mergeCell ref="ATK104:ATK107"/>
    <mergeCell ref="ATM104:ATM107"/>
    <mergeCell ref="AVW104:AVW107"/>
    <mergeCell ref="AVY104:AVY107"/>
    <mergeCell ref="AWA104:AWA107"/>
    <mergeCell ref="AVS104:AVS107"/>
    <mergeCell ref="AVU104:AVU107"/>
    <mergeCell ref="AVM104:AVM107"/>
    <mergeCell ref="AVO104:AVO107"/>
    <mergeCell ref="AVQ104:AVQ107"/>
    <mergeCell ref="AVI104:AVI107"/>
    <mergeCell ref="AVK104:AVK107"/>
    <mergeCell ref="AVC104:AVC107"/>
    <mergeCell ref="AVE104:AVE107"/>
    <mergeCell ref="AVG104:AVG107"/>
    <mergeCell ref="AUY104:AUY107"/>
    <mergeCell ref="AVA104:AVA107"/>
    <mergeCell ref="AUS104:AUS107"/>
    <mergeCell ref="AUU104:AUU107"/>
    <mergeCell ref="AUW104:AUW107"/>
    <mergeCell ref="AXG104:AXG107"/>
    <mergeCell ref="AXI104:AXI107"/>
    <mergeCell ref="AXA104:AXA107"/>
    <mergeCell ref="AXC104:AXC107"/>
    <mergeCell ref="AXE104:AXE107"/>
    <mergeCell ref="AWW104:AWW107"/>
    <mergeCell ref="AWY104:AWY107"/>
    <mergeCell ref="AWQ104:AWQ107"/>
    <mergeCell ref="AWS104:AWS107"/>
    <mergeCell ref="AWU104:AWU107"/>
    <mergeCell ref="AWM104:AWM107"/>
    <mergeCell ref="AWO104:AWO107"/>
    <mergeCell ref="AWG104:AWG107"/>
    <mergeCell ref="AWI104:AWI107"/>
    <mergeCell ref="AWK104:AWK107"/>
    <mergeCell ref="AWC104:AWC107"/>
    <mergeCell ref="AWE104:AWE107"/>
    <mergeCell ref="AYO104:AYO107"/>
    <mergeCell ref="AYQ104:AYQ107"/>
    <mergeCell ref="AYS104:AYS107"/>
    <mergeCell ref="AYK104:AYK107"/>
    <mergeCell ref="AYM104:AYM107"/>
    <mergeCell ref="AYE104:AYE107"/>
    <mergeCell ref="AYG104:AYG107"/>
    <mergeCell ref="AYI104:AYI107"/>
    <mergeCell ref="AYA104:AYA107"/>
    <mergeCell ref="AYC104:AYC107"/>
    <mergeCell ref="AXU104:AXU107"/>
    <mergeCell ref="AXW104:AXW107"/>
    <mergeCell ref="AXY104:AXY107"/>
    <mergeCell ref="AXQ104:AXQ107"/>
    <mergeCell ref="AXS104:AXS107"/>
    <mergeCell ref="AXK104:AXK107"/>
    <mergeCell ref="AXM104:AXM107"/>
    <mergeCell ref="AXO104:AXO107"/>
    <mergeCell ref="AZY104:AZY107"/>
    <mergeCell ref="BAA104:BAA107"/>
    <mergeCell ref="AZS104:AZS107"/>
    <mergeCell ref="AZU104:AZU107"/>
    <mergeCell ref="AZW104:AZW107"/>
    <mergeCell ref="AZO104:AZO107"/>
    <mergeCell ref="AZQ104:AZQ107"/>
    <mergeCell ref="AZI104:AZI107"/>
    <mergeCell ref="AZK104:AZK107"/>
    <mergeCell ref="AZM104:AZM107"/>
    <mergeCell ref="AZE104:AZE107"/>
    <mergeCell ref="AZG104:AZG107"/>
    <mergeCell ref="AYY104:AYY107"/>
    <mergeCell ref="AZA104:AZA107"/>
    <mergeCell ref="AZC104:AZC107"/>
    <mergeCell ref="AYU104:AYU107"/>
    <mergeCell ref="AYW104:AYW107"/>
    <mergeCell ref="BBG104:BBG107"/>
    <mergeCell ref="BBI104:BBI107"/>
    <mergeCell ref="BBK104:BBK107"/>
    <mergeCell ref="BBC104:BBC107"/>
    <mergeCell ref="BBE104:BBE107"/>
    <mergeCell ref="BAW104:BAW107"/>
    <mergeCell ref="BAY104:BAY107"/>
    <mergeCell ref="BBA104:BBA107"/>
    <mergeCell ref="BAS104:BAS107"/>
    <mergeCell ref="BAU104:BAU107"/>
    <mergeCell ref="BAM104:BAM107"/>
    <mergeCell ref="BAO104:BAO107"/>
    <mergeCell ref="BAQ104:BAQ107"/>
    <mergeCell ref="BAI104:BAI107"/>
    <mergeCell ref="BAK104:BAK107"/>
    <mergeCell ref="BAC104:BAC107"/>
    <mergeCell ref="BAE104:BAE107"/>
    <mergeCell ref="BAG104:BAG107"/>
    <mergeCell ref="BCQ104:BCQ107"/>
    <mergeCell ref="BCS104:BCS107"/>
    <mergeCell ref="BCK104:BCK107"/>
    <mergeCell ref="BCM104:BCM107"/>
    <mergeCell ref="BCO104:BCO107"/>
    <mergeCell ref="BCG104:BCG107"/>
    <mergeCell ref="BCI104:BCI107"/>
    <mergeCell ref="BCA104:BCA107"/>
    <mergeCell ref="BCC104:BCC107"/>
    <mergeCell ref="BCE104:BCE107"/>
    <mergeCell ref="BBW104:BBW107"/>
    <mergeCell ref="BBY104:BBY107"/>
    <mergeCell ref="BBQ104:BBQ107"/>
    <mergeCell ref="BBS104:BBS107"/>
    <mergeCell ref="BBU104:BBU107"/>
    <mergeCell ref="BBM104:BBM107"/>
    <mergeCell ref="BBO104:BBO107"/>
    <mergeCell ref="BDY104:BDY107"/>
    <mergeCell ref="BEA104:BEA107"/>
    <mergeCell ref="BEC104:BEC107"/>
    <mergeCell ref="BDU104:BDU107"/>
    <mergeCell ref="BDW104:BDW107"/>
    <mergeCell ref="BDO104:BDO107"/>
    <mergeCell ref="BDQ104:BDQ107"/>
    <mergeCell ref="BDS104:BDS107"/>
    <mergeCell ref="BDK104:BDK107"/>
    <mergeCell ref="BDM104:BDM107"/>
    <mergeCell ref="BDE104:BDE107"/>
    <mergeCell ref="BDG104:BDG107"/>
    <mergeCell ref="BDI104:BDI107"/>
    <mergeCell ref="BDA104:BDA107"/>
    <mergeCell ref="BDC104:BDC107"/>
    <mergeCell ref="BCU104:BCU107"/>
    <mergeCell ref="BCW104:BCW107"/>
    <mergeCell ref="BCY104:BCY107"/>
    <mergeCell ref="BFI104:BFI107"/>
    <mergeCell ref="BFK104:BFK107"/>
    <mergeCell ref="BFC104:BFC107"/>
    <mergeCell ref="BFE104:BFE107"/>
    <mergeCell ref="BFG104:BFG107"/>
    <mergeCell ref="BEY104:BEY107"/>
    <mergeCell ref="BFA104:BFA107"/>
    <mergeCell ref="BES104:BES107"/>
    <mergeCell ref="BEU104:BEU107"/>
    <mergeCell ref="BEW104:BEW107"/>
    <mergeCell ref="BEO104:BEO107"/>
    <mergeCell ref="BEQ104:BEQ107"/>
    <mergeCell ref="BEI104:BEI107"/>
    <mergeCell ref="BEK104:BEK107"/>
    <mergeCell ref="BEM104:BEM107"/>
    <mergeCell ref="BEE104:BEE107"/>
    <mergeCell ref="BEG104:BEG107"/>
    <mergeCell ref="BGQ104:BGQ107"/>
    <mergeCell ref="BGS104:BGS107"/>
    <mergeCell ref="BGU104:BGU107"/>
    <mergeCell ref="BGM104:BGM107"/>
    <mergeCell ref="BGO104:BGO107"/>
    <mergeCell ref="BGG104:BGG107"/>
    <mergeCell ref="BGI104:BGI107"/>
    <mergeCell ref="BGK104:BGK107"/>
    <mergeCell ref="BGC104:BGC107"/>
    <mergeCell ref="BGE104:BGE107"/>
    <mergeCell ref="BFW104:BFW107"/>
    <mergeCell ref="BFY104:BFY107"/>
    <mergeCell ref="BGA104:BGA107"/>
    <mergeCell ref="BFS104:BFS107"/>
    <mergeCell ref="BFU104:BFU107"/>
    <mergeCell ref="BFM104:BFM107"/>
    <mergeCell ref="BFO104:BFO107"/>
    <mergeCell ref="BFQ104:BFQ107"/>
    <mergeCell ref="BIA104:BIA107"/>
    <mergeCell ref="BIC104:BIC107"/>
    <mergeCell ref="BHU104:BHU107"/>
    <mergeCell ref="BHW104:BHW107"/>
    <mergeCell ref="BHY104:BHY107"/>
    <mergeCell ref="BHQ104:BHQ107"/>
    <mergeCell ref="BHS104:BHS107"/>
    <mergeCell ref="BHK104:BHK107"/>
    <mergeCell ref="BHM104:BHM107"/>
    <mergeCell ref="BHO104:BHO107"/>
    <mergeCell ref="BHG104:BHG107"/>
    <mergeCell ref="BHI104:BHI107"/>
    <mergeCell ref="BHA104:BHA107"/>
    <mergeCell ref="BHC104:BHC107"/>
    <mergeCell ref="BHE104:BHE107"/>
    <mergeCell ref="BGW104:BGW107"/>
    <mergeCell ref="BGY104:BGY107"/>
    <mergeCell ref="BJI104:BJI107"/>
    <mergeCell ref="BJK104:BJK107"/>
    <mergeCell ref="BJM104:BJM107"/>
    <mergeCell ref="BJE104:BJE107"/>
    <mergeCell ref="BJG104:BJG107"/>
    <mergeCell ref="BIY104:BIY107"/>
    <mergeCell ref="BJA104:BJA107"/>
    <mergeCell ref="BJC104:BJC107"/>
    <mergeCell ref="BIU104:BIU107"/>
    <mergeCell ref="BIW104:BIW107"/>
    <mergeCell ref="BIO104:BIO107"/>
    <mergeCell ref="BIQ104:BIQ107"/>
    <mergeCell ref="BIS104:BIS107"/>
    <mergeCell ref="BIK104:BIK107"/>
    <mergeCell ref="BIM104:BIM107"/>
    <mergeCell ref="BIE104:BIE107"/>
    <mergeCell ref="BIG104:BIG107"/>
    <mergeCell ref="BII104:BII107"/>
    <mergeCell ref="BKS104:BKS107"/>
    <mergeCell ref="BKU104:BKU107"/>
    <mergeCell ref="BKM104:BKM107"/>
    <mergeCell ref="BKO104:BKO107"/>
    <mergeCell ref="BKQ104:BKQ107"/>
    <mergeCell ref="BKI104:BKI107"/>
    <mergeCell ref="BKK104:BKK107"/>
    <mergeCell ref="BKC104:BKC107"/>
    <mergeCell ref="BKE104:BKE107"/>
    <mergeCell ref="BKG104:BKG107"/>
    <mergeCell ref="BJY104:BJY107"/>
    <mergeCell ref="BKA104:BKA107"/>
    <mergeCell ref="BJS104:BJS107"/>
    <mergeCell ref="BJU104:BJU107"/>
    <mergeCell ref="BJW104:BJW107"/>
    <mergeCell ref="BJO104:BJO107"/>
    <mergeCell ref="BJQ104:BJQ107"/>
    <mergeCell ref="BMA104:BMA107"/>
    <mergeCell ref="BMC104:BMC107"/>
    <mergeCell ref="BME104:BME107"/>
    <mergeCell ref="BLW104:BLW107"/>
    <mergeCell ref="BLY104:BLY107"/>
    <mergeCell ref="BLQ104:BLQ107"/>
    <mergeCell ref="BLS104:BLS107"/>
    <mergeCell ref="BLU104:BLU107"/>
    <mergeCell ref="BLM104:BLM107"/>
    <mergeCell ref="BLO104:BLO107"/>
    <mergeCell ref="BLG104:BLG107"/>
    <mergeCell ref="BLI104:BLI107"/>
    <mergeCell ref="BLK104:BLK107"/>
    <mergeCell ref="BLC104:BLC107"/>
    <mergeCell ref="BLE104:BLE107"/>
    <mergeCell ref="BKW104:BKW107"/>
    <mergeCell ref="BKY104:BKY107"/>
    <mergeCell ref="BLA104:BLA107"/>
    <mergeCell ref="BNK104:BNK107"/>
    <mergeCell ref="BNM104:BNM107"/>
    <mergeCell ref="BNE104:BNE107"/>
    <mergeCell ref="BNG104:BNG107"/>
    <mergeCell ref="BNI104:BNI107"/>
    <mergeCell ref="BNA104:BNA107"/>
    <mergeCell ref="BNC104:BNC107"/>
    <mergeCell ref="BMU104:BMU107"/>
    <mergeCell ref="BMW104:BMW107"/>
    <mergeCell ref="BMY104:BMY107"/>
    <mergeCell ref="BMQ104:BMQ107"/>
    <mergeCell ref="BMS104:BMS107"/>
    <mergeCell ref="BMK104:BMK107"/>
    <mergeCell ref="BMM104:BMM107"/>
    <mergeCell ref="BMO104:BMO107"/>
    <mergeCell ref="BMG104:BMG107"/>
    <mergeCell ref="BMI104:BMI107"/>
    <mergeCell ref="BOS104:BOS107"/>
    <mergeCell ref="BOU104:BOU107"/>
    <mergeCell ref="BOW104:BOW107"/>
    <mergeCell ref="BOO104:BOO107"/>
    <mergeCell ref="BOQ104:BOQ107"/>
    <mergeCell ref="BOI104:BOI107"/>
    <mergeCell ref="BOK104:BOK107"/>
    <mergeCell ref="BOM104:BOM107"/>
    <mergeCell ref="BOE104:BOE107"/>
    <mergeCell ref="BOG104:BOG107"/>
    <mergeCell ref="BNY104:BNY107"/>
    <mergeCell ref="BOA104:BOA107"/>
    <mergeCell ref="BOC104:BOC107"/>
    <mergeCell ref="BNU104:BNU107"/>
    <mergeCell ref="BNW104:BNW107"/>
    <mergeCell ref="BNO104:BNO107"/>
    <mergeCell ref="BNQ104:BNQ107"/>
    <mergeCell ref="BNS104:BNS107"/>
    <mergeCell ref="BQC104:BQC107"/>
    <mergeCell ref="BQE104:BQE107"/>
    <mergeCell ref="BPW104:BPW107"/>
    <mergeCell ref="BPY104:BPY107"/>
    <mergeCell ref="BQA104:BQA107"/>
    <mergeCell ref="BPS104:BPS107"/>
    <mergeCell ref="BPU104:BPU107"/>
    <mergeCell ref="BPM104:BPM107"/>
    <mergeCell ref="BPO104:BPO107"/>
    <mergeCell ref="BPQ104:BPQ107"/>
    <mergeCell ref="BPI104:BPI107"/>
    <mergeCell ref="BPK104:BPK107"/>
    <mergeCell ref="BPC104:BPC107"/>
    <mergeCell ref="BPE104:BPE107"/>
    <mergeCell ref="BPG104:BPG107"/>
    <mergeCell ref="BOY104:BOY107"/>
    <mergeCell ref="BPA104:BPA107"/>
    <mergeCell ref="BRK104:BRK107"/>
    <mergeCell ref="BRM104:BRM107"/>
    <mergeCell ref="BRO104:BRO107"/>
    <mergeCell ref="BRG104:BRG107"/>
    <mergeCell ref="BRI104:BRI107"/>
    <mergeCell ref="BRA104:BRA107"/>
    <mergeCell ref="BRC104:BRC107"/>
    <mergeCell ref="BRE104:BRE107"/>
    <mergeCell ref="BQW104:BQW107"/>
    <mergeCell ref="BQY104:BQY107"/>
    <mergeCell ref="BQQ104:BQQ107"/>
    <mergeCell ref="BQS104:BQS107"/>
    <mergeCell ref="BQU104:BQU107"/>
    <mergeCell ref="BQM104:BQM107"/>
    <mergeCell ref="BQO104:BQO107"/>
    <mergeCell ref="BQG104:BQG107"/>
    <mergeCell ref="BQI104:BQI107"/>
    <mergeCell ref="BQK104:BQK107"/>
    <mergeCell ref="BSU104:BSU107"/>
    <mergeCell ref="BSW104:BSW107"/>
    <mergeCell ref="BSO104:BSO107"/>
    <mergeCell ref="BSQ104:BSQ107"/>
    <mergeCell ref="BSS104:BSS107"/>
    <mergeCell ref="BSK104:BSK107"/>
    <mergeCell ref="BSM104:BSM107"/>
    <mergeCell ref="BSE104:BSE107"/>
    <mergeCell ref="BSG104:BSG107"/>
    <mergeCell ref="BSI104:BSI107"/>
    <mergeCell ref="BSA104:BSA107"/>
    <mergeCell ref="BSC104:BSC107"/>
    <mergeCell ref="BRU104:BRU107"/>
    <mergeCell ref="BRW104:BRW107"/>
    <mergeCell ref="BRY104:BRY107"/>
    <mergeCell ref="BRQ104:BRQ107"/>
    <mergeCell ref="BRS104:BRS107"/>
    <mergeCell ref="BUC104:BUC107"/>
    <mergeCell ref="BUE104:BUE107"/>
    <mergeCell ref="BUG104:BUG107"/>
    <mergeCell ref="BTY104:BTY107"/>
    <mergeCell ref="BUA104:BUA107"/>
    <mergeCell ref="BTS104:BTS107"/>
    <mergeCell ref="BTU104:BTU107"/>
    <mergeCell ref="BTW104:BTW107"/>
    <mergeCell ref="BTO104:BTO107"/>
    <mergeCell ref="BTQ104:BTQ107"/>
    <mergeCell ref="BTI104:BTI107"/>
    <mergeCell ref="BTK104:BTK107"/>
    <mergeCell ref="BTM104:BTM107"/>
    <mergeCell ref="BTE104:BTE107"/>
    <mergeCell ref="BTG104:BTG107"/>
    <mergeCell ref="BSY104:BSY107"/>
    <mergeCell ref="BTA104:BTA107"/>
    <mergeCell ref="BTC104:BTC107"/>
    <mergeCell ref="BVM104:BVM107"/>
    <mergeCell ref="BVO104:BVO107"/>
    <mergeCell ref="BVG104:BVG107"/>
    <mergeCell ref="BVI104:BVI107"/>
    <mergeCell ref="BVK104:BVK107"/>
    <mergeCell ref="BVC104:BVC107"/>
    <mergeCell ref="BVE104:BVE107"/>
    <mergeCell ref="BUW104:BUW107"/>
    <mergeCell ref="BUY104:BUY107"/>
    <mergeCell ref="BVA104:BVA107"/>
    <mergeCell ref="BUS104:BUS107"/>
    <mergeCell ref="BUU104:BUU107"/>
    <mergeCell ref="BUM104:BUM107"/>
    <mergeCell ref="BUO104:BUO107"/>
    <mergeCell ref="BUQ104:BUQ107"/>
    <mergeCell ref="BUI104:BUI107"/>
    <mergeCell ref="BUK104:BUK107"/>
    <mergeCell ref="BWU104:BWU107"/>
    <mergeCell ref="BWW104:BWW107"/>
    <mergeCell ref="BWY104:BWY107"/>
    <mergeCell ref="BWQ104:BWQ107"/>
    <mergeCell ref="BWS104:BWS107"/>
    <mergeCell ref="BWK104:BWK107"/>
    <mergeCell ref="BWM104:BWM107"/>
    <mergeCell ref="BWO104:BWO107"/>
    <mergeCell ref="BWG104:BWG107"/>
    <mergeCell ref="BWI104:BWI107"/>
    <mergeCell ref="BWA104:BWA107"/>
    <mergeCell ref="BWC104:BWC107"/>
    <mergeCell ref="BWE104:BWE107"/>
    <mergeCell ref="BVW104:BVW107"/>
    <mergeCell ref="BVY104:BVY107"/>
    <mergeCell ref="BVQ104:BVQ107"/>
    <mergeCell ref="BVS104:BVS107"/>
    <mergeCell ref="BVU104:BVU107"/>
    <mergeCell ref="BYE104:BYE107"/>
    <mergeCell ref="BYG104:BYG107"/>
    <mergeCell ref="BXY104:BXY107"/>
    <mergeCell ref="BYA104:BYA107"/>
    <mergeCell ref="BYC104:BYC107"/>
    <mergeCell ref="BXU104:BXU107"/>
    <mergeCell ref="BXW104:BXW107"/>
    <mergeCell ref="BXO104:BXO107"/>
    <mergeCell ref="BXQ104:BXQ107"/>
    <mergeCell ref="BXS104:BXS107"/>
    <mergeCell ref="BXK104:BXK107"/>
    <mergeCell ref="BXM104:BXM107"/>
    <mergeCell ref="BXE104:BXE107"/>
    <mergeCell ref="BXG104:BXG107"/>
    <mergeCell ref="BXI104:BXI107"/>
    <mergeCell ref="BXA104:BXA107"/>
    <mergeCell ref="BXC104:BXC107"/>
    <mergeCell ref="BZM104:BZM107"/>
    <mergeCell ref="BZO104:BZO107"/>
    <mergeCell ref="BZQ104:BZQ107"/>
    <mergeCell ref="BZI104:BZI107"/>
    <mergeCell ref="BZK104:BZK107"/>
    <mergeCell ref="BZC104:BZC107"/>
    <mergeCell ref="BZE104:BZE107"/>
    <mergeCell ref="BZG104:BZG107"/>
    <mergeCell ref="BYY104:BYY107"/>
    <mergeCell ref="BZA104:BZA107"/>
    <mergeCell ref="BYS104:BYS107"/>
    <mergeCell ref="BYU104:BYU107"/>
    <mergeCell ref="BYW104:BYW107"/>
    <mergeCell ref="BYO104:BYO107"/>
    <mergeCell ref="BYQ104:BYQ107"/>
    <mergeCell ref="BYI104:BYI107"/>
    <mergeCell ref="BYK104:BYK107"/>
    <mergeCell ref="BYM104:BYM107"/>
    <mergeCell ref="CAW104:CAW107"/>
    <mergeCell ref="CAY104:CAY107"/>
    <mergeCell ref="CAQ104:CAQ107"/>
    <mergeCell ref="CAS104:CAS107"/>
    <mergeCell ref="CAU104:CAU107"/>
    <mergeCell ref="CAM104:CAM107"/>
    <mergeCell ref="CAO104:CAO107"/>
    <mergeCell ref="CAG104:CAG107"/>
    <mergeCell ref="CAI104:CAI107"/>
    <mergeCell ref="CAK104:CAK107"/>
    <mergeCell ref="CAC104:CAC107"/>
    <mergeCell ref="CAE104:CAE107"/>
    <mergeCell ref="BZW104:BZW107"/>
    <mergeCell ref="BZY104:BZY107"/>
    <mergeCell ref="CAA104:CAA107"/>
    <mergeCell ref="BZS104:BZS107"/>
    <mergeCell ref="BZU104:BZU107"/>
    <mergeCell ref="CCE104:CCE107"/>
    <mergeCell ref="CCG104:CCG107"/>
    <mergeCell ref="CCI104:CCI107"/>
    <mergeCell ref="CCA104:CCA107"/>
    <mergeCell ref="CCC104:CCC107"/>
    <mergeCell ref="CBU104:CBU107"/>
    <mergeCell ref="CBW104:CBW107"/>
    <mergeCell ref="CBY104:CBY107"/>
    <mergeCell ref="CBQ104:CBQ107"/>
    <mergeCell ref="CBS104:CBS107"/>
    <mergeCell ref="CBK104:CBK107"/>
    <mergeCell ref="CBM104:CBM107"/>
    <mergeCell ref="CBO104:CBO107"/>
    <mergeCell ref="CBG104:CBG107"/>
    <mergeCell ref="CBI104:CBI107"/>
    <mergeCell ref="CBA104:CBA107"/>
    <mergeCell ref="CBC104:CBC107"/>
    <mergeCell ref="CBE104:CBE107"/>
    <mergeCell ref="CDO104:CDO107"/>
    <mergeCell ref="CDQ104:CDQ107"/>
    <mergeCell ref="CDI104:CDI107"/>
    <mergeCell ref="CDK104:CDK107"/>
    <mergeCell ref="CDM104:CDM107"/>
    <mergeCell ref="CDE104:CDE107"/>
    <mergeCell ref="CDG104:CDG107"/>
    <mergeCell ref="CCY104:CCY107"/>
    <mergeCell ref="CDA104:CDA107"/>
    <mergeCell ref="CDC104:CDC107"/>
    <mergeCell ref="CCU104:CCU107"/>
    <mergeCell ref="CCW104:CCW107"/>
    <mergeCell ref="CCO104:CCO107"/>
    <mergeCell ref="CCQ104:CCQ107"/>
    <mergeCell ref="CCS104:CCS107"/>
    <mergeCell ref="CCK104:CCK107"/>
    <mergeCell ref="CCM104:CCM107"/>
    <mergeCell ref="CEW104:CEW107"/>
    <mergeCell ref="CEY104:CEY107"/>
    <mergeCell ref="CFA104:CFA107"/>
    <mergeCell ref="CES104:CES107"/>
    <mergeCell ref="CEU104:CEU107"/>
    <mergeCell ref="CEM104:CEM107"/>
    <mergeCell ref="CEO104:CEO107"/>
    <mergeCell ref="CEQ104:CEQ107"/>
    <mergeCell ref="CEI104:CEI107"/>
    <mergeCell ref="CEK104:CEK107"/>
    <mergeCell ref="CEC104:CEC107"/>
    <mergeCell ref="CEE104:CEE107"/>
    <mergeCell ref="CEG104:CEG107"/>
    <mergeCell ref="CDY104:CDY107"/>
    <mergeCell ref="CEA104:CEA107"/>
    <mergeCell ref="CDS104:CDS107"/>
    <mergeCell ref="CDU104:CDU107"/>
    <mergeCell ref="CDW104:CDW107"/>
    <mergeCell ref="CGG104:CGG107"/>
    <mergeCell ref="CGI104:CGI107"/>
    <mergeCell ref="CGA104:CGA107"/>
    <mergeCell ref="CGC104:CGC107"/>
    <mergeCell ref="CGE104:CGE107"/>
    <mergeCell ref="CFW104:CFW107"/>
    <mergeCell ref="CFY104:CFY107"/>
    <mergeCell ref="CFQ104:CFQ107"/>
    <mergeCell ref="CFS104:CFS107"/>
    <mergeCell ref="CFU104:CFU107"/>
    <mergeCell ref="CFM104:CFM107"/>
    <mergeCell ref="CFO104:CFO107"/>
    <mergeCell ref="CFG104:CFG107"/>
    <mergeCell ref="CFI104:CFI107"/>
    <mergeCell ref="CFK104:CFK107"/>
    <mergeCell ref="CFC104:CFC107"/>
    <mergeCell ref="CFE104:CFE107"/>
    <mergeCell ref="CHO104:CHO107"/>
    <mergeCell ref="CHQ104:CHQ107"/>
    <mergeCell ref="CHS104:CHS107"/>
    <mergeCell ref="CHK104:CHK107"/>
    <mergeCell ref="CHM104:CHM107"/>
    <mergeCell ref="CHE104:CHE107"/>
    <mergeCell ref="CHG104:CHG107"/>
    <mergeCell ref="CHI104:CHI107"/>
    <mergeCell ref="CHA104:CHA107"/>
    <mergeCell ref="CHC104:CHC107"/>
    <mergeCell ref="CGU104:CGU107"/>
    <mergeCell ref="CGW104:CGW107"/>
    <mergeCell ref="CGY104:CGY107"/>
    <mergeCell ref="CGQ104:CGQ107"/>
    <mergeCell ref="CGS104:CGS107"/>
    <mergeCell ref="CGK104:CGK107"/>
    <mergeCell ref="CGM104:CGM107"/>
    <mergeCell ref="CGO104:CGO107"/>
    <mergeCell ref="CIY104:CIY107"/>
    <mergeCell ref="CJA104:CJA107"/>
    <mergeCell ref="CIS104:CIS107"/>
    <mergeCell ref="CIU104:CIU107"/>
    <mergeCell ref="CIW104:CIW107"/>
    <mergeCell ref="CIO104:CIO107"/>
    <mergeCell ref="CIQ104:CIQ107"/>
    <mergeCell ref="CII104:CII107"/>
    <mergeCell ref="CIK104:CIK107"/>
    <mergeCell ref="CIM104:CIM107"/>
    <mergeCell ref="CIE104:CIE107"/>
    <mergeCell ref="CIG104:CIG107"/>
    <mergeCell ref="CHY104:CHY107"/>
    <mergeCell ref="CIA104:CIA107"/>
    <mergeCell ref="CIC104:CIC107"/>
    <mergeCell ref="CHU104:CHU107"/>
    <mergeCell ref="CHW104:CHW107"/>
    <mergeCell ref="CKG104:CKG107"/>
    <mergeCell ref="CKI104:CKI107"/>
    <mergeCell ref="CKK104:CKK107"/>
    <mergeCell ref="CKC104:CKC107"/>
    <mergeCell ref="CKE104:CKE107"/>
    <mergeCell ref="CJW104:CJW107"/>
    <mergeCell ref="CJY104:CJY107"/>
    <mergeCell ref="CKA104:CKA107"/>
    <mergeCell ref="CJS104:CJS107"/>
    <mergeCell ref="CJU104:CJU107"/>
    <mergeCell ref="CJM104:CJM107"/>
    <mergeCell ref="CJO104:CJO107"/>
    <mergeCell ref="CJQ104:CJQ107"/>
    <mergeCell ref="CJI104:CJI107"/>
    <mergeCell ref="CJK104:CJK107"/>
    <mergeCell ref="CJC104:CJC107"/>
    <mergeCell ref="CJE104:CJE107"/>
    <mergeCell ref="CJG104:CJG107"/>
    <mergeCell ref="CLQ104:CLQ107"/>
    <mergeCell ref="CLS104:CLS107"/>
    <mergeCell ref="CLK104:CLK107"/>
    <mergeCell ref="CLM104:CLM107"/>
    <mergeCell ref="CLO104:CLO107"/>
    <mergeCell ref="CLG104:CLG107"/>
    <mergeCell ref="CLI104:CLI107"/>
    <mergeCell ref="CLA104:CLA107"/>
    <mergeCell ref="CLC104:CLC107"/>
    <mergeCell ref="CLE104:CLE107"/>
    <mergeCell ref="CKW104:CKW107"/>
    <mergeCell ref="CKY104:CKY107"/>
    <mergeCell ref="CKQ104:CKQ107"/>
    <mergeCell ref="CKS104:CKS107"/>
    <mergeCell ref="CKU104:CKU107"/>
    <mergeCell ref="CKM104:CKM107"/>
    <mergeCell ref="CKO104:CKO107"/>
    <mergeCell ref="CMY104:CMY107"/>
    <mergeCell ref="CNA104:CNA107"/>
    <mergeCell ref="CNC104:CNC107"/>
    <mergeCell ref="CMU104:CMU107"/>
    <mergeCell ref="CMW104:CMW107"/>
    <mergeCell ref="CMO104:CMO107"/>
    <mergeCell ref="CMQ104:CMQ107"/>
    <mergeCell ref="CMS104:CMS107"/>
    <mergeCell ref="CMK104:CMK107"/>
    <mergeCell ref="CMM104:CMM107"/>
    <mergeCell ref="CME104:CME107"/>
    <mergeCell ref="CMG104:CMG107"/>
    <mergeCell ref="CMI104:CMI107"/>
    <mergeCell ref="CMA104:CMA107"/>
    <mergeCell ref="CMC104:CMC107"/>
    <mergeCell ref="CLU104:CLU107"/>
    <mergeCell ref="CLW104:CLW107"/>
    <mergeCell ref="CLY104:CLY107"/>
    <mergeCell ref="COI104:COI107"/>
    <mergeCell ref="COK104:COK107"/>
    <mergeCell ref="COC104:COC107"/>
    <mergeCell ref="COE104:COE107"/>
    <mergeCell ref="COG104:COG107"/>
    <mergeCell ref="CNY104:CNY107"/>
    <mergeCell ref="COA104:COA107"/>
    <mergeCell ref="CNS104:CNS107"/>
    <mergeCell ref="CNU104:CNU107"/>
    <mergeCell ref="CNW104:CNW107"/>
    <mergeCell ref="CNO104:CNO107"/>
    <mergeCell ref="CNQ104:CNQ107"/>
    <mergeCell ref="CNI104:CNI107"/>
    <mergeCell ref="CNK104:CNK107"/>
    <mergeCell ref="CNM104:CNM107"/>
    <mergeCell ref="CNE104:CNE107"/>
    <mergeCell ref="CNG104:CNG107"/>
    <mergeCell ref="CPQ104:CPQ107"/>
    <mergeCell ref="CPS104:CPS107"/>
    <mergeCell ref="CPU104:CPU107"/>
    <mergeCell ref="CPM104:CPM107"/>
    <mergeCell ref="CPO104:CPO107"/>
    <mergeCell ref="CPG104:CPG107"/>
    <mergeCell ref="CPI104:CPI107"/>
    <mergeCell ref="CPK104:CPK107"/>
    <mergeCell ref="CPC104:CPC107"/>
    <mergeCell ref="CPE104:CPE107"/>
    <mergeCell ref="COW104:COW107"/>
    <mergeCell ref="COY104:COY107"/>
    <mergeCell ref="CPA104:CPA107"/>
    <mergeCell ref="COS104:COS107"/>
    <mergeCell ref="COU104:COU107"/>
    <mergeCell ref="COM104:COM107"/>
    <mergeCell ref="COO104:COO107"/>
    <mergeCell ref="COQ104:COQ107"/>
    <mergeCell ref="CRA104:CRA107"/>
    <mergeCell ref="CRC104:CRC107"/>
    <mergeCell ref="CQU104:CQU107"/>
    <mergeCell ref="CQW104:CQW107"/>
    <mergeCell ref="CQY104:CQY107"/>
    <mergeCell ref="CQQ104:CQQ107"/>
    <mergeCell ref="CQS104:CQS107"/>
    <mergeCell ref="CQK104:CQK107"/>
    <mergeCell ref="CQM104:CQM107"/>
    <mergeCell ref="CQO104:CQO107"/>
    <mergeCell ref="CQG104:CQG107"/>
    <mergeCell ref="CQI104:CQI107"/>
    <mergeCell ref="CQA104:CQA107"/>
    <mergeCell ref="CQC104:CQC107"/>
    <mergeCell ref="CQE104:CQE107"/>
    <mergeCell ref="CPW104:CPW107"/>
    <mergeCell ref="CPY104:CPY107"/>
    <mergeCell ref="CSI104:CSI107"/>
    <mergeCell ref="CSK104:CSK107"/>
    <mergeCell ref="CSM104:CSM107"/>
    <mergeCell ref="CSE104:CSE107"/>
    <mergeCell ref="CSG104:CSG107"/>
    <mergeCell ref="CRY104:CRY107"/>
    <mergeCell ref="CSA104:CSA107"/>
    <mergeCell ref="CSC104:CSC107"/>
    <mergeCell ref="CRU104:CRU107"/>
    <mergeCell ref="CRW104:CRW107"/>
    <mergeCell ref="CRO104:CRO107"/>
    <mergeCell ref="CRQ104:CRQ107"/>
    <mergeCell ref="CRS104:CRS107"/>
    <mergeCell ref="CRK104:CRK107"/>
    <mergeCell ref="CRM104:CRM107"/>
    <mergeCell ref="CRE104:CRE107"/>
    <mergeCell ref="CRG104:CRG107"/>
    <mergeCell ref="CRI104:CRI107"/>
    <mergeCell ref="CTS104:CTS107"/>
    <mergeCell ref="CTU104:CTU107"/>
    <mergeCell ref="CTM104:CTM107"/>
    <mergeCell ref="CTO104:CTO107"/>
    <mergeCell ref="CTQ104:CTQ107"/>
    <mergeCell ref="CTI104:CTI107"/>
    <mergeCell ref="CTK104:CTK107"/>
    <mergeCell ref="CTC104:CTC107"/>
    <mergeCell ref="CTE104:CTE107"/>
    <mergeCell ref="CTG104:CTG107"/>
    <mergeCell ref="CSY104:CSY107"/>
    <mergeCell ref="CTA104:CTA107"/>
    <mergeCell ref="CSS104:CSS107"/>
    <mergeCell ref="CSU104:CSU107"/>
    <mergeCell ref="CSW104:CSW107"/>
    <mergeCell ref="CSO104:CSO107"/>
    <mergeCell ref="CSQ104:CSQ107"/>
    <mergeCell ref="CVA104:CVA107"/>
    <mergeCell ref="CVC104:CVC107"/>
    <mergeCell ref="CVE104:CVE107"/>
    <mergeCell ref="CUW104:CUW107"/>
    <mergeCell ref="CUY104:CUY107"/>
    <mergeCell ref="CUQ104:CUQ107"/>
    <mergeCell ref="CUS104:CUS107"/>
    <mergeCell ref="CUU104:CUU107"/>
    <mergeCell ref="CUM104:CUM107"/>
    <mergeCell ref="CUO104:CUO107"/>
    <mergeCell ref="CUG104:CUG107"/>
    <mergeCell ref="CUI104:CUI107"/>
    <mergeCell ref="CUK104:CUK107"/>
    <mergeCell ref="CUC104:CUC107"/>
    <mergeCell ref="CUE104:CUE107"/>
    <mergeCell ref="CTW104:CTW107"/>
    <mergeCell ref="CTY104:CTY107"/>
    <mergeCell ref="CUA104:CUA107"/>
    <mergeCell ref="CWK104:CWK107"/>
    <mergeCell ref="CWM104:CWM107"/>
    <mergeCell ref="CWE104:CWE107"/>
    <mergeCell ref="CWG104:CWG107"/>
    <mergeCell ref="CWI104:CWI107"/>
    <mergeCell ref="CWA104:CWA107"/>
    <mergeCell ref="CWC104:CWC107"/>
    <mergeCell ref="CVU104:CVU107"/>
    <mergeCell ref="CVW104:CVW107"/>
    <mergeCell ref="CVY104:CVY107"/>
    <mergeCell ref="CVQ104:CVQ107"/>
    <mergeCell ref="CVS104:CVS107"/>
    <mergeCell ref="CVK104:CVK107"/>
    <mergeCell ref="CVM104:CVM107"/>
    <mergeCell ref="CVO104:CVO107"/>
    <mergeCell ref="CVG104:CVG107"/>
    <mergeCell ref="CVI104:CVI107"/>
    <mergeCell ref="CXS104:CXS107"/>
    <mergeCell ref="CXU104:CXU107"/>
    <mergeCell ref="CXW104:CXW107"/>
    <mergeCell ref="CXO104:CXO107"/>
    <mergeCell ref="CXQ104:CXQ107"/>
    <mergeCell ref="CXI104:CXI107"/>
    <mergeCell ref="CXK104:CXK107"/>
    <mergeCell ref="CXM104:CXM107"/>
    <mergeCell ref="CXE104:CXE107"/>
    <mergeCell ref="CXG104:CXG107"/>
    <mergeCell ref="CWY104:CWY107"/>
    <mergeCell ref="CXA104:CXA107"/>
    <mergeCell ref="CXC104:CXC107"/>
    <mergeCell ref="CWU104:CWU107"/>
    <mergeCell ref="CWW104:CWW107"/>
    <mergeCell ref="CWO104:CWO107"/>
    <mergeCell ref="CWQ104:CWQ107"/>
    <mergeCell ref="CWS104:CWS107"/>
    <mergeCell ref="CZC104:CZC107"/>
    <mergeCell ref="CZE104:CZE107"/>
    <mergeCell ref="CYW104:CYW107"/>
    <mergeCell ref="CYY104:CYY107"/>
    <mergeCell ref="CZA104:CZA107"/>
    <mergeCell ref="CYS104:CYS107"/>
    <mergeCell ref="CYU104:CYU107"/>
    <mergeCell ref="CYM104:CYM107"/>
    <mergeCell ref="CYO104:CYO107"/>
    <mergeCell ref="CYQ104:CYQ107"/>
    <mergeCell ref="CYI104:CYI107"/>
    <mergeCell ref="CYK104:CYK107"/>
    <mergeCell ref="CYC104:CYC107"/>
    <mergeCell ref="CYE104:CYE107"/>
    <mergeCell ref="CYG104:CYG107"/>
    <mergeCell ref="CXY104:CXY107"/>
    <mergeCell ref="CYA104:CYA107"/>
    <mergeCell ref="DAK104:DAK107"/>
    <mergeCell ref="DAM104:DAM107"/>
    <mergeCell ref="DAO104:DAO107"/>
    <mergeCell ref="DAG104:DAG107"/>
    <mergeCell ref="DAI104:DAI107"/>
    <mergeCell ref="DAA104:DAA107"/>
    <mergeCell ref="DAC104:DAC107"/>
    <mergeCell ref="DAE104:DAE107"/>
    <mergeCell ref="CZW104:CZW107"/>
    <mergeCell ref="CZY104:CZY107"/>
    <mergeCell ref="CZQ104:CZQ107"/>
    <mergeCell ref="CZS104:CZS107"/>
    <mergeCell ref="CZU104:CZU107"/>
    <mergeCell ref="CZM104:CZM107"/>
    <mergeCell ref="CZO104:CZO107"/>
    <mergeCell ref="CZG104:CZG107"/>
    <mergeCell ref="CZI104:CZI107"/>
    <mergeCell ref="CZK104:CZK107"/>
    <mergeCell ref="DBU104:DBU107"/>
    <mergeCell ref="DBW104:DBW107"/>
    <mergeCell ref="DBO104:DBO107"/>
    <mergeCell ref="DBQ104:DBQ107"/>
    <mergeCell ref="DBS104:DBS107"/>
    <mergeCell ref="DBK104:DBK107"/>
    <mergeCell ref="DBM104:DBM107"/>
    <mergeCell ref="DBE104:DBE107"/>
    <mergeCell ref="DBG104:DBG107"/>
    <mergeCell ref="DBI104:DBI107"/>
    <mergeCell ref="DBA104:DBA107"/>
    <mergeCell ref="DBC104:DBC107"/>
    <mergeCell ref="DAU104:DAU107"/>
    <mergeCell ref="DAW104:DAW107"/>
    <mergeCell ref="DAY104:DAY107"/>
    <mergeCell ref="DAQ104:DAQ107"/>
    <mergeCell ref="DAS104:DAS107"/>
    <mergeCell ref="DDC104:DDC107"/>
    <mergeCell ref="DDE104:DDE107"/>
    <mergeCell ref="DDG104:DDG107"/>
    <mergeCell ref="DCY104:DCY107"/>
    <mergeCell ref="DDA104:DDA107"/>
    <mergeCell ref="DCS104:DCS107"/>
    <mergeCell ref="DCU104:DCU107"/>
    <mergeCell ref="DCW104:DCW107"/>
    <mergeCell ref="DCO104:DCO107"/>
    <mergeCell ref="DCQ104:DCQ107"/>
    <mergeCell ref="DCI104:DCI107"/>
    <mergeCell ref="DCK104:DCK107"/>
    <mergeCell ref="DCM104:DCM107"/>
    <mergeCell ref="DCE104:DCE107"/>
    <mergeCell ref="DCG104:DCG107"/>
    <mergeCell ref="DBY104:DBY107"/>
    <mergeCell ref="DCA104:DCA107"/>
    <mergeCell ref="DCC104:DCC107"/>
    <mergeCell ref="DEM104:DEM107"/>
    <mergeCell ref="DEO104:DEO107"/>
    <mergeCell ref="DEG104:DEG107"/>
    <mergeCell ref="DEI104:DEI107"/>
    <mergeCell ref="DEK104:DEK107"/>
    <mergeCell ref="DEC104:DEC107"/>
    <mergeCell ref="DEE104:DEE107"/>
    <mergeCell ref="DDW104:DDW107"/>
    <mergeCell ref="DDY104:DDY107"/>
    <mergeCell ref="DEA104:DEA107"/>
    <mergeCell ref="DDS104:DDS107"/>
    <mergeCell ref="DDU104:DDU107"/>
    <mergeCell ref="DDM104:DDM107"/>
    <mergeCell ref="DDO104:DDO107"/>
    <mergeCell ref="DDQ104:DDQ107"/>
    <mergeCell ref="DDI104:DDI107"/>
    <mergeCell ref="DDK104:DDK107"/>
    <mergeCell ref="DFU104:DFU107"/>
    <mergeCell ref="DFW104:DFW107"/>
    <mergeCell ref="DFY104:DFY107"/>
    <mergeCell ref="DFQ104:DFQ107"/>
    <mergeCell ref="DFS104:DFS107"/>
    <mergeCell ref="DFK104:DFK107"/>
    <mergeCell ref="DFM104:DFM107"/>
    <mergeCell ref="DFO104:DFO107"/>
    <mergeCell ref="DFG104:DFG107"/>
    <mergeCell ref="DFI104:DFI107"/>
    <mergeCell ref="DFA104:DFA107"/>
    <mergeCell ref="DFC104:DFC107"/>
    <mergeCell ref="DFE104:DFE107"/>
    <mergeCell ref="DEW104:DEW107"/>
    <mergeCell ref="DEY104:DEY107"/>
    <mergeCell ref="DEQ104:DEQ107"/>
    <mergeCell ref="DES104:DES107"/>
    <mergeCell ref="DEU104:DEU107"/>
    <mergeCell ref="DHE104:DHE107"/>
    <mergeCell ref="DHG104:DHG107"/>
    <mergeCell ref="DGY104:DGY107"/>
    <mergeCell ref="DHA104:DHA107"/>
    <mergeCell ref="DHC104:DHC107"/>
    <mergeCell ref="DGU104:DGU107"/>
    <mergeCell ref="DGW104:DGW107"/>
    <mergeCell ref="DGO104:DGO107"/>
    <mergeCell ref="DGQ104:DGQ107"/>
    <mergeCell ref="DGS104:DGS107"/>
    <mergeCell ref="DGK104:DGK107"/>
    <mergeCell ref="DGM104:DGM107"/>
    <mergeCell ref="DGE104:DGE107"/>
    <mergeCell ref="DGG104:DGG107"/>
    <mergeCell ref="DGI104:DGI107"/>
    <mergeCell ref="DGA104:DGA107"/>
    <mergeCell ref="DGC104:DGC107"/>
    <mergeCell ref="DIM104:DIM107"/>
    <mergeCell ref="DIO104:DIO107"/>
    <mergeCell ref="DIQ104:DIQ107"/>
    <mergeCell ref="DII104:DII107"/>
    <mergeCell ref="DIK104:DIK107"/>
    <mergeCell ref="DIC104:DIC107"/>
    <mergeCell ref="DIE104:DIE107"/>
    <mergeCell ref="DIG104:DIG107"/>
    <mergeCell ref="DHY104:DHY107"/>
    <mergeCell ref="DIA104:DIA107"/>
    <mergeCell ref="DHS104:DHS107"/>
    <mergeCell ref="DHU104:DHU107"/>
    <mergeCell ref="DHW104:DHW107"/>
    <mergeCell ref="DHO104:DHO107"/>
    <mergeCell ref="DHQ104:DHQ107"/>
    <mergeCell ref="DHI104:DHI107"/>
    <mergeCell ref="DHK104:DHK107"/>
    <mergeCell ref="DHM104:DHM107"/>
    <mergeCell ref="DJW104:DJW107"/>
    <mergeCell ref="DJY104:DJY107"/>
    <mergeCell ref="DJQ104:DJQ107"/>
    <mergeCell ref="DJS104:DJS107"/>
    <mergeCell ref="DJU104:DJU107"/>
    <mergeCell ref="DJM104:DJM107"/>
    <mergeCell ref="DJO104:DJO107"/>
    <mergeCell ref="DJG104:DJG107"/>
    <mergeCell ref="DJI104:DJI107"/>
    <mergeCell ref="DJK104:DJK107"/>
    <mergeCell ref="DJC104:DJC107"/>
    <mergeCell ref="DJE104:DJE107"/>
    <mergeCell ref="DIW104:DIW107"/>
    <mergeCell ref="DIY104:DIY107"/>
    <mergeCell ref="DJA104:DJA107"/>
    <mergeCell ref="DIS104:DIS107"/>
    <mergeCell ref="DIU104:DIU107"/>
    <mergeCell ref="DLE104:DLE107"/>
    <mergeCell ref="DLG104:DLG107"/>
    <mergeCell ref="DLI104:DLI107"/>
    <mergeCell ref="DLA104:DLA107"/>
    <mergeCell ref="DLC104:DLC107"/>
    <mergeCell ref="DKU104:DKU107"/>
    <mergeCell ref="DKW104:DKW107"/>
    <mergeCell ref="DKY104:DKY107"/>
    <mergeCell ref="DKQ104:DKQ107"/>
    <mergeCell ref="DKS104:DKS107"/>
    <mergeCell ref="DKK104:DKK107"/>
    <mergeCell ref="DKM104:DKM107"/>
    <mergeCell ref="DKO104:DKO107"/>
    <mergeCell ref="DKG104:DKG107"/>
    <mergeCell ref="DKI104:DKI107"/>
    <mergeCell ref="DKA104:DKA107"/>
    <mergeCell ref="DKC104:DKC107"/>
    <mergeCell ref="DKE104:DKE107"/>
    <mergeCell ref="DMO104:DMO107"/>
    <mergeCell ref="DMQ104:DMQ107"/>
    <mergeCell ref="DMI104:DMI107"/>
    <mergeCell ref="DMK104:DMK107"/>
    <mergeCell ref="DMM104:DMM107"/>
    <mergeCell ref="DME104:DME107"/>
    <mergeCell ref="DMG104:DMG107"/>
    <mergeCell ref="DLY104:DLY107"/>
    <mergeCell ref="DMA104:DMA107"/>
    <mergeCell ref="DMC104:DMC107"/>
    <mergeCell ref="DLU104:DLU107"/>
    <mergeCell ref="DLW104:DLW107"/>
    <mergeCell ref="DLO104:DLO107"/>
    <mergeCell ref="DLQ104:DLQ107"/>
    <mergeCell ref="DLS104:DLS107"/>
    <mergeCell ref="DLK104:DLK107"/>
    <mergeCell ref="DLM104:DLM107"/>
    <mergeCell ref="DNW104:DNW107"/>
    <mergeCell ref="DNY104:DNY107"/>
    <mergeCell ref="DOA104:DOA107"/>
    <mergeCell ref="DNS104:DNS107"/>
    <mergeCell ref="DNU104:DNU107"/>
    <mergeCell ref="DNM104:DNM107"/>
    <mergeCell ref="DNO104:DNO107"/>
    <mergeCell ref="DNQ104:DNQ107"/>
    <mergeCell ref="DNI104:DNI107"/>
    <mergeCell ref="DNK104:DNK107"/>
    <mergeCell ref="DNC104:DNC107"/>
    <mergeCell ref="DNE104:DNE107"/>
    <mergeCell ref="DNG104:DNG107"/>
    <mergeCell ref="DMY104:DMY107"/>
    <mergeCell ref="DNA104:DNA107"/>
    <mergeCell ref="DMS104:DMS107"/>
    <mergeCell ref="DMU104:DMU107"/>
    <mergeCell ref="DMW104:DMW107"/>
    <mergeCell ref="DPG104:DPG107"/>
    <mergeCell ref="DPI104:DPI107"/>
    <mergeCell ref="DPA104:DPA107"/>
    <mergeCell ref="DPC104:DPC107"/>
    <mergeCell ref="DPE104:DPE107"/>
    <mergeCell ref="DOW104:DOW107"/>
    <mergeCell ref="DOY104:DOY107"/>
    <mergeCell ref="DOQ104:DOQ107"/>
    <mergeCell ref="DOS104:DOS107"/>
    <mergeCell ref="DOU104:DOU107"/>
    <mergeCell ref="DOM104:DOM107"/>
    <mergeCell ref="DOO104:DOO107"/>
    <mergeCell ref="DOG104:DOG107"/>
    <mergeCell ref="DOI104:DOI107"/>
    <mergeCell ref="DOK104:DOK107"/>
    <mergeCell ref="DOC104:DOC107"/>
    <mergeCell ref="DOE104:DOE107"/>
    <mergeCell ref="DQO104:DQO107"/>
    <mergeCell ref="DQQ104:DQQ107"/>
    <mergeCell ref="DQS104:DQS107"/>
    <mergeCell ref="DQK104:DQK107"/>
    <mergeCell ref="DQM104:DQM107"/>
    <mergeCell ref="DQE104:DQE107"/>
    <mergeCell ref="DQG104:DQG107"/>
    <mergeCell ref="DQI104:DQI107"/>
    <mergeCell ref="DQA104:DQA107"/>
    <mergeCell ref="DQC104:DQC107"/>
    <mergeCell ref="DPU104:DPU107"/>
    <mergeCell ref="DPW104:DPW107"/>
    <mergeCell ref="DPY104:DPY107"/>
    <mergeCell ref="DPQ104:DPQ107"/>
    <mergeCell ref="DPS104:DPS107"/>
    <mergeCell ref="DPK104:DPK107"/>
    <mergeCell ref="DPM104:DPM107"/>
    <mergeCell ref="DPO104:DPO107"/>
    <mergeCell ref="DRY104:DRY107"/>
    <mergeCell ref="DSA104:DSA107"/>
    <mergeCell ref="DRS104:DRS107"/>
    <mergeCell ref="DRU104:DRU107"/>
    <mergeCell ref="DRW104:DRW107"/>
    <mergeCell ref="DRO104:DRO107"/>
    <mergeCell ref="DRQ104:DRQ107"/>
    <mergeCell ref="DRI104:DRI107"/>
    <mergeCell ref="DRK104:DRK107"/>
    <mergeCell ref="DRM104:DRM107"/>
    <mergeCell ref="DRE104:DRE107"/>
    <mergeCell ref="DRG104:DRG107"/>
    <mergeCell ref="DQY104:DQY107"/>
    <mergeCell ref="DRA104:DRA107"/>
    <mergeCell ref="DRC104:DRC107"/>
    <mergeCell ref="DQU104:DQU107"/>
    <mergeCell ref="DQW104:DQW107"/>
    <mergeCell ref="DTG104:DTG107"/>
    <mergeCell ref="DTI104:DTI107"/>
    <mergeCell ref="DTK104:DTK107"/>
    <mergeCell ref="DTC104:DTC107"/>
    <mergeCell ref="DTE104:DTE107"/>
    <mergeCell ref="DSW104:DSW107"/>
    <mergeCell ref="DSY104:DSY107"/>
    <mergeCell ref="DTA104:DTA107"/>
    <mergeCell ref="DSS104:DSS107"/>
    <mergeCell ref="DSU104:DSU107"/>
    <mergeCell ref="DSM104:DSM107"/>
    <mergeCell ref="DSO104:DSO107"/>
    <mergeCell ref="DSQ104:DSQ107"/>
    <mergeCell ref="DSI104:DSI107"/>
    <mergeCell ref="DSK104:DSK107"/>
    <mergeCell ref="DSC104:DSC107"/>
    <mergeCell ref="DSE104:DSE107"/>
    <mergeCell ref="DSG104:DSG107"/>
    <mergeCell ref="DUQ104:DUQ107"/>
    <mergeCell ref="DUS104:DUS107"/>
    <mergeCell ref="DUK104:DUK107"/>
    <mergeCell ref="DUM104:DUM107"/>
    <mergeCell ref="DUO104:DUO107"/>
    <mergeCell ref="DUG104:DUG107"/>
    <mergeCell ref="DUI104:DUI107"/>
    <mergeCell ref="DUA104:DUA107"/>
    <mergeCell ref="DUC104:DUC107"/>
    <mergeCell ref="DUE104:DUE107"/>
    <mergeCell ref="DTW104:DTW107"/>
    <mergeCell ref="DTY104:DTY107"/>
    <mergeCell ref="DTQ104:DTQ107"/>
    <mergeCell ref="DTS104:DTS107"/>
    <mergeCell ref="DTU104:DTU107"/>
    <mergeCell ref="DTM104:DTM107"/>
    <mergeCell ref="DTO104:DTO107"/>
    <mergeCell ref="DVY104:DVY107"/>
    <mergeCell ref="DWA104:DWA107"/>
    <mergeCell ref="DWC104:DWC107"/>
    <mergeCell ref="DVU104:DVU107"/>
    <mergeCell ref="DVW104:DVW107"/>
    <mergeCell ref="DVO104:DVO107"/>
    <mergeCell ref="DVQ104:DVQ107"/>
    <mergeCell ref="DVS104:DVS107"/>
    <mergeCell ref="DVK104:DVK107"/>
    <mergeCell ref="DVM104:DVM107"/>
    <mergeCell ref="DVE104:DVE107"/>
    <mergeCell ref="DVG104:DVG107"/>
    <mergeCell ref="DVI104:DVI107"/>
    <mergeCell ref="DVA104:DVA107"/>
    <mergeCell ref="DVC104:DVC107"/>
    <mergeCell ref="DUU104:DUU107"/>
    <mergeCell ref="DUW104:DUW107"/>
    <mergeCell ref="DUY104:DUY107"/>
    <mergeCell ref="DXI104:DXI107"/>
    <mergeCell ref="DXK104:DXK107"/>
    <mergeCell ref="DXC104:DXC107"/>
    <mergeCell ref="DXE104:DXE107"/>
    <mergeCell ref="DXG104:DXG107"/>
    <mergeCell ref="DWY104:DWY107"/>
    <mergeCell ref="DXA104:DXA107"/>
    <mergeCell ref="DWS104:DWS107"/>
    <mergeCell ref="DWU104:DWU107"/>
    <mergeCell ref="DWW104:DWW107"/>
    <mergeCell ref="DWO104:DWO107"/>
    <mergeCell ref="DWQ104:DWQ107"/>
    <mergeCell ref="DWI104:DWI107"/>
    <mergeCell ref="DWK104:DWK107"/>
    <mergeCell ref="DWM104:DWM107"/>
    <mergeCell ref="DWE104:DWE107"/>
    <mergeCell ref="DWG104:DWG107"/>
    <mergeCell ref="DYQ104:DYQ107"/>
    <mergeCell ref="DYS104:DYS107"/>
    <mergeCell ref="DYU104:DYU107"/>
    <mergeCell ref="DYM104:DYM107"/>
    <mergeCell ref="DYO104:DYO107"/>
    <mergeCell ref="DYG104:DYG107"/>
    <mergeCell ref="DYI104:DYI107"/>
    <mergeCell ref="DYK104:DYK107"/>
    <mergeCell ref="DYC104:DYC107"/>
    <mergeCell ref="DYE104:DYE107"/>
    <mergeCell ref="DXW104:DXW107"/>
    <mergeCell ref="DXY104:DXY107"/>
    <mergeCell ref="DYA104:DYA107"/>
    <mergeCell ref="DXS104:DXS107"/>
    <mergeCell ref="DXU104:DXU107"/>
    <mergeCell ref="DXM104:DXM107"/>
    <mergeCell ref="DXO104:DXO107"/>
    <mergeCell ref="DXQ104:DXQ107"/>
    <mergeCell ref="EAA104:EAA107"/>
    <mergeCell ref="EAC104:EAC107"/>
    <mergeCell ref="DZU104:DZU107"/>
    <mergeCell ref="DZW104:DZW107"/>
    <mergeCell ref="DZY104:DZY107"/>
    <mergeCell ref="DZQ104:DZQ107"/>
    <mergeCell ref="DZS104:DZS107"/>
    <mergeCell ref="DZK104:DZK107"/>
    <mergeCell ref="DZM104:DZM107"/>
    <mergeCell ref="DZO104:DZO107"/>
    <mergeCell ref="DZG104:DZG107"/>
    <mergeCell ref="DZI104:DZI107"/>
    <mergeCell ref="DZA104:DZA107"/>
    <mergeCell ref="DZC104:DZC107"/>
    <mergeCell ref="DZE104:DZE107"/>
    <mergeCell ref="DYW104:DYW107"/>
    <mergeCell ref="DYY104:DYY107"/>
    <mergeCell ref="EBI104:EBI107"/>
    <mergeCell ref="EBK104:EBK107"/>
    <mergeCell ref="EBM104:EBM107"/>
    <mergeCell ref="EBE104:EBE107"/>
    <mergeCell ref="EBG104:EBG107"/>
    <mergeCell ref="EAY104:EAY107"/>
    <mergeCell ref="EBA104:EBA107"/>
    <mergeCell ref="EBC104:EBC107"/>
    <mergeCell ref="EAU104:EAU107"/>
    <mergeCell ref="EAW104:EAW107"/>
    <mergeCell ref="EAO104:EAO107"/>
    <mergeCell ref="EAQ104:EAQ107"/>
    <mergeCell ref="EAS104:EAS107"/>
    <mergeCell ref="EAK104:EAK107"/>
    <mergeCell ref="EAM104:EAM107"/>
    <mergeCell ref="EAE104:EAE107"/>
    <mergeCell ref="EAG104:EAG107"/>
    <mergeCell ref="EAI104:EAI107"/>
    <mergeCell ref="ECS104:ECS107"/>
    <mergeCell ref="ECU104:ECU107"/>
    <mergeCell ref="ECM104:ECM107"/>
    <mergeCell ref="ECO104:ECO107"/>
    <mergeCell ref="ECQ104:ECQ107"/>
    <mergeCell ref="ECI104:ECI107"/>
    <mergeCell ref="ECK104:ECK107"/>
    <mergeCell ref="ECC104:ECC107"/>
    <mergeCell ref="ECE104:ECE107"/>
    <mergeCell ref="ECG104:ECG107"/>
    <mergeCell ref="EBY104:EBY107"/>
    <mergeCell ref="ECA104:ECA107"/>
    <mergeCell ref="EBS104:EBS107"/>
    <mergeCell ref="EBU104:EBU107"/>
    <mergeCell ref="EBW104:EBW107"/>
    <mergeCell ref="EBO104:EBO107"/>
    <mergeCell ref="EBQ104:EBQ107"/>
    <mergeCell ref="EEA104:EEA107"/>
    <mergeCell ref="EEC104:EEC107"/>
    <mergeCell ref="EEE104:EEE107"/>
    <mergeCell ref="EDW104:EDW107"/>
    <mergeCell ref="EDY104:EDY107"/>
    <mergeCell ref="EDQ104:EDQ107"/>
    <mergeCell ref="EDS104:EDS107"/>
    <mergeCell ref="EDU104:EDU107"/>
    <mergeCell ref="EDM104:EDM107"/>
    <mergeCell ref="EDO104:EDO107"/>
    <mergeCell ref="EDG104:EDG107"/>
    <mergeCell ref="EDI104:EDI107"/>
    <mergeCell ref="EDK104:EDK107"/>
    <mergeCell ref="EDC104:EDC107"/>
    <mergeCell ref="EDE104:EDE107"/>
    <mergeCell ref="ECW104:ECW107"/>
    <mergeCell ref="ECY104:ECY107"/>
    <mergeCell ref="EDA104:EDA107"/>
    <mergeCell ref="EFK104:EFK107"/>
    <mergeCell ref="EFM104:EFM107"/>
    <mergeCell ref="EFE104:EFE107"/>
    <mergeCell ref="EFG104:EFG107"/>
    <mergeCell ref="EFI104:EFI107"/>
    <mergeCell ref="EFA104:EFA107"/>
    <mergeCell ref="EFC104:EFC107"/>
    <mergeCell ref="EEU104:EEU107"/>
    <mergeCell ref="EEW104:EEW107"/>
    <mergeCell ref="EEY104:EEY107"/>
    <mergeCell ref="EEQ104:EEQ107"/>
    <mergeCell ref="EES104:EES107"/>
    <mergeCell ref="EEK104:EEK107"/>
    <mergeCell ref="EEM104:EEM107"/>
    <mergeCell ref="EEO104:EEO107"/>
    <mergeCell ref="EEG104:EEG107"/>
    <mergeCell ref="EEI104:EEI107"/>
    <mergeCell ref="EGS104:EGS107"/>
    <mergeCell ref="EGU104:EGU107"/>
    <mergeCell ref="EGW104:EGW107"/>
    <mergeCell ref="EGO104:EGO107"/>
    <mergeCell ref="EGQ104:EGQ107"/>
    <mergeCell ref="EGI104:EGI107"/>
    <mergeCell ref="EGK104:EGK107"/>
    <mergeCell ref="EGM104:EGM107"/>
    <mergeCell ref="EGE104:EGE107"/>
    <mergeCell ref="EGG104:EGG107"/>
    <mergeCell ref="EFY104:EFY107"/>
    <mergeCell ref="EGA104:EGA107"/>
    <mergeCell ref="EGC104:EGC107"/>
    <mergeCell ref="EFU104:EFU107"/>
    <mergeCell ref="EFW104:EFW107"/>
    <mergeCell ref="EFO104:EFO107"/>
    <mergeCell ref="EFQ104:EFQ107"/>
    <mergeCell ref="EFS104:EFS107"/>
    <mergeCell ref="EIC104:EIC107"/>
    <mergeCell ref="EIE104:EIE107"/>
    <mergeCell ref="EHW104:EHW107"/>
    <mergeCell ref="EHY104:EHY107"/>
    <mergeCell ref="EIA104:EIA107"/>
    <mergeCell ref="EHS104:EHS107"/>
    <mergeCell ref="EHU104:EHU107"/>
    <mergeCell ref="EHM104:EHM107"/>
    <mergeCell ref="EHO104:EHO107"/>
    <mergeCell ref="EHQ104:EHQ107"/>
    <mergeCell ref="EHI104:EHI107"/>
    <mergeCell ref="EHK104:EHK107"/>
    <mergeCell ref="EHC104:EHC107"/>
    <mergeCell ref="EHE104:EHE107"/>
    <mergeCell ref="EHG104:EHG107"/>
    <mergeCell ref="EGY104:EGY107"/>
    <mergeCell ref="EHA104:EHA107"/>
    <mergeCell ref="EJK104:EJK107"/>
    <mergeCell ref="EJM104:EJM107"/>
    <mergeCell ref="EJO104:EJO107"/>
    <mergeCell ref="EJG104:EJG107"/>
    <mergeCell ref="EJI104:EJI107"/>
    <mergeCell ref="EJA104:EJA107"/>
    <mergeCell ref="EJC104:EJC107"/>
    <mergeCell ref="EJE104:EJE107"/>
    <mergeCell ref="EIW104:EIW107"/>
    <mergeCell ref="EIY104:EIY107"/>
    <mergeCell ref="EIQ104:EIQ107"/>
    <mergeCell ref="EIS104:EIS107"/>
    <mergeCell ref="EIU104:EIU107"/>
    <mergeCell ref="EIM104:EIM107"/>
    <mergeCell ref="EIO104:EIO107"/>
    <mergeCell ref="EIG104:EIG107"/>
    <mergeCell ref="EII104:EII107"/>
    <mergeCell ref="EIK104:EIK107"/>
    <mergeCell ref="EKU104:EKU107"/>
    <mergeCell ref="EKW104:EKW107"/>
    <mergeCell ref="EKO104:EKO107"/>
    <mergeCell ref="EKQ104:EKQ107"/>
    <mergeCell ref="EKS104:EKS107"/>
    <mergeCell ref="EKK104:EKK107"/>
    <mergeCell ref="EKM104:EKM107"/>
    <mergeCell ref="EKE104:EKE107"/>
    <mergeCell ref="EKG104:EKG107"/>
    <mergeCell ref="EKI104:EKI107"/>
    <mergeCell ref="EKA104:EKA107"/>
    <mergeCell ref="EKC104:EKC107"/>
    <mergeCell ref="EJU104:EJU107"/>
    <mergeCell ref="EJW104:EJW107"/>
    <mergeCell ref="EJY104:EJY107"/>
    <mergeCell ref="EJQ104:EJQ107"/>
    <mergeCell ref="EJS104:EJS107"/>
    <mergeCell ref="EMC104:EMC107"/>
    <mergeCell ref="EME104:EME107"/>
    <mergeCell ref="EMG104:EMG107"/>
    <mergeCell ref="ELY104:ELY107"/>
    <mergeCell ref="EMA104:EMA107"/>
    <mergeCell ref="ELS104:ELS107"/>
    <mergeCell ref="ELU104:ELU107"/>
    <mergeCell ref="ELW104:ELW107"/>
    <mergeCell ref="ELO104:ELO107"/>
    <mergeCell ref="ELQ104:ELQ107"/>
    <mergeCell ref="ELI104:ELI107"/>
    <mergeCell ref="ELK104:ELK107"/>
    <mergeCell ref="ELM104:ELM107"/>
    <mergeCell ref="ELE104:ELE107"/>
    <mergeCell ref="ELG104:ELG107"/>
    <mergeCell ref="EKY104:EKY107"/>
    <mergeCell ref="ELA104:ELA107"/>
    <mergeCell ref="ELC104:ELC107"/>
    <mergeCell ref="ENM104:ENM107"/>
    <mergeCell ref="ENO104:ENO107"/>
    <mergeCell ref="ENG104:ENG107"/>
    <mergeCell ref="ENI104:ENI107"/>
    <mergeCell ref="ENK104:ENK107"/>
    <mergeCell ref="ENC104:ENC107"/>
    <mergeCell ref="ENE104:ENE107"/>
    <mergeCell ref="EMW104:EMW107"/>
    <mergeCell ref="EMY104:EMY107"/>
    <mergeCell ref="ENA104:ENA107"/>
    <mergeCell ref="EMS104:EMS107"/>
    <mergeCell ref="EMU104:EMU107"/>
    <mergeCell ref="EMM104:EMM107"/>
    <mergeCell ref="EMO104:EMO107"/>
    <mergeCell ref="EMQ104:EMQ107"/>
    <mergeCell ref="EMI104:EMI107"/>
    <mergeCell ref="EMK104:EMK107"/>
    <mergeCell ref="EOU104:EOU107"/>
    <mergeCell ref="EOW104:EOW107"/>
    <mergeCell ref="EOY104:EOY107"/>
    <mergeCell ref="EOQ104:EOQ107"/>
    <mergeCell ref="EOS104:EOS107"/>
    <mergeCell ref="EOK104:EOK107"/>
    <mergeCell ref="EOM104:EOM107"/>
    <mergeCell ref="EOO104:EOO107"/>
    <mergeCell ref="EOG104:EOG107"/>
    <mergeCell ref="EOI104:EOI107"/>
    <mergeCell ref="EOA104:EOA107"/>
    <mergeCell ref="EOC104:EOC107"/>
    <mergeCell ref="EOE104:EOE107"/>
    <mergeCell ref="ENW104:ENW107"/>
    <mergeCell ref="ENY104:ENY107"/>
    <mergeCell ref="ENQ104:ENQ107"/>
    <mergeCell ref="ENS104:ENS107"/>
    <mergeCell ref="ENU104:ENU107"/>
    <mergeCell ref="EQE104:EQE107"/>
    <mergeCell ref="EQG104:EQG107"/>
    <mergeCell ref="EPY104:EPY107"/>
    <mergeCell ref="EQA104:EQA107"/>
    <mergeCell ref="EQC104:EQC107"/>
    <mergeCell ref="EPU104:EPU107"/>
    <mergeCell ref="EPW104:EPW107"/>
    <mergeCell ref="EPO104:EPO107"/>
    <mergeCell ref="EPQ104:EPQ107"/>
    <mergeCell ref="EPS104:EPS107"/>
    <mergeCell ref="EPK104:EPK107"/>
    <mergeCell ref="EPM104:EPM107"/>
    <mergeCell ref="EPE104:EPE107"/>
    <mergeCell ref="EPG104:EPG107"/>
    <mergeCell ref="EPI104:EPI107"/>
    <mergeCell ref="EPA104:EPA107"/>
    <mergeCell ref="EPC104:EPC107"/>
    <mergeCell ref="ERM104:ERM107"/>
    <mergeCell ref="ERO104:ERO107"/>
    <mergeCell ref="ERQ104:ERQ107"/>
    <mergeCell ref="ERI104:ERI107"/>
    <mergeCell ref="ERK104:ERK107"/>
    <mergeCell ref="ERC104:ERC107"/>
    <mergeCell ref="ERE104:ERE107"/>
    <mergeCell ref="ERG104:ERG107"/>
    <mergeCell ref="EQY104:EQY107"/>
    <mergeCell ref="ERA104:ERA107"/>
    <mergeCell ref="EQS104:EQS107"/>
    <mergeCell ref="EQU104:EQU107"/>
    <mergeCell ref="EQW104:EQW107"/>
    <mergeCell ref="EQO104:EQO107"/>
    <mergeCell ref="EQQ104:EQQ107"/>
    <mergeCell ref="EQI104:EQI107"/>
    <mergeCell ref="EQK104:EQK107"/>
    <mergeCell ref="EQM104:EQM107"/>
    <mergeCell ref="ESW104:ESW107"/>
    <mergeCell ref="ESY104:ESY107"/>
    <mergeCell ref="ESQ104:ESQ107"/>
    <mergeCell ref="ESS104:ESS107"/>
    <mergeCell ref="ESU104:ESU107"/>
    <mergeCell ref="ESM104:ESM107"/>
    <mergeCell ref="ESO104:ESO107"/>
    <mergeCell ref="ESG104:ESG107"/>
    <mergeCell ref="ESI104:ESI107"/>
    <mergeCell ref="ESK104:ESK107"/>
    <mergeCell ref="ESC104:ESC107"/>
    <mergeCell ref="ESE104:ESE107"/>
    <mergeCell ref="ERW104:ERW107"/>
    <mergeCell ref="ERY104:ERY107"/>
    <mergeCell ref="ESA104:ESA107"/>
    <mergeCell ref="ERS104:ERS107"/>
    <mergeCell ref="ERU104:ERU107"/>
    <mergeCell ref="EUE104:EUE107"/>
    <mergeCell ref="EUG104:EUG107"/>
    <mergeCell ref="EUI104:EUI107"/>
    <mergeCell ref="EUA104:EUA107"/>
    <mergeCell ref="EUC104:EUC107"/>
    <mergeCell ref="ETU104:ETU107"/>
    <mergeCell ref="ETW104:ETW107"/>
    <mergeCell ref="ETY104:ETY107"/>
    <mergeCell ref="ETQ104:ETQ107"/>
    <mergeCell ref="ETS104:ETS107"/>
    <mergeCell ref="ETK104:ETK107"/>
    <mergeCell ref="ETM104:ETM107"/>
    <mergeCell ref="ETO104:ETO107"/>
    <mergeCell ref="ETG104:ETG107"/>
    <mergeCell ref="ETI104:ETI107"/>
    <mergeCell ref="ETA104:ETA107"/>
    <mergeCell ref="ETC104:ETC107"/>
    <mergeCell ref="ETE104:ETE107"/>
    <mergeCell ref="EVO104:EVO107"/>
    <mergeCell ref="EVQ104:EVQ107"/>
    <mergeCell ref="EVI104:EVI107"/>
    <mergeCell ref="EVK104:EVK107"/>
    <mergeCell ref="EVM104:EVM107"/>
    <mergeCell ref="EVE104:EVE107"/>
    <mergeCell ref="EVG104:EVG107"/>
    <mergeCell ref="EUY104:EUY107"/>
    <mergeCell ref="EVA104:EVA107"/>
    <mergeCell ref="EVC104:EVC107"/>
    <mergeCell ref="EUU104:EUU107"/>
    <mergeCell ref="EUW104:EUW107"/>
    <mergeCell ref="EUO104:EUO107"/>
    <mergeCell ref="EUQ104:EUQ107"/>
    <mergeCell ref="EUS104:EUS107"/>
    <mergeCell ref="EUK104:EUK107"/>
    <mergeCell ref="EUM104:EUM107"/>
    <mergeCell ref="EWW104:EWW107"/>
    <mergeCell ref="EWY104:EWY107"/>
    <mergeCell ref="EXA104:EXA107"/>
    <mergeCell ref="EWS104:EWS107"/>
    <mergeCell ref="EWU104:EWU107"/>
    <mergeCell ref="EWM104:EWM107"/>
    <mergeCell ref="EWO104:EWO107"/>
    <mergeCell ref="EWQ104:EWQ107"/>
    <mergeCell ref="EWI104:EWI107"/>
    <mergeCell ref="EWK104:EWK107"/>
    <mergeCell ref="EWC104:EWC107"/>
    <mergeCell ref="EWE104:EWE107"/>
    <mergeCell ref="EWG104:EWG107"/>
    <mergeCell ref="EVY104:EVY107"/>
    <mergeCell ref="EWA104:EWA107"/>
    <mergeCell ref="EVS104:EVS107"/>
    <mergeCell ref="EVU104:EVU107"/>
    <mergeCell ref="EVW104:EVW107"/>
    <mergeCell ref="EYG104:EYG107"/>
    <mergeCell ref="EYI104:EYI107"/>
    <mergeCell ref="EYA104:EYA107"/>
    <mergeCell ref="EYC104:EYC107"/>
    <mergeCell ref="EYE104:EYE107"/>
    <mergeCell ref="EXW104:EXW107"/>
    <mergeCell ref="EXY104:EXY107"/>
    <mergeCell ref="EXQ104:EXQ107"/>
    <mergeCell ref="EXS104:EXS107"/>
    <mergeCell ref="EXU104:EXU107"/>
    <mergeCell ref="EXM104:EXM107"/>
    <mergeCell ref="EXO104:EXO107"/>
    <mergeCell ref="EXG104:EXG107"/>
    <mergeCell ref="EXI104:EXI107"/>
    <mergeCell ref="EXK104:EXK107"/>
    <mergeCell ref="EXC104:EXC107"/>
    <mergeCell ref="EXE104:EXE107"/>
    <mergeCell ref="EZO104:EZO107"/>
    <mergeCell ref="EZQ104:EZQ107"/>
    <mergeCell ref="EZS104:EZS107"/>
    <mergeCell ref="EZK104:EZK107"/>
    <mergeCell ref="EZM104:EZM107"/>
    <mergeCell ref="EZE104:EZE107"/>
    <mergeCell ref="EZG104:EZG107"/>
    <mergeCell ref="EZI104:EZI107"/>
    <mergeCell ref="EZA104:EZA107"/>
    <mergeCell ref="EZC104:EZC107"/>
    <mergeCell ref="EYU104:EYU107"/>
    <mergeCell ref="EYW104:EYW107"/>
    <mergeCell ref="EYY104:EYY107"/>
    <mergeCell ref="EYQ104:EYQ107"/>
    <mergeCell ref="EYS104:EYS107"/>
    <mergeCell ref="EYK104:EYK107"/>
    <mergeCell ref="EYM104:EYM107"/>
    <mergeCell ref="EYO104:EYO107"/>
    <mergeCell ref="FAY104:FAY107"/>
    <mergeCell ref="FBA104:FBA107"/>
    <mergeCell ref="FAS104:FAS107"/>
    <mergeCell ref="FAU104:FAU107"/>
    <mergeCell ref="FAW104:FAW107"/>
    <mergeCell ref="FAO104:FAO107"/>
    <mergeCell ref="FAQ104:FAQ107"/>
    <mergeCell ref="FAI104:FAI107"/>
    <mergeCell ref="FAK104:FAK107"/>
    <mergeCell ref="FAM104:FAM107"/>
    <mergeCell ref="FAE104:FAE107"/>
    <mergeCell ref="FAG104:FAG107"/>
    <mergeCell ref="EZY104:EZY107"/>
    <mergeCell ref="FAA104:FAA107"/>
    <mergeCell ref="FAC104:FAC107"/>
    <mergeCell ref="EZU104:EZU107"/>
    <mergeCell ref="EZW104:EZW107"/>
    <mergeCell ref="FCG104:FCG107"/>
    <mergeCell ref="FCI104:FCI107"/>
    <mergeCell ref="FCK104:FCK107"/>
    <mergeCell ref="FCC104:FCC107"/>
    <mergeCell ref="FCE104:FCE107"/>
    <mergeCell ref="FBW104:FBW107"/>
    <mergeCell ref="FBY104:FBY107"/>
    <mergeCell ref="FCA104:FCA107"/>
    <mergeCell ref="FBS104:FBS107"/>
    <mergeCell ref="FBU104:FBU107"/>
    <mergeCell ref="FBM104:FBM107"/>
    <mergeCell ref="FBO104:FBO107"/>
    <mergeCell ref="FBQ104:FBQ107"/>
    <mergeCell ref="FBI104:FBI107"/>
    <mergeCell ref="FBK104:FBK107"/>
    <mergeCell ref="FBC104:FBC107"/>
    <mergeCell ref="FBE104:FBE107"/>
    <mergeCell ref="FBG104:FBG107"/>
    <mergeCell ref="FDQ104:FDQ107"/>
    <mergeCell ref="FDS104:FDS107"/>
    <mergeCell ref="FDK104:FDK107"/>
    <mergeCell ref="FDM104:FDM107"/>
    <mergeCell ref="FDO104:FDO107"/>
    <mergeCell ref="FDG104:FDG107"/>
    <mergeCell ref="FDI104:FDI107"/>
    <mergeCell ref="FDA104:FDA107"/>
    <mergeCell ref="FDC104:FDC107"/>
    <mergeCell ref="FDE104:FDE107"/>
    <mergeCell ref="FCW104:FCW107"/>
    <mergeCell ref="FCY104:FCY107"/>
    <mergeCell ref="FCQ104:FCQ107"/>
    <mergeCell ref="FCS104:FCS107"/>
    <mergeCell ref="FCU104:FCU107"/>
    <mergeCell ref="FCM104:FCM107"/>
    <mergeCell ref="FCO104:FCO107"/>
    <mergeCell ref="FEY104:FEY107"/>
    <mergeCell ref="FFA104:FFA107"/>
    <mergeCell ref="FFC104:FFC107"/>
    <mergeCell ref="FEU104:FEU107"/>
    <mergeCell ref="FEW104:FEW107"/>
    <mergeCell ref="FEO104:FEO107"/>
    <mergeCell ref="FEQ104:FEQ107"/>
    <mergeCell ref="FES104:FES107"/>
    <mergeCell ref="FEK104:FEK107"/>
    <mergeCell ref="FEM104:FEM107"/>
    <mergeCell ref="FEE104:FEE107"/>
    <mergeCell ref="FEG104:FEG107"/>
    <mergeCell ref="FEI104:FEI107"/>
    <mergeCell ref="FEA104:FEA107"/>
    <mergeCell ref="FEC104:FEC107"/>
    <mergeCell ref="FDU104:FDU107"/>
    <mergeCell ref="FDW104:FDW107"/>
    <mergeCell ref="FDY104:FDY107"/>
    <mergeCell ref="FGI104:FGI107"/>
    <mergeCell ref="FGK104:FGK107"/>
    <mergeCell ref="FGC104:FGC107"/>
    <mergeCell ref="FGE104:FGE107"/>
    <mergeCell ref="FGG104:FGG107"/>
    <mergeCell ref="FFY104:FFY107"/>
    <mergeCell ref="FGA104:FGA107"/>
    <mergeCell ref="FFS104:FFS107"/>
    <mergeCell ref="FFU104:FFU107"/>
    <mergeCell ref="FFW104:FFW107"/>
    <mergeCell ref="FFO104:FFO107"/>
    <mergeCell ref="FFQ104:FFQ107"/>
    <mergeCell ref="FFI104:FFI107"/>
    <mergeCell ref="FFK104:FFK107"/>
    <mergeCell ref="FFM104:FFM107"/>
    <mergeCell ref="FFE104:FFE107"/>
    <mergeCell ref="FFG104:FFG107"/>
    <mergeCell ref="FHQ104:FHQ107"/>
    <mergeCell ref="FHS104:FHS107"/>
    <mergeCell ref="FHU104:FHU107"/>
    <mergeCell ref="FHM104:FHM107"/>
    <mergeCell ref="FHO104:FHO107"/>
    <mergeCell ref="FHG104:FHG107"/>
    <mergeCell ref="FHI104:FHI107"/>
    <mergeCell ref="FHK104:FHK107"/>
    <mergeCell ref="FHC104:FHC107"/>
    <mergeCell ref="FHE104:FHE107"/>
    <mergeCell ref="FGW104:FGW107"/>
    <mergeCell ref="FGY104:FGY107"/>
    <mergeCell ref="FHA104:FHA107"/>
    <mergeCell ref="FGS104:FGS107"/>
    <mergeCell ref="FGU104:FGU107"/>
    <mergeCell ref="FGM104:FGM107"/>
    <mergeCell ref="FGO104:FGO107"/>
    <mergeCell ref="FGQ104:FGQ107"/>
    <mergeCell ref="FJA104:FJA107"/>
    <mergeCell ref="FJC104:FJC107"/>
    <mergeCell ref="FIU104:FIU107"/>
    <mergeCell ref="FIW104:FIW107"/>
    <mergeCell ref="FIY104:FIY107"/>
    <mergeCell ref="FIQ104:FIQ107"/>
    <mergeCell ref="FIS104:FIS107"/>
    <mergeCell ref="FIK104:FIK107"/>
    <mergeCell ref="FIM104:FIM107"/>
    <mergeCell ref="FIO104:FIO107"/>
    <mergeCell ref="FIG104:FIG107"/>
    <mergeCell ref="FII104:FII107"/>
    <mergeCell ref="FIA104:FIA107"/>
    <mergeCell ref="FIC104:FIC107"/>
    <mergeCell ref="FIE104:FIE107"/>
    <mergeCell ref="FHW104:FHW107"/>
    <mergeCell ref="FHY104:FHY107"/>
    <mergeCell ref="FKI104:FKI107"/>
    <mergeCell ref="FKK104:FKK107"/>
    <mergeCell ref="FKM104:FKM107"/>
    <mergeCell ref="FKE104:FKE107"/>
    <mergeCell ref="FKG104:FKG107"/>
    <mergeCell ref="FJY104:FJY107"/>
    <mergeCell ref="FKA104:FKA107"/>
    <mergeCell ref="FKC104:FKC107"/>
    <mergeCell ref="FJU104:FJU107"/>
    <mergeCell ref="FJW104:FJW107"/>
    <mergeCell ref="FJO104:FJO107"/>
    <mergeCell ref="FJQ104:FJQ107"/>
    <mergeCell ref="FJS104:FJS107"/>
    <mergeCell ref="FJK104:FJK107"/>
    <mergeCell ref="FJM104:FJM107"/>
    <mergeCell ref="FJE104:FJE107"/>
    <mergeCell ref="FJG104:FJG107"/>
    <mergeCell ref="FJI104:FJI107"/>
    <mergeCell ref="FLS104:FLS107"/>
    <mergeCell ref="FLU104:FLU107"/>
    <mergeCell ref="FLM104:FLM107"/>
    <mergeCell ref="FLO104:FLO107"/>
    <mergeCell ref="FLQ104:FLQ107"/>
    <mergeCell ref="FLI104:FLI107"/>
    <mergeCell ref="FLK104:FLK107"/>
    <mergeCell ref="FLC104:FLC107"/>
    <mergeCell ref="FLE104:FLE107"/>
    <mergeCell ref="FLG104:FLG107"/>
    <mergeCell ref="FKY104:FKY107"/>
    <mergeCell ref="FLA104:FLA107"/>
    <mergeCell ref="FKS104:FKS107"/>
    <mergeCell ref="FKU104:FKU107"/>
    <mergeCell ref="FKW104:FKW107"/>
    <mergeCell ref="FKO104:FKO107"/>
    <mergeCell ref="FKQ104:FKQ107"/>
    <mergeCell ref="FNA104:FNA107"/>
    <mergeCell ref="FNC104:FNC107"/>
    <mergeCell ref="FNE104:FNE107"/>
    <mergeCell ref="FMW104:FMW107"/>
    <mergeCell ref="FMY104:FMY107"/>
    <mergeCell ref="FMQ104:FMQ107"/>
    <mergeCell ref="FMS104:FMS107"/>
    <mergeCell ref="FMU104:FMU107"/>
    <mergeCell ref="FMM104:FMM107"/>
    <mergeCell ref="FMO104:FMO107"/>
    <mergeCell ref="FMG104:FMG107"/>
    <mergeCell ref="FMI104:FMI107"/>
    <mergeCell ref="FMK104:FMK107"/>
    <mergeCell ref="FMC104:FMC107"/>
    <mergeCell ref="FME104:FME107"/>
    <mergeCell ref="FLW104:FLW107"/>
    <mergeCell ref="FLY104:FLY107"/>
    <mergeCell ref="FMA104:FMA107"/>
    <mergeCell ref="FOK104:FOK107"/>
    <mergeCell ref="FOM104:FOM107"/>
    <mergeCell ref="FOE104:FOE107"/>
    <mergeCell ref="FOG104:FOG107"/>
    <mergeCell ref="FOI104:FOI107"/>
    <mergeCell ref="FOA104:FOA107"/>
    <mergeCell ref="FOC104:FOC107"/>
    <mergeCell ref="FNU104:FNU107"/>
    <mergeCell ref="FNW104:FNW107"/>
    <mergeCell ref="FNY104:FNY107"/>
    <mergeCell ref="FNQ104:FNQ107"/>
    <mergeCell ref="FNS104:FNS107"/>
    <mergeCell ref="FNK104:FNK107"/>
    <mergeCell ref="FNM104:FNM107"/>
    <mergeCell ref="FNO104:FNO107"/>
    <mergeCell ref="FNG104:FNG107"/>
    <mergeCell ref="FNI104:FNI107"/>
    <mergeCell ref="FPS104:FPS107"/>
    <mergeCell ref="FPU104:FPU107"/>
    <mergeCell ref="FPW104:FPW107"/>
    <mergeCell ref="FPO104:FPO107"/>
    <mergeCell ref="FPQ104:FPQ107"/>
    <mergeCell ref="FPI104:FPI107"/>
    <mergeCell ref="FPK104:FPK107"/>
    <mergeCell ref="FPM104:FPM107"/>
    <mergeCell ref="FPE104:FPE107"/>
    <mergeCell ref="FPG104:FPG107"/>
    <mergeCell ref="FOY104:FOY107"/>
    <mergeCell ref="FPA104:FPA107"/>
    <mergeCell ref="FPC104:FPC107"/>
    <mergeCell ref="FOU104:FOU107"/>
    <mergeCell ref="FOW104:FOW107"/>
    <mergeCell ref="FOO104:FOO107"/>
    <mergeCell ref="FOQ104:FOQ107"/>
    <mergeCell ref="FOS104:FOS107"/>
    <mergeCell ref="FRC104:FRC107"/>
    <mergeCell ref="FRE104:FRE107"/>
    <mergeCell ref="FQW104:FQW107"/>
    <mergeCell ref="FQY104:FQY107"/>
    <mergeCell ref="FRA104:FRA107"/>
    <mergeCell ref="FQS104:FQS107"/>
    <mergeCell ref="FQU104:FQU107"/>
    <mergeCell ref="FQM104:FQM107"/>
    <mergeCell ref="FQO104:FQO107"/>
    <mergeCell ref="FQQ104:FQQ107"/>
    <mergeCell ref="FQI104:FQI107"/>
    <mergeCell ref="FQK104:FQK107"/>
    <mergeCell ref="FQC104:FQC107"/>
    <mergeCell ref="FQE104:FQE107"/>
    <mergeCell ref="FQG104:FQG107"/>
    <mergeCell ref="FPY104:FPY107"/>
    <mergeCell ref="FQA104:FQA107"/>
    <mergeCell ref="FSK104:FSK107"/>
    <mergeCell ref="FSM104:FSM107"/>
    <mergeCell ref="FSO104:FSO107"/>
    <mergeCell ref="FSG104:FSG107"/>
    <mergeCell ref="FSI104:FSI107"/>
    <mergeCell ref="FSA104:FSA107"/>
    <mergeCell ref="FSC104:FSC107"/>
    <mergeCell ref="FSE104:FSE107"/>
    <mergeCell ref="FRW104:FRW107"/>
    <mergeCell ref="FRY104:FRY107"/>
    <mergeCell ref="FRQ104:FRQ107"/>
    <mergeCell ref="FRS104:FRS107"/>
    <mergeCell ref="FRU104:FRU107"/>
    <mergeCell ref="FRM104:FRM107"/>
    <mergeCell ref="FRO104:FRO107"/>
    <mergeCell ref="FRG104:FRG107"/>
    <mergeCell ref="FRI104:FRI107"/>
    <mergeCell ref="FRK104:FRK107"/>
    <mergeCell ref="FTU104:FTU107"/>
    <mergeCell ref="FTW104:FTW107"/>
    <mergeCell ref="FTO104:FTO107"/>
    <mergeCell ref="FTQ104:FTQ107"/>
    <mergeCell ref="FTS104:FTS107"/>
    <mergeCell ref="FTK104:FTK107"/>
    <mergeCell ref="FTM104:FTM107"/>
    <mergeCell ref="FTE104:FTE107"/>
    <mergeCell ref="FTG104:FTG107"/>
    <mergeCell ref="FTI104:FTI107"/>
    <mergeCell ref="FTA104:FTA107"/>
    <mergeCell ref="FTC104:FTC107"/>
    <mergeCell ref="FSU104:FSU107"/>
    <mergeCell ref="FSW104:FSW107"/>
    <mergeCell ref="FSY104:FSY107"/>
    <mergeCell ref="FSQ104:FSQ107"/>
    <mergeCell ref="FSS104:FSS107"/>
    <mergeCell ref="FVC104:FVC107"/>
    <mergeCell ref="FVE104:FVE107"/>
    <mergeCell ref="FVG104:FVG107"/>
    <mergeCell ref="FUY104:FUY107"/>
    <mergeCell ref="FVA104:FVA107"/>
    <mergeCell ref="FUS104:FUS107"/>
    <mergeCell ref="FUU104:FUU107"/>
    <mergeCell ref="FUW104:FUW107"/>
    <mergeCell ref="FUO104:FUO107"/>
    <mergeCell ref="FUQ104:FUQ107"/>
    <mergeCell ref="FUI104:FUI107"/>
    <mergeCell ref="FUK104:FUK107"/>
    <mergeCell ref="FUM104:FUM107"/>
    <mergeCell ref="FUE104:FUE107"/>
    <mergeCell ref="FUG104:FUG107"/>
    <mergeCell ref="FTY104:FTY107"/>
    <mergeCell ref="FUA104:FUA107"/>
    <mergeCell ref="FUC104:FUC107"/>
    <mergeCell ref="FWM104:FWM107"/>
    <mergeCell ref="FWO104:FWO107"/>
    <mergeCell ref="FWG104:FWG107"/>
    <mergeCell ref="FWI104:FWI107"/>
    <mergeCell ref="FWK104:FWK107"/>
    <mergeCell ref="FWC104:FWC107"/>
    <mergeCell ref="FWE104:FWE107"/>
    <mergeCell ref="FVW104:FVW107"/>
    <mergeCell ref="FVY104:FVY107"/>
    <mergeCell ref="FWA104:FWA107"/>
    <mergeCell ref="FVS104:FVS107"/>
    <mergeCell ref="FVU104:FVU107"/>
    <mergeCell ref="FVM104:FVM107"/>
    <mergeCell ref="FVO104:FVO107"/>
    <mergeCell ref="FVQ104:FVQ107"/>
    <mergeCell ref="FVI104:FVI107"/>
    <mergeCell ref="FVK104:FVK107"/>
    <mergeCell ref="FXU104:FXU107"/>
    <mergeCell ref="FXW104:FXW107"/>
    <mergeCell ref="FXY104:FXY107"/>
    <mergeCell ref="FXQ104:FXQ107"/>
    <mergeCell ref="FXS104:FXS107"/>
    <mergeCell ref="FXK104:FXK107"/>
    <mergeCell ref="FXM104:FXM107"/>
    <mergeCell ref="FXO104:FXO107"/>
    <mergeCell ref="FXG104:FXG107"/>
    <mergeCell ref="FXI104:FXI107"/>
    <mergeCell ref="FXA104:FXA107"/>
    <mergeCell ref="FXC104:FXC107"/>
    <mergeCell ref="FXE104:FXE107"/>
    <mergeCell ref="FWW104:FWW107"/>
    <mergeCell ref="FWY104:FWY107"/>
    <mergeCell ref="FWQ104:FWQ107"/>
    <mergeCell ref="FWS104:FWS107"/>
    <mergeCell ref="FWU104:FWU107"/>
    <mergeCell ref="FZE104:FZE107"/>
    <mergeCell ref="FZG104:FZG107"/>
    <mergeCell ref="FYY104:FYY107"/>
    <mergeCell ref="FZA104:FZA107"/>
    <mergeCell ref="FZC104:FZC107"/>
    <mergeCell ref="FYU104:FYU107"/>
    <mergeCell ref="FYW104:FYW107"/>
    <mergeCell ref="FYO104:FYO107"/>
    <mergeCell ref="FYQ104:FYQ107"/>
    <mergeCell ref="FYS104:FYS107"/>
    <mergeCell ref="FYK104:FYK107"/>
    <mergeCell ref="FYM104:FYM107"/>
    <mergeCell ref="FYE104:FYE107"/>
    <mergeCell ref="FYG104:FYG107"/>
    <mergeCell ref="FYI104:FYI107"/>
    <mergeCell ref="FYA104:FYA107"/>
    <mergeCell ref="FYC104:FYC107"/>
    <mergeCell ref="GAM104:GAM107"/>
    <mergeCell ref="GAO104:GAO107"/>
    <mergeCell ref="GAQ104:GAQ107"/>
    <mergeCell ref="GAI104:GAI107"/>
    <mergeCell ref="GAK104:GAK107"/>
    <mergeCell ref="GAC104:GAC107"/>
    <mergeCell ref="GAE104:GAE107"/>
    <mergeCell ref="GAG104:GAG107"/>
    <mergeCell ref="FZY104:FZY107"/>
    <mergeCell ref="GAA104:GAA107"/>
    <mergeCell ref="FZS104:FZS107"/>
    <mergeCell ref="FZU104:FZU107"/>
    <mergeCell ref="FZW104:FZW107"/>
    <mergeCell ref="FZO104:FZO107"/>
    <mergeCell ref="FZQ104:FZQ107"/>
    <mergeCell ref="FZI104:FZI107"/>
    <mergeCell ref="FZK104:FZK107"/>
    <mergeCell ref="FZM104:FZM107"/>
    <mergeCell ref="GBW104:GBW107"/>
    <mergeCell ref="GBY104:GBY107"/>
    <mergeCell ref="GBQ104:GBQ107"/>
    <mergeCell ref="GBS104:GBS107"/>
    <mergeCell ref="GBU104:GBU107"/>
    <mergeCell ref="GBM104:GBM107"/>
    <mergeCell ref="GBO104:GBO107"/>
    <mergeCell ref="GBG104:GBG107"/>
    <mergeCell ref="GBI104:GBI107"/>
    <mergeCell ref="GBK104:GBK107"/>
    <mergeCell ref="GBC104:GBC107"/>
    <mergeCell ref="GBE104:GBE107"/>
    <mergeCell ref="GAW104:GAW107"/>
    <mergeCell ref="GAY104:GAY107"/>
    <mergeCell ref="GBA104:GBA107"/>
    <mergeCell ref="GAS104:GAS107"/>
    <mergeCell ref="GAU104:GAU107"/>
    <mergeCell ref="GDE104:GDE107"/>
    <mergeCell ref="GDG104:GDG107"/>
    <mergeCell ref="GDI104:GDI107"/>
    <mergeCell ref="GDA104:GDA107"/>
    <mergeCell ref="GDC104:GDC107"/>
    <mergeCell ref="GCU104:GCU107"/>
    <mergeCell ref="GCW104:GCW107"/>
    <mergeCell ref="GCY104:GCY107"/>
    <mergeCell ref="GCQ104:GCQ107"/>
    <mergeCell ref="GCS104:GCS107"/>
    <mergeCell ref="GCK104:GCK107"/>
    <mergeCell ref="GCM104:GCM107"/>
    <mergeCell ref="GCO104:GCO107"/>
    <mergeCell ref="GCG104:GCG107"/>
    <mergeCell ref="GCI104:GCI107"/>
    <mergeCell ref="GCA104:GCA107"/>
    <mergeCell ref="GCC104:GCC107"/>
    <mergeCell ref="GCE104:GCE107"/>
    <mergeCell ref="GEO104:GEO107"/>
    <mergeCell ref="GEQ104:GEQ107"/>
    <mergeCell ref="GEI104:GEI107"/>
    <mergeCell ref="GEK104:GEK107"/>
    <mergeCell ref="GEM104:GEM107"/>
    <mergeCell ref="GEE104:GEE107"/>
    <mergeCell ref="GEG104:GEG107"/>
    <mergeCell ref="GDY104:GDY107"/>
    <mergeCell ref="GEA104:GEA107"/>
    <mergeCell ref="GEC104:GEC107"/>
    <mergeCell ref="GDU104:GDU107"/>
    <mergeCell ref="GDW104:GDW107"/>
    <mergeCell ref="GDO104:GDO107"/>
    <mergeCell ref="GDQ104:GDQ107"/>
    <mergeCell ref="GDS104:GDS107"/>
    <mergeCell ref="GDK104:GDK107"/>
    <mergeCell ref="GDM104:GDM107"/>
    <mergeCell ref="GFW104:GFW107"/>
    <mergeCell ref="GFY104:GFY107"/>
    <mergeCell ref="GGA104:GGA107"/>
    <mergeCell ref="GFS104:GFS107"/>
    <mergeCell ref="GFU104:GFU107"/>
    <mergeCell ref="GFM104:GFM107"/>
    <mergeCell ref="GFO104:GFO107"/>
    <mergeCell ref="GFQ104:GFQ107"/>
    <mergeCell ref="GFI104:GFI107"/>
    <mergeCell ref="GFK104:GFK107"/>
    <mergeCell ref="GFC104:GFC107"/>
    <mergeCell ref="GFE104:GFE107"/>
    <mergeCell ref="GFG104:GFG107"/>
    <mergeCell ref="GEY104:GEY107"/>
    <mergeCell ref="GFA104:GFA107"/>
    <mergeCell ref="GES104:GES107"/>
    <mergeCell ref="GEU104:GEU107"/>
    <mergeCell ref="GEW104:GEW107"/>
    <mergeCell ref="GHG104:GHG107"/>
    <mergeCell ref="GHI104:GHI107"/>
    <mergeCell ref="GHA104:GHA107"/>
    <mergeCell ref="GHC104:GHC107"/>
    <mergeCell ref="GHE104:GHE107"/>
    <mergeCell ref="GGW104:GGW107"/>
    <mergeCell ref="GGY104:GGY107"/>
    <mergeCell ref="GGQ104:GGQ107"/>
    <mergeCell ref="GGS104:GGS107"/>
    <mergeCell ref="GGU104:GGU107"/>
    <mergeCell ref="GGM104:GGM107"/>
    <mergeCell ref="GGO104:GGO107"/>
    <mergeCell ref="GGG104:GGG107"/>
    <mergeCell ref="GGI104:GGI107"/>
    <mergeCell ref="GGK104:GGK107"/>
    <mergeCell ref="GGC104:GGC107"/>
    <mergeCell ref="GGE104:GGE107"/>
    <mergeCell ref="GIO104:GIO107"/>
    <mergeCell ref="GIQ104:GIQ107"/>
    <mergeCell ref="GIS104:GIS107"/>
    <mergeCell ref="GIK104:GIK107"/>
    <mergeCell ref="GIM104:GIM107"/>
    <mergeCell ref="GIE104:GIE107"/>
    <mergeCell ref="GIG104:GIG107"/>
    <mergeCell ref="GII104:GII107"/>
    <mergeCell ref="GIA104:GIA107"/>
    <mergeCell ref="GIC104:GIC107"/>
    <mergeCell ref="GHU104:GHU107"/>
    <mergeCell ref="GHW104:GHW107"/>
    <mergeCell ref="GHY104:GHY107"/>
    <mergeCell ref="GHQ104:GHQ107"/>
    <mergeCell ref="GHS104:GHS107"/>
    <mergeCell ref="GHK104:GHK107"/>
    <mergeCell ref="GHM104:GHM107"/>
    <mergeCell ref="GHO104:GHO107"/>
    <mergeCell ref="GJY104:GJY107"/>
    <mergeCell ref="GKA104:GKA107"/>
    <mergeCell ref="GJS104:GJS107"/>
    <mergeCell ref="GJU104:GJU107"/>
    <mergeCell ref="GJW104:GJW107"/>
    <mergeCell ref="GJO104:GJO107"/>
    <mergeCell ref="GJQ104:GJQ107"/>
    <mergeCell ref="GJI104:GJI107"/>
    <mergeCell ref="GJK104:GJK107"/>
    <mergeCell ref="GJM104:GJM107"/>
    <mergeCell ref="GJE104:GJE107"/>
    <mergeCell ref="GJG104:GJG107"/>
    <mergeCell ref="GIY104:GIY107"/>
    <mergeCell ref="GJA104:GJA107"/>
    <mergeCell ref="GJC104:GJC107"/>
    <mergeCell ref="GIU104:GIU107"/>
    <mergeCell ref="GIW104:GIW107"/>
    <mergeCell ref="GLG104:GLG107"/>
    <mergeCell ref="GLI104:GLI107"/>
    <mergeCell ref="GLK104:GLK107"/>
    <mergeCell ref="GLC104:GLC107"/>
    <mergeCell ref="GLE104:GLE107"/>
    <mergeCell ref="GKW104:GKW107"/>
    <mergeCell ref="GKY104:GKY107"/>
    <mergeCell ref="GLA104:GLA107"/>
    <mergeCell ref="GKS104:GKS107"/>
    <mergeCell ref="GKU104:GKU107"/>
    <mergeCell ref="GKM104:GKM107"/>
    <mergeCell ref="GKO104:GKO107"/>
    <mergeCell ref="GKQ104:GKQ107"/>
    <mergeCell ref="GKI104:GKI107"/>
    <mergeCell ref="GKK104:GKK107"/>
    <mergeCell ref="GKC104:GKC107"/>
    <mergeCell ref="GKE104:GKE107"/>
    <mergeCell ref="GKG104:GKG107"/>
    <mergeCell ref="GMQ104:GMQ107"/>
    <mergeCell ref="GMS104:GMS107"/>
    <mergeCell ref="GMK104:GMK107"/>
    <mergeCell ref="GMM104:GMM107"/>
    <mergeCell ref="GMO104:GMO107"/>
    <mergeCell ref="GMG104:GMG107"/>
    <mergeCell ref="GMI104:GMI107"/>
    <mergeCell ref="GMA104:GMA107"/>
    <mergeCell ref="GMC104:GMC107"/>
    <mergeCell ref="GME104:GME107"/>
    <mergeCell ref="GLW104:GLW107"/>
    <mergeCell ref="GLY104:GLY107"/>
    <mergeCell ref="GLQ104:GLQ107"/>
    <mergeCell ref="GLS104:GLS107"/>
    <mergeCell ref="GLU104:GLU107"/>
    <mergeCell ref="GLM104:GLM107"/>
    <mergeCell ref="GLO104:GLO107"/>
    <mergeCell ref="GNY104:GNY107"/>
    <mergeCell ref="GOA104:GOA107"/>
    <mergeCell ref="GOC104:GOC107"/>
    <mergeCell ref="GNU104:GNU107"/>
    <mergeCell ref="GNW104:GNW107"/>
    <mergeCell ref="GNO104:GNO107"/>
    <mergeCell ref="GNQ104:GNQ107"/>
    <mergeCell ref="GNS104:GNS107"/>
    <mergeCell ref="GNK104:GNK107"/>
    <mergeCell ref="GNM104:GNM107"/>
    <mergeCell ref="GNE104:GNE107"/>
    <mergeCell ref="GNG104:GNG107"/>
    <mergeCell ref="GNI104:GNI107"/>
    <mergeCell ref="GNA104:GNA107"/>
    <mergeCell ref="GNC104:GNC107"/>
    <mergeCell ref="GMU104:GMU107"/>
    <mergeCell ref="GMW104:GMW107"/>
    <mergeCell ref="GMY104:GMY107"/>
    <mergeCell ref="GPI104:GPI107"/>
    <mergeCell ref="GPK104:GPK107"/>
    <mergeCell ref="GPC104:GPC107"/>
    <mergeCell ref="GPE104:GPE107"/>
    <mergeCell ref="GPG104:GPG107"/>
    <mergeCell ref="GOY104:GOY107"/>
    <mergeCell ref="GPA104:GPA107"/>
    <mergeCell ref="GOS104:GOS107"/>
    <mergeCell ref="GOU104:GOU107"/>
    <mergeCell ref="GOW104:GOW107"/>
    <mergeCell ref="GOO104:GOO107"/>
    <mergeCell ref="GOQ104:GOQ107"/>
    <mergeCell ref="GOI104:GOI107"/>
    <mergeCell ref="GOK104:GOK107"/>
    <mergeCell ref="GOM104:GOM107"/>
    <mergeCell ref="GOE104:GOE107"/>
    <mergeCell ref="GOG104:GOG107"/>
    <mergeCell ref="GQQ104:GQQ107"/>
    <mergeCell ref="GQS104:GQS107"/>
    <mergeCell ref="GQU104:GQU107"/>
    <mergeCell ref="GQM104:GQM107"/>
    <mergeCell ref="GQO104:GQO107"/>
    <mergeCell ref="GQG104:GQG107"/>
    <mergeCell ref="GQI104:GQI107"/>
    <mergeCell ref="GQK104:GQK107"/>
    <mergeCell ref="GQC104:GQC107"/>
    <mergeCell ref="GQE104:GQE107"/>
    <mergeCell ref="GPW104:GPW107"/>
    <mergeCell ref="GPY104:GPY107"/>
    <mergeCell ref="GQA104:GQA107"/>
    <mergeCell ref="GPS104:GPS107"/>
    <mergeCell ref="GPU104:GPU107"/>
    <mergeCell ref="GPM104:GPM107"/>
    <mergeCell ref="GPO104:GPO107"/>
    <mergeCell ref="GPQ104:GPQ107"/>
    <mergeCell ref="GSA104:GSA107"/>
    <mergeCell ref="GSC104:GSC107"/>
    <mergeCell ref="GRU104:GRU107"/>
    <mergeCell ref="GRW104:GRW107"/>
    <mergeCell ref="GRY104:GRY107"/>
    <mergeCell ref="GRQ104:GRQ107"/>
    <mergeCell ref="GRS104:GRS107"/>
    <mergeCell ref="GRK104:GRK107"/>
    <mergeCell ref="GRM104:GRM107"/>
    <mergeCell ref="GRO104:GRO107"/>
    <mergeCell ref="GRG104:GRG107"/>
    <mergeCell ref="GRI104:GRI107"/>
    <mergeCell ref="GRA104:GRA107"/>
    <mergeCell ref="GRC104:GRC107"/>
    <mergeCell ref="GRE104:GRE107"/>
    <mergeCell ref="GQW104:GQW107"/>
    <mergeCell ref="GQY104:GQY107"/>
    <mergeCell ref="GTI104:GTI107"/>
    <mergeCell ref="GTK104:GTK107"/>
    <mergeCell ref="GTM104:GTM107"/>
    <mergeCell ref="GTE104:GTE107"/>
    <mergeCell ref="GTG104:GTG107"/>
    <mergeCell ref="GSY104:GSY107"/>
    <mergeCell ref="GTA104:GTA107"/>
    <mergeCell ref="GTC104:GTC107"/>
    <mergeCell ref="GSU104:GSU107"/>
    <mergeCell ref="GSW104:GSW107"/>
    <mergeCell ref="GSO104:GSO107"/>
    <mergeCell ref="GSQ104:GSQ107"/>
    <mergeCell ref="GSS104:GSS107"/>
    <mergeCell ref="GSK104:GSK107"/>
    <mergeCell ref="GSM104:GSM107"/>
    <mergeCell ref="GSE104:GSE107"/>
    <mergeCell ref="GSG104:GSG107"/>
    <mergeCell ref="GSI104:GSI107"/>
    <mergeCell ref="GUS104:GUS107"/>
    <mergeCell ref="GUU104:GUU107"/>
    <mergeCell ref="GUM104:GUM107"/>
    <mergeCell ref="GUO104:GUO107"/>
    <mergeCell ref="GUQ104:GUQ107"/>
    <mergeCell ref="GUI104:GUI107"/>
    <mergeCell ref="GUK104:GUK107"/>
    <mergeCell ref="GUC104:GUC107"/>
    <mergeCell ref="GUE104:GUE107"/>
    <mergeCell ref="GUG104:GUG107"/>
    <mergeCell ref="GTY104:GTY107"/>
    <mergeCell ref="GUA104:GUA107"/>
    <mergeCell ref="GTS104:GTS107"/>
    <mergeCell ref="GTU104:GTU107"/>
    <mergeCell ref="GTW104:GTW107"/>
    <mergeCell ref="GTO104:GTO107"/>
    <mergeCell ref="GTQ104:GTQ107"/>
    <mergeCell ref="GWA104:GWA107"/>
    <mergeCell ref="GWC104:GWC107"/>
    <mergeCell ref="GWE104:GWE107"/>
    <mergeCell ref="GVW104:GVW107"/>
    <mergeCell ref="GVY104:GVY107"/>
    <mergeCell ref="GVQ104:GVQ107"/>
    <mergeCell ref="GVS104:GVS107"/>
    <mergeCell ref="GVU104:GVU107"/>
    <mergeCell ref="GVM104:GVM107"/>
    <mergeCell ref="GVO104:GVO107"/>
    <mergeCell ref="GVG104:GVG107"/>
    <mergeCell ref="GVI104:GVI107"/>
    <mergeCell ref="GVK104:GVK107"/>
    <mergeCell ref="GVC104:GVC107"/>
    <mergeCell ref="GVE104:GVE107"/>
    <mergeCell ref="GUW104:GUW107"/>
    <mergeCell ref="GUY104:GUY107"/>
    <mergeCell ref="GVA104:GVA107"/>
    <mergeCell ref="GXK104:GXK107"/>
    <mergeCell ref="GXM104:GXM107"/>
    <mergeCell ref="GXE104:GXE107"/>
    <mergeCell ref="GXG104:GXG107"/>
    <mergeCell ref="GXI104:GXI107"/>
    <mergeCell ref="GXA104:GXA107"/>
    <mergeCell ref="GXC104:GXC107"/>
    <mergeCell ref="GWU104:GWU107"/>
    <mergeCell ref="GWW104:GWW107"/>
    <mergeCell ref="GWY104:GWY107"/>
    <mergeCell ref="GWQ104:GWQ107"/>
    <mergeCell ref="GWS104:GWS107"/>
    <mergeCell ref="GWK104:GWK107"/>
    <mergeCell ref="GWM104:GWM107"/>
    <mergeCell ref="GWO104:GWO107"/>
    <mergeCell ref="GWG104:GWG107"/>
    <mergeCell ref="GWI104:GWI107"/>
    <mergeCell ref="GYS104:GYS107"/>
    <mergeCell ref="GYU104:GYU107"/>
    <mergeCell ref="GYW104:GYW107"/>
    <mergeCell ref="GYO104:GYO107"/>
    <mergeCell ref="GYQ104:GYQ107"/>
    <mergeCell ref="GYI104:GYI107"/>
    <mergeCell ref="GYK104:GYK107"/>
    <mergeCell ref="GYM104:GYM107"/>
    <mergeCell ref="GYE104:GYE107"/>
    <mergeCell ref="GYG104:GYG107"/>
    <mergeCell ref="GXY104:GXY107"/>
    <mergeCell ref="GYA104:GYA107"/>
    <mergeCell ref="GYC104:GYC107"/>
    <mergeCell ref="GXU104:GXU107"/>
    <mergeCell ref="GXW104:GXW107"/>
    <mergeCell ref="GXO104:GXO107"/>
    <mergeCell ref="GXQ104:GXQ107"/>
    <mergeCell ref="GXS104:GXS107"/>
    <mergeCell ref="HAC104:HAC107"/>
    <mergeCell ref="HAE104:HAE107"/>
    <mergeCell ref="GZW104:GZW107"/>
    <mergeCell ref="GZY104:GZY107"/>
    <mergeCell ref="HAA104:HAA107"/>
    <mergeCell ref="GZS104:GZS107"/>
    <mergeCell ref="GZU104:GZU107"/>
    <mergeCell ref="GZM104:GZM107"/>
    <mergeCell ref="GZO104:GZO107"/>
    <mergeCell ref="GZQ104:GZQ107"/>
    <mergeCell ref="GZI104:GZI107"/>
    <mergeCell ref="GZK104:GZK107"/>
    <mergeCell ref="GZC104:GZC107"/>
    <mergeCell ref="GZE104:GZE107"/>
    <mergeCell ref="GZG104:GZG107"/>
    <mergeCell ref="GYY104:GYY107"/>
    <mergeCell ref="GZA104:GZA107"/>
    <mergeCell ref="HBK104:HBK107"/>
    <mergeCell ref="HBM104:HBM107"/>
    <mergeCell ref="HBO104:HBO107"/>
    <mergeCell ref="HBG104:HBG107"/>
    <mergeCell ref="HBI104:HBI107"/>
    <mergeCell ref="HBA104:HBA107"/>
    <mergeCell ref="HBC104:HBC107"/>
    <mergeCell ref="HBE104:HBE107"/>
    <mergeCell ref="HAW104:HAW107"/>
    <mergeCell ref="HAY104:HAY107"/>
    <mergeCell ref="HAQ104:HAQ107"/>
    <mergeCell ref="HAS104:HAS107"/>
    <mergeCell ref="HAU104:HAU107"/>
    <mergeCell ref="HAM104:HAM107"/>
    <mergeCell ref="HAO104:HAO107"/>
    <mergeCell ref="HAG104:HAG107"/>
    <mergeCell ref="HAI104:HAI107"/>
    <mergeCell ref="HAK104:HAK107"/>
    <mergeCell ref="HCU104:HCU107"/>
    <mergeCell ref="HCW104:HCW107"/>
    <mergeCell ref="HCO104:HCO107"/>
    <mergeCell ref="HCQ104:HCQ107"/>
    <mergeCell ref="HCS104:HCS107"/>
    <mergeCell ref="HCK104:HCK107"/>
    <mergeCell ref="HCM104:HCM107"/>
    <mergeCell ref="HCE104:HCE107"/>
    <mergeCell ref="HCG104:HCG107"/>
    <mergeCell ref="HCI104:HCI107"/>
    <mergeCell ref="HCA104:HCA107"/>
    <mergeCell ref="HCC104:HCC107"/>
    <mergeCell ref="HBU104:HBU107"/>
    <mergeCell ref="HBW104:HBW107"/>
    <mergeCell ref="HBY104:HBY107"/>
    <mergeCell ref="HBQ104:HBQ107"/>
    <mergeCell ref="HBS104:HBS107"/>
    <mergeCell ref="HEC104:HEC107"/>
    <mergeCell ref="HEE104:HEE107"/>
    <mergeCell ref="HEG104:HEG107"/>
    <mergeCell ref="HDY104:HDY107"/>
    <mergeCell ref="HEA104:HEA107"/>
    <mergeCell ref="HDS104:HDS107"/>
    <mergeCell ref="HDU104:HDU107"/>
    <mergeCell ref="HDW104:HDW107"/>
    <mergeCell ref="HDO104:HDO107"/>
    <mergeCell ref="HDQ104:HDQ107"/>
    <mergeCell ref="HDI104:HDI107"/>
    <mergeCell ref="HDK104:HDK107"/>
    <mergeCell ref="HDM104:HDM107"/>
    <mergeCell ref="HDE104:HDE107"/>
    <mergeCell ref="HDG104:HDG107"/>
    <mergeCell ref="HCY104:HCY107"/>
    <mergeCell ref="HDA104:HDA107"/>
    <mergeCell ref="HDC104:HDC107"/>
    <mergeCell ref="HFM104:HFM107"/>
    <mergeCell ref="HFO104:HFO107"/>
    <mergeCell ref="HFG104:HFG107"/>
    <mergeCell ref="HFI104:HFI107"/>
    <mergeCell ref="HFK104:HFK107"/>
    <mergeCell ref="HFC104:HFC107"/>
    <mergeCell ref="HFE104:HFE107"/>
    <mergeCell ref="HEW104:HEW107"/>
    <mergeCell ref="HEY104:HEY107"/>
    <mergeCell ref="HFA104:HFA107"/>
    <mergeCell ref="HES104:HES107"/>
    <mergeCell ref="HEU104:HEU107"/>
    <mergeCell ref="HEM104:HEM107"/>
    <mergeCell ref="HEO104:HEO107"/>
    <mergeCell ref="HEQ104:HEQ107"/>
    <mergeCell ref="HEI104:HEI107"/>
    <mergeCell ref="HEK104:HEK107"/>
    <mergeCell ref="HGU104:HGU107"/>
    <mergeCell ref="HGW104:HGW107"/>
    <mergeCell ref="HGY104:HGY107"/>
    <mergeCell ref="HGQ104:HGQ107"/>
    <mergeCell ref="HGS104:HGS107"/>
    <mergeCell ref="HGK104:HGK107"/>
    <mergeCell ref="HGM104:HGM107"/>
    <mergeCell ref="HGO104:HGO107"/>
    <mergeCell ref="HGG104:HGG107"/>
    <mergeCell ref="HGI104:HGI107"/>
    <mergeCell ref="HGA104:HGA107"/>
    <mergeCell ref="HGC104:HGC107"/>
    <mergeCell ref="HGE104:HGE107"/>
    <mergeCell ref="HFW104:HFW107"/>
    <mergeCell ref="HFY104:HFY107"/>
    <mergeCell ref="HFQ104:HFQ107"/>
    <mergeCell ref="HFS104:HFS107"/>
    <mergeCell ref="HFU104:HFU107"/>
    <mergeCell ref="HIE104:HIE107"/>
    <mergeCell ref="HIG104:HIG107"/>
    <mergeCell ref="HHY104:HHY107"/>
    <mergeCell ref="HIA104:HIA107"/>
    <mergeCell ref="HIC104:HIC107"/>
    <mergeCell ref="HHU104:HHU107"/>
    <mergeCell ref="HHW104:HHW107"/>
    <mergeCell ref="HHO104:HHO107"/>
    <mergeCell ref="HHQ104:HHQ107"/>
    <mergeCell ref="HHS104:HHS107"/>
    <mergeCell ref="HHK104:HHK107"/>
    <mergeCell ref="HHM104:HHM107"/>
    <mergeCell ref="HHE104:HHE107"/>
    <mergeCell ref="HHG104:HHG107"/>
    <mergeCell ref="HHI104:HHI107"/>
    <mergeCell ref="HHA104:HHA107"/>
    <mergeCell ref="HHC104:HHC107"/>
    <mergeCell ref="HJM104:HJM107"/>
    <mergeCell ref="HJO104:HJO107"/>
    <mergeCell ref="HJQ104:HJQ107"/>
    <mergeCell ref="HJI104:HJI107"/>
    <mergeCell ref="HJK104:HJK107"/>
    <mergeCell ref="HJC104:HJC107"/>
    <mergeCell ref="HJE104:HJE107"/>
    <mergeCell ref="HJG104:HJG107"/>
    <mergeCell ref="HIY104:HIY107"/>
    <mergeCell ref="HJA104:HJA107"/>
    <mergeCell ref="HIS104:HIS107"/>
    <mergeCell ref="HIU104:HIU107"/>
    <mergeCell ref="HIW104:HIW107"/>
    <mergeCell ref="HIO104:HIO107"/>
    <mergeCell ref="HIQ104:HIQ107"/>
    <mergeCell ref="HII104:HII107"/>
    <mergeCell ref="HIK104:HIK107"/>
    <mergeCell ref="HIM104:HIM107"/>
    <mergeCell ref="HKW104:HKW107"/>
    <mergeCell ref="HKY104:HKY107"/>
    <mergeCell ref="HKQ104:HKQ107"/>
    <mergeCell ref="HKS104:HKS107"/>
    <mergeCell ref="HKU104:HKU107"/>
    <mergeCell ref="HKM104:HKM107"/>
    <mergeCell ref="HKO104:HKO107"/>
    <mergeCell ref="HKG104:HKG107"/>
    <mergeCell ref="HKI104:HKI107"/>
    <mergeCell ref="HKK104:HKK107"/>
    <mergeCell ref="HKC104:HKC107"/>
    <mergeCell ref="HKE104:HKE107"/>
    <mergeCell ref="HJW104:HJW107"/>
    <mergeCell ref="HJY104:HJY107"/>
    <mergeCell ref="HKA104:HKA107"/>
    <mergeCell ref="HJS104:HJS107"/>
    <mergeCell ref="HJU104:HJU107"/>
    <mergeCell ref="HME104:HME107"/>
    <mergeCell ref="HMG104:HMG107"/>
    <mergeCell ref="HMI104:HMI107"/>
    <mergeCell ref="HMA104:HMA107"/>
    <mergeCell ref="HMC104:HMC107"/>
    <mergeCell ref="HLU104:HLU107"/>
    <mergeCell ref="HLW104:HLW107"/>
    <mergeCell ref="HLY104:HLY107"/>
    <mergeCell ref="HLQ104:HLQ107"/>
    <mergeCell ref="HLS104:HLS107"/>
    <mergeCell ref="HLK104:HLK107"/>
    <mergeCell ref="HLM104:HLM107"/>
    <mergeCell ref="HLO104:HLO107"/>
    <mergeCell ref="HLG104:HLG107"/>
    <mergeCell ref="HLI104:HLI107"/>
    <mergeCell ref="HLA104:HLA107"/>
    <mergeCell ref="HLC104:HLC107"/>
    <mergeCell ref="HLE104:HLE107"/>
    <mergeCell ref="HNO104:HNO107"/>
    <mergeCell ref="HNQ104:HNQ107"/>
    <mergeCell ref="HNI104:HNI107"/>
    <mergeCell ref="HNK104:HNK107"/>
    <mergeCell ref="HNM104:HNM107"/>
    <mergeCell ref="HNE104:HNE107"/>
    <mergeCell ref="HNG104:HNG107"/>
    <mergeCell ref="HMY104:HMY107"/>
    <mergeCell ref="HNA104:HNA107"/>
    <mergeCell ref="HNC104:HNC107"/>
    <mergeCell ref="HMU104:HMU107"/>
    <mergeCell ref="HMW104:HMW107"/>
    <mergeCell ref="HMO104:HMO107"/>
    <mergeCell ref="HMQ104:HMQ107"/>
    <mergeCell ref="HMS104:HMS107"/>
    <mergeCell ref="HMK104:HMK107"/>
    <mergeCell ref="HMM104:HMM107"/>
    <mergeCell ref="HOW104:HOW107"/>
    <mergeCell ref="HOY104:HOY107"/>
    <mergeCell ref="HPA104:HPA107"/>
    <mergeCell ref="HOS104:HOS107"/>
    <mergeCell ref="HOU104:HOU107"/>
    <mergeCell ref="HOM104:HOM107"/>
    <mergeCell ref="HOO104:HOO107"/>
    <mergeCell ref="HOQ104:HOQ107"/>
    <mergeCell ref="HOI104:HOI107"/>
    <mergeCell ref="HOK104:HOK107"/>
    <mergeCell ref="HOC104:HOC107"/>
    <mergeCell ref="HOE104:HOE107"/>
    <mergeCell ref="HOG104:HOG107"/>
    <mergeCell ref="HNY104:HNY107"/>
    <mergeCell ref="HOA104:HOA107"/>
    <mergeCell ref="HNS104:HNS107"/>
    <mergeCell ref="HNU104:HNU107"/>
    <mergeCell ref="HNW104:HNW107"/>
    <mergeCell ref="HQG104:HQG107"/>
    <mergeCell ref="HQI104:HQI107"/>
    <mergeCell ref="HQA104:HQA107"/>
    <mergeCell ref="HQC104:HQC107"/>
    <mergeCell ref="HQE104:HQE107"/>
    <mergeCell ref="HPW104:HPW107"/>
    <mergeCell ref="HPY104:HPY107"/>
    <mergeCell ref="HPQ104:HPQ107"/>
    <mergeCell ref="HPS104:HPS107"/>
    <mergeCell ref="HPU104:HPU107"/>
    <mergeCell ref="HPM104:HPM107"/>
    <mergeCell ref="HPO104:HPO107"/>
    <mergeCell ref="HPG104:HPG107"/>
    <mergeCell ref="HPI104:HPI107"/>
    <mergeCell ref="HPK104:HPK107"/>
    <mergeCell ref="HPC104:HPC107"/>
    <mergeCell ref="HPE104:HPE107"/>
    <mergeCell ref="HRO104:HRO107"/>
    <mergeCell ref="HRQ104:HRQ107"/>
    <mergeCell ref="HRS104:HRS107"/>
    <mergeCell ref="HRK104:HRK107"/>
    <mergeCell ref="HRM104:HRM107"/>
    <mergeCell ref="HRE104:HRE107"/>
    <mergeCell ref="HRG104:HRG107"/>
    <mergeCell ref="HRI104:HRI107"/>
    <mergeCell ref="HRA104:HRA107"/>
    <mergeCell ref="HRC104:HRC107"/>
    <mergeCell ref="HQU104:HQU107"/>
    <mergeCell ref="HQW104:HQW107"/>
    <mergeCell ref="HQY104:HQY107"/>
    <mergeCell ref="HQQ104:HQQ107"/>
    <mergeCell ref="HQS104:HQS107"/>
    <mergeCell ref="HQK104:HQK107"/>
    <mergeCell ref="HQM104:HQM107"/>
    <mergeCell ref="HQO104:HQO107"/>
    <mergeCell ref="HSY104:HSY107"/>
    <mergeCell ref="HTA104:HTA107"/>
    <mergeCell ref="HSS104:HSS107"/>
    <mergeCell ref="HSU104:HSU107"/>
    <mergeCell ref="HSW104:HSW107"/>
    <mergeCell ref="HSO104:HSO107"/>
    <mergeCell ref="HSQ104:HSQ107"/>
    <mergeCell ref="HSI104:HSI107"/>
    <mergeCell ref="HSK104:HSK107"/>
    <mergeCell ref="HSM104:HSM107"/>
    <mergeCell ref="HSE104:HSE107"/>
    <mergeCell ref="HSG104:HSG107"/>
    <mergeCell ref="HRY104:HRY107"/>
    <mergeCell ref="HSA104:HSA107"/>
    <mergeCell ref="HSC104:HSC107"/>
    <mergeCell ref="HRU104:HRU107"/>
    <mergeCell ref="HRW104:HRW107"/>
    <mergeCell ref="HUG104:HUG107"/>
    <mergeCell ref="HUI104:HUI107"/>
    <mergeCell ref="HUK104:HUK107"/>
    <mergeCell ref="HUC104:HUC107"/>
    <mergeCell ref="HUE104:HUE107"/>
    <mergeCell ref="HTW104:HTW107"/>
    <mergeCell ref="HTY104:HTY107"/>
    <mergeCell ref="HUA104:HUA107"/>
    <mergeCell ref="HTS104:HTS107"/>
    <mergeCell ref="HTU104:HTU107"/>
    <mergeCell ref="HTM104:HTM107"/>
    <mergeCell ref="HTO104:HTO107"/>
    <mergeCell ref="HTQ104:HTQ107"/>
    <mergeCell ref="HTI104:HTI107"/>
    <mergeCell ref="HTK104:HTK107"/>
    <mergeCell ref="HTC104:HTC107"/>
    <mergeCell ref="HTE104:HTE107"/>
    <mergeCell ref="HTG104:HTG107"/>
    <mergeCell ref="HVQ104:HVQ107"/>
    <mergeCell ref="HVS104:HVS107"/>
    <mergeCell ref="HVK104:HVK107"/>
    <mergeCell ref="HVM104:HVM107"/>
    <mergeCell ref="HVO104:HVO107"/>
    <mergeCell ref="HVG104:HVG107"/>
    <mergeCell ref="HVI104:HVI107"/>
    <mergeCell ref="HVA104:HVA107"/>
    <mergeCell ref="HVC104:HVC107"/>
    <mergeCell ref="HVE104:HVE107"/>
    <mergeCell ref="HUW104:HUW107"/>
    <mergeCell ref="HUY104:HUY107"/>
    <mergeCell ref="HUQ104:HUQ107"/>
    <mergeCell ref="HUS104:HUS107"/>
    <mergeCell ref="HUU104:HUU107"/>
    <mergeCell ref="HUM104:HUM107"/>
    <mergeCell ref="HUO104:HUO107"/>
    <mergeCell ref="HWY104:HWY107"/>
    <mergeCell ref="HXA104:HXA107"/>
    <mergeCell ref="HXC104:HXC107"/>
    <mergeCell ref="HWU104:HWU107"/>
    <mergeCell ref="HWW104:HWW107"/>
    <mergeCell ref="HWO104:HWO107"/>
    <mergeCell ref="HWQ104:HWQ107"/>
    <mergeCell ref="HWS104:HWS107"/>
    <mergeCell ref="HWK104:HWK107"/>
    <mergeCell ref="HWM104:HWM107"/>
    <mergeCell ref="HWE104:HWE107"/>
    <mergeCell ref="HWG104:HWG107"/>
    <mergeCell ref="HWI104:HWI107"/>
    <mergeCell ref="HWA104:HWA107"/>
    <mergeCell ref="HWC104:HWC107"/>
    <mergeCell ref="HVU104:HVU107"/>
    <mergeCell ref="HVW104:HVW107"/>
    <mergeCell ref="HVY104:HVY107"/>
    <mergeCell ref="HYI104:HYI107"/>
    <mergeCell ref="HYK104:HYK107"/>
    <mergeCell ref="HYC104:HYC107"/>
    <mergeCell ref="HYE104:HYE107"/>
    <mergeCell ref="HYG104:HYG107"/>
    <mergeCell ref="HXY104:HXY107"/>
    <mergeCell ref="HYA104:HYA107"/>
    <mergeCell ref="HXS104:HXS107"/>
    <mergeCell ref="HXU104:HXU107"/>
    <mergeCell ref="HXW104:HXW107"/>
    <mergeCell ref="HXO104:HXO107"/>
    <mergeCell ref="HXQ104:HXQ107"/>
    <mergeCell ref="HXI104:HXI107"/>
    <mergeCell ref="HXK104:HXK107"/>
    <mergeCell ref="HXM104:HXM107"/>
    <mergeCell ref="HXE104:HXE107"/>
    <mergeCell ref="HXG104:HXG107"/>
    <mergeCell ref="HZQ104:HZQ107"/>
    <mergeCell ref="HZS104:HZS107"/>
    <mergeCell ref="HZU104:HZU107"/>
    <mergeCell ref="HZM104:HZM107"/>
    <mergeCell ref="HZO104:HZO107"/>
    <mergeCell ref="HZG104:HZG107"/>
    <mergeCell ref="HZI104:HZI107"/>
    <mergeCell ref="HZK104:HZK107"/>
    <mergeCell ref="HZC104:HZC107"/>
    <mergeCell ref="HZE104:HZE107"/>
    <mergeCell ref="HYW104:HYW107"/>
    <mergeCell ref="HYY104:HYY107"/>
    <mergeCell ref="HZA104:HZA107"/>
    <mergeCell ref="HYS104:HYS107"/>
    <mergeCell ref="HYU104:HYU107"/>
    <mergeCell ref="HYM104:HYM107"/>
    <mergeCell ref="HYO104:HYO107"/>
    <mergeCell ref="HYQ104:HYQ107"/>
    <mergeCell ref="IBA104:IBA107"/>
    <mergeCell ref="IBC104:IBC107"/>
    <mergeCell ref="IAU104:IAU107"/>
    <mergeCell ref="IAW104:IAW107"/>
    <mergeCell ref="IAY104:IAY107"/>
    <mergeCell ref="IAQ104:IAQ107"/>
    <mergeCell ref="IAS104:IAS107"/>
    <mergeCell ref="IAK104:IAK107"/>
    <mergeCell ref="IAM104:IAM107"/>
    <mergeCell ref="IAO104:IAO107"/>
    <mergeCell ref="IAG104:IAG107"/>
    <mergeCell ref="IAI104:IAI107"/>
    <mergeCell ref="IAA104:IAA107"/>
    <mergeCell ref="IAC104:IAC107"/>
    <mergeCell ref="IAE104:IAE107"/>
    <mergeCell ref="HZW104:HZW107"/>
    <mergeCell ref="HZY104:HZY107"/>
    <mergeCell ref="ICI104:ICI107"/>
    <mergeCell ref="ICK104:ICK107"/>
    <mergeCell ref="ICM104:ICM107"/>
    <mergeCell ref="ICE104:ICE107"/>
    <mergeCell ref="ICG104:ICG107"/>
    <mergeCell ref="IBY104:IBY107"/>
    <mergeCell ref="ICA104:ICA107"/>
    <mergeCell ref="ICC104:ICC107"/>
    <mergeCell ref="IBU104:IBU107"/>
    <mergeCell ref="IBW104:IBW107"/>
    <mergeCell ref="IBO104:IBO107"/>
    <mergeCell ref="IBQ104:IBQ107"/>
    <mergeCell ref="IBS104:IBS107"/>
    <mergeCell ref="IBK104:IBK107"/>
    <mergeCell ref="IBM104:IBM107"/>
    <mergeCell ref="IBE104:IBE107"/>
    <mergeCell ref="IBG104:IBG107"/>
    <mergeCell ref="IBI104:IBI107"/>
    <mergeCell ref="IDS104:IDS107"/>
    <mergeCell ref="IDU104:IDU107"/>
    <mergeCell ref="IDM104:IDM107"/>
    <mergeCell ref="IDO104:IDO107"/>
    <mergeCell ref="IDQ104:IDQ107"/>
    <mergeCell ref="IDI104:IDI107"/>
    <mergeCell ref="IDK104:IDK107"/>
    <mergeCell ref="IDC104:IDC107"/>
    <mergeCell ref="IDE104:IDE107"/>
    <mergeCell ref="IDG104:IDG107"/>
    <mergeCell ref="ICY104:ICY107"/>
    <mergeCell ref="IDA104:IDA107"/>
    <mergeCell ref="ICS104:ICS107"/>
    <mergeCell ref="ICU104:ICU107"/>
    <mergeCell ref="ICW104:ICW107"/>
    <mergeCell ref="ICO104:ICO107"/>
    <mergeCell ref="ICQ104:ICQ107"/>
    <mergeCell ref="IFA104:IFA107"/>
    <mergeCell ref="IFC104:IFC107"/>
    <mergeCell ref="IFE104:IFE107"/>
    <mergeCell ref="IEW104:IEW107"/>
    <mergeCell ref="IEY104:IEY107"/>
    <mergeCell ref="IEQ104:IEQ107"/>
    <mergeCell ref="IES104:IES107"/>
    <mergeCell ref="IEU104:IEU107"/>
    <mergeCell ref="IEM104:IEM107"/>
    <mergeCell ref="IEO104:IEO107"/>
    <mergeCell ref="IEG104:IEG107"/>
    <mergeCell ref="IEI104:IEI107"/>
    <mergeCell ref="IEK104:IEK107"/>
    <mergeCell ref="IEC104:IEC107"/>
    <mergeCell ref="IEE104:IEE107"/>
    <mergeCell ref="IDW104:IDW107"/>
    <mergeCell ref="IDY104:IDY107"/>
    <mergeCell ref="IEA104:IEA107"/>
    <mergeCell ref="IGK104:IGK107"/>
    <mergeCell ref="IGM104:IGM107"/>
    <mergeCell ref="IGE104:IGE107"/>
    <mergeCell ref="IGG104:IGG107"/>
    <mergeCell ref="IGI104:IGI107"/>
    <mergeCell ref="IGA104:IGA107"/>
    <mergeCell ref="IGC104:IGC107"/>
    <mergeCell ref="IFU104:IFU107"/>
    <mergeCell ref="IFW104:IFW107"/>
    <mergeCell ref="IFY104:IFY107"/>
    <mergeCell ref="IFQ104:IFQ107"/>
    <mergeCell ref="IFS104:IFS107"/>
    <mergeCell ref="IFK104:IFK107"/>
    <mergeCell ref="IFM104:IFM107"/>
    <mergeCell ref="IFO104:IFO107"/>
    <mergeCell ref="IFG104:IFG107"/>
    <mergeCell ref="IFI104:IFI107"/>
    <mergeCell ref="IHS104:IHS107"/>
    <mergeCell ref="IHU104:IHU107"/>
    <mergeCell ref="IHW104:IHW107"/>
    <mergeCell ref="IHO104:IHO107"/>
    <mergeCell ref="IHQ104:IHQ107"/>
    <mergeCell ref="IHI104:IHI107"/>
    <mergeCell ref="IHK104:IHK107"/>
    <mergeCell ref="IHM104:IHM107"/>
    <mergeCell ref="IHE104:IHE107"/>
    <mergeCell ref="IHG104:IHG107"/>
    <mergeCell ref="IGY104:IGY107"/>
    <mergeCell ref="IHA104:IHA107"/>
    <mergeCell ref="IHC104:IHC107"/>
    <mergeCell ref="IGU104:IGU107"/>
    <mergeCell ref="IGW104:IGW107"/>
    <mergeCell ref="IGO104:IGO107"/>
    <mergeCell ref="IGQ104:IGQ107"/>
    <mergeCell ref="IGS104:IGS107"/>
    <mergeCell ref="IJC104:IJC107"/>
    <mergeCell ref="IJE104:IJE107"/>
    <mergeCell ref="IIW104:IIW107"/>
    <mergeCell ref="IIY104:IIY107"/>
    <mergeCell ref="IJA104:IJA107"/>
    <mergeCell ref="IIS104:IIS107"/>
    <mergeCell ref="IIU104:IIU107"/>
    <mergeCell ref="IIM104:IIM107"/>
    <mergeCell ref="IIO104:IIO107"/>
    <mergeCell ref="IIQ104:IIQ107"/>
    <mergeCell ref="III104:III107"/>
    <mergeCell ref="IIK104:IIK107"/>
    <mergeCell ref="IIC104:IIC107"/>
    <mergeCell ref="IIE104:IIE107"/>
    <mergeCell ref="IIG104:IIG107"/>
    <mergeCell ref="IHY104:IHY107"/>
    <mergeCell ref="IIA104:IIA107"/>
    <mergeCell ref="IKK104:IKK107"/>
    <mergeCell ref="IKM104:IKM107"/>
    <mergeCell ref="IKO104:IKO107"/>
    <mergeCell ref="IKG104:IKG107"/>
    <mergeCell ref="IKI104:IKI107"/>
    <mergeCell ref="IKA104:IKA107"/>
    <mergeCell ref="IKC104:IKC107"/>
    <mergeCell ref="IKE104:IKE107"/>
    <mergeCell ref="IJW104:IJW107"/>
    <mergeCell ref="IJY104:IJY107"/>
    <mergeCell ref="IJQ104:IJQ107"/>
    <mergeCell ref="IJS104:IJS107"/>
    <mergeCell ref="IJU104:IJU107"/>
    <mergeCell ref="IJM104:IJM107"/>
    <mergeCell ref="IJO104:IJO107"/>
    <mergeCell ref="IJG104:IJG107"/>
    <mergeCell ref="IJI104:IJI107"/>
    <mergeCell ref="IJK104:IJK107"/>
    <mergeCell ref="ILU104:ILU107"/>
    <mergeCell ref="ILW104:ILW107"/>
    <mergeCell ref="ILO104:ILO107"/>
    <mergeCell ref="ILQ104:ILQ107"/>
    <mergeCell ref="ILS104:ILS107"/>
    <mergeCell ref="ILK104:ILK107"/>
    <mergeCell ref="ILM104:ILM107"/>
    <mergeCell ref="ILE104:ILE107"/>
    <mergeCell ref="ILG104:ILG107"/>
    <mergeCell ref="ILI104:ILI107"/>
    <mergeCell ref="ILA104:ILA107"/>
    <mergeCell ref="ILC104:ILC107"/>
    <mergeCell ref="IKU104:IKU107"/>
    <mergeCell ref="IKW104:IKW107"/>
    <mergeCell ref="IKY104:IKY107"/>
    <mergeCell ref="IKQ104:IKQ107"/>
    <mergeCell ref="IKS104:IKS107"/>
    <mergeCell ref="INC104:INC107"/>
    <mergeCell ref="INE104:INE107"/>
    <mergeCell ref="ING104:ING107"/>
    <mergeCell ref="IMY104:IMY107"/>
    <mergeCell ref="INA104:INA107"/>
    <mergeCell ref="IMS104:IMS107"/>
    <mergeCell ref="IMU104:IMU107"/>
    <mergeCell ref="IMW104:IMW107"/>
    <mergeCell ref="IMO104:IMO107"/>
    <mergeCell ref="IMQ104:IMQ107"/>
    <mergeCell ref="IMI104:IMI107"/>
    <mergeCell ref="IMK104:IMK107"/>
    <mergeCell ref="IMM104:IMM107"/>
    <mergeCell ref="IME104:IME107"/>
    <mergeCell ref="IMG104:IMG107"/>
    <mergeCell ref="ILY104:ILY107"/>
    <mergeCell ref="IMA104:IMA107"/>
    <mergeCell ref="IMC104:IMC107"/>
    <mergeCell ref="IOM104:IOM107"/>
    <mergeCell ref="IOO104:IOO107"/>
    <mergeCell ref="IOG104:IOG107"/>
    <mergeCell ref="IOI104:IOI107"/>
    <mergeCell ref="IOK104:IOK107"/>
    <mergeCell ref="IOC104:IOC107"/>
    <mergeCell ref="IOE104:IOE107"/>
    <mergeCell ref="INW104:INW107"/>
    <mergeCell ref="INY104:INY107"/>
    <mergeCell ref="IOA104:IOA107"/>
    <mergeCell ref="INS104:INS107"/>
    <mergeCell ref="INU104:INU107"/>
    <mergeCell ref="INM104:INM107"/>
    <mergeCell ref="INO104:INO107"/>
    <mergeCell ref="INQ104:INQ107"/>
    <mergeCell ref="INI104:INI107"/>
    <mergeCell ref="INK104:INK107"/>
    <mergeCell ref="IPU104:IPU107"/>
    <mergeCell ref="IPW104:IPW107"/>
    <mergeCell ref="IPY104:IPY107"/>
    <mergeCell ref="IPQ104:IPQ107"/>
    <mergeCell ref="IPS104:IPS107"/>
    <mergeCell ref="IPK104:IPK107"/>
    <mergeCell ref="IPM104:IPM107"/>
    <mergeCell ref="IPO104:IPO107"/>
    <mergeCell ref="IPG104:IPG107"/>
    <mergeCell ref="IPI104:IPI107"/>
    <mergeCell ref="IPA104:IPA107"/>
    <mergeCell ref="IPC104:IPC107"/>
    <mergeCell ref="IPE104:IPE107"/>
    <mergeCell ref="IOW104:IOW107"/>
    <mergeCell ref="IOY104:IOY107"/>
    <mergeCell ref="IOQ104:IOQ107"/>
    <mergeCell ref="IOS104:IOS107"/>
    <mergeCell ref="IOU104:IOU107"/>
    <mergeCell ref="IRE104:IRE107"/>
    <mergeCell ref="IRG104:IRG107"/>
    <mergeCell ref="IQY104:IQY107"/>
    <mergeCell ref="IRA104:IRA107"/>
    <mergeCell ref="IRC104:IRC107"/>
    <mergeCell ref="IQU104:IQU107"/>
    <mergeCell ref="IQW104:IQW107"/>
    <mergeCell ref="IQO104:IQO107"/>
    <mergeCell ref="IQQ104:IQQ107"/>
    <mergeCell ref="IQS104:IQS107"/>
    <mergeCell ref="IQK104:IQK107"/>
    <mergeCell ref="IQM104:IQM107"/>
    <mergeCell ref="IQE104:IQE107"/>
    <mergeCell ref="IQG104:IQG107"/>
    <mergeCell ref="IQI104:IQI107"/>
    <mergeCell ref="IQA104:IQA107"/>
    <mergeCell ref="IQC104:IQC107"/>
    <mergeCell ref="ISM104:ISM107"/>
    <mergeCell ref="ISO104:ISO107"/>
    <mergeCell ref="ISQ104:ISQ107"/>
    <mergeCell ref="ISI104:ISI107"/>
    <mergeCell ref="ISK104:ISK107"/>
    <mergeCell ref="ISC104:ISC107"/>
    <mergeCell ref="ISE104:ISE107"/>
    <mergeCell ref="ISG104:ISG107"/>
    <mergeCell ref="IRY104:IRY107"/>
    <mergeCell ref="ISA104:ISA107"/>
    <mergeCell ref="IRS104:IRS107"/>
    <mergeCell ref="IRU104:IRU107"/>
    <mergeCell ref="IRW104:IRW107"/>
    <mergeCell ref="IRO104:IRO107"/>
    <mergeCell ref="IRQ104:IRQ107"/>
    <mergeCell ref="IRI104:IRI107"/>
    <mergeCell ref="IRK104:IRK107"/>
    <mergeCell ref="IRM104:IRM107"/>
    <mergeCell ref="ITW104:ITW107"/>
    <mergeCell ref="ITY104:ITY107"/>
    <mergeCell ref="ITQ104:ITQ107"/>
    <mergeCell ref="ITS104:ITS107"/>
    <mergeCell ref="ITU104:ITU107"/>
    <mergeCell ref="ITM104:ITM107"/>
    <mergeCell ref="ITO104:ITO107"/>
    <mergeCell ref="ITG104:ITG107"/>
    <mergeCell ref="ITI104:ITI107"/>
    <mergeCell ref="ITK104:ITK107"/>
    <mergeCell ref="ITC104:ITC107"/>
    <mergeCell ref="ITE104:ITE107"/>
    <mergeCell ref="ISW104:ISW107"/>
    <mergeCell ref="ISY104:ISY107"/>
    <mergeCell ref="ITA104:ITA107"/>
    <mergeCell ref="ISS104:ISS107"/>
    <mergeCell ref="ISU104:ISU107"/>
    <mergeCell ref="IVE104:IVE107"/>
    <mergeCell ref="IVG104:IVG107"/>
    <mergeCell ref="IVI104:IVI107"/>
    <mergeCell ref="IVA104:IVA107"/>
    <mergeCell ref="IVC104:IVC107"/>
    <mergeCell ref="IUU104:IUU107"/>
    <mergeCell ref="IUW104:IUW107"/>
    <mergeCell ref="IUY104:IUY107"/>
    <mergeCell ref="IUQ104:IUQ107"/>
    <mergeCell ref="IUS104:IUS107"/>
    <mergeCell ref="IUK104:IUK107"/>
    <mergeCell ref="IUM104:IUM107"/>
    <mergeCell ref="IUO104:IUO107"/>
    <mergeCell ref="IUG104:IUG107"/>
    <mergeCell ref="IUI104:IUI107"/>
    <mergeCell ref="IUA104:IUA107"/>
    <mergeCell ref="IUC104:IUC107"/>
    <mergeCell ref="IUE104:IUE107"/>
    <mergeCell ref="IWO104:IWO107"/>
    <mergeCell ref="IWQ104:IWQ107"/>
    <mergeCell ref="IWI104:IWI107"/>
    <mergeCell ref="IWK104:IWK107"/>
    <mergeCell ref="IWM104:IWM107"/>
    <mergeCell ref="IWE104:IWE107"/>
    <mergeCell ref="IWG104:IWG107"/>
    <mergeCell ref="IVY104:IVY107"/>
    <mergeCell ref="IWA104:IWA107"/>
    <mergeCell ref="IWC104:IWC107"/>
    <mergeCell ref="IVU104:IVU107"/>
    <mergeCell ref="IVW104:IVW107"/>
    <mergeCell ref="IVO104:IVO107"/>
    <mergeCell ref="IVQ104:IVQ107"/>
    <mergeCell ref="IVS104:IVS107"/>
    <mergeCell ref="IVK104:IVK107"/>
    <mergeCell ref="IVM104:IVM107"/>
    <mergeCell ref="IXW104:IXW107"/>
    <mergeCell ref="IXY104:IXY107"/>
    <mergeCell ref="IYA104:IYA107"/>
    <mergeCell ref="IXS104:IXS107"/>
    <mergeCell ref="IXU104:IXU107"/>
    <mergeCell ref="IXM104:IXM107"/>
    <mergeCell ref="IXO104:IXO107"/>
    <mergeCell ref="IXQ104:IXQ107"/>
    <mergeCell ref="IXI104:IXI107"/>
    <mergeCell ref="IXK104:IXK107"/>
    <mergeCell ref="IXC104:IXC107"/>
    <mergeCell ref="IXE104:IXE107"/>
    <mergeCell ref="IXG104:IXG107"/>
    <mergeCell ref="IWY104:IWY107"/>
    <mergeCell ref="IXA104:IXA107"/>
    <mergeCell ref="IWS104:IWS107"/>
    <mergeCell ref="IWU104:IWU107"/>
    <mergeCell ref="IWW104:IWW107"/>
    <mergeCell ref="IZG104:IZG107"/>
    <mergeCell ref="IZI104:IZI107"/>
    <mergeCell ref="IZA104:IZA107"/>
    <mergeCell ref="IZC104:IZC107"/>
    <mergeCell ref="IZE104:IZE107"/>
    <mergeCell ref="IYW104:IYW107"/>
    <mergeCell ref="IYY104:IYY107"/>
    <mergeCell ref="IYQ104:IYQ107"/>
    <mergeCell ref="IYS104:IYS107"/>
    <mergeCell ref="IYU104:IYU107"/>
    <mergeCell ref="IYM104:IYM107"/>
    <mergeCell ref="IYO104:IYO107"/>
    <mergeCell ref="IYG104:IYG107"/>
    <mergeCell ref="IYI104:IYI107"/>
    <mergeCell ref="IYK104:IYK107"/>
    <mergeCell ref="IYC104:IYC107"/>
    <mergeCell ref="IYE104:IYE107"/>
    <mergeCell ref="JAO104:JAO107"/>
    <mergeCell ref="JAQ104:JAQ107"/>
    <mergeCell ref="JAS104:JAS107"/>
    <mergeCell ref="JAK104:JAK107"/>
    <mergeCell ref="JAM104:JAM107"/>
    <mergeCell ref="JAE104:JAE107"/>
    <mergeCell ref="JAG104:JAG107"/>
    <mergeCell ref="JAI104:JAI107"/>
    <mergeCell ref="JAA104:JAA107"/>
    <mergeCell ref="JAC104:JAC107"/>
    <mergeCell ref="IZU104:IZU107"/>
    <mergeCell ref="IZW104:IZW107"/>
    <mergeCell ref="IZY104:IZY107"/>
    <mergeCell ref="IZQ104:IZQ107"/>
    <mergeCell ref="IZS104:IZS107"/>
    <mergeCell ref="IZK104:IZK107"/>
    <mergeCell ref="IZM104:IZM107"/>
    <mergeCell ref="IZO104:IZO107"/>
    <mergeCell ref="JBY104:JBY107"/>
    <mergeCell ref="JCA104:JCA107"/>
    <mergeCell ref="JBS104:JBS107"/>
    <mergeCell ref="JBU104:JBU107"/>
    <mergeCell ref="JBW104:JBW107"/>
    <mergeCell ref="JBO104:JBO107"/>
    <mergeCell ref="JBQ104:JBQ107"/>
    <mergeCell ref="JBI104:JBI107"/>
    <mergeCell ref="JBK104:JBK107"/>
    <mergeCell ref="JBM104:JBM107"/>
    <mergeCell ref="JBE104:JBE107"/>
    <mergeCell ref="JBG104:JBG107"/>
    <mergeCell ref="JAY104:JAY107"/>
    <mergeCell ref="JBA104:JBA107"/>
    <mergeCell ref="JBC104:JBC107"/>
    <mergeCell ref="JAU104:JAU107"/>
    <mergeCell ref="JAW104:JAW107"/>
    <mergeCell ref="JDG104:JDG107"/>
    <mergeCell ref="JDI104:JDI107"/>
    <mergeCell ref="JDK104:JDK107"/>
    <mergeCell ref="JDC104:JDC107"/>
    <mergeCell ref="JDE104:JDE107"/>
    <mergeCell ref="JCW104:JCW107"/>
    <mergeCell ref="JCY104:JCY107"/>
    <mergeCell ref="JDA104:JDA107"/>
    <mergeCell ref="JCS104:JCS107"/>
    <mergeCell ref="JCU104:JCU107"/>
    <mergeCell ref="JCM104:JCM107"/>
    <mergeCell ref="JCO104:JCO107"/>
    <mergeCell ref="JCQ104:JCQ107"/>
    <mergeCell ref="JCI104:JCI107"/>
    <mergeCell ref="JCK104:JCK107"/>
    <mergeCell ref="JCC104:JCC107"/>
    <mergeCell ref="JCE104:JCE107"/>
    <mergeCell ref="JCG104:JCG107"/>
    <mergeCell ref="JEQ104:JEQ107"/>
    <mergeCell ref="JES104:JES107"/>
    <mergeCell ref="JEK104:JEK107"/>
    <mergeCell ref="JEM104:JEM107"/>
    <mergeCell ref="JEO104:JEO107"/>
    <mergeCell ref="JEG104:JEG107"/>
    <mergeCell ref="JEI104:JEI107"/>
    <mergeCell ref="JEA104:JEA107"/>
    <mergeCell ref="JEC104:JEC107"/>
    <mergeCell ref="JEE104:JEE107"/>
    <mergeCell ref="JDW104:JDW107"/>
    <mergeCell ref="JDY104:JDY107"/>
    <mergeCell ref="JDQ104:JDQ107"/>
    <mergeCell ref="JDS104:JDS107"/>
    <mergeCell ref="JDU104:JDU107"/>
    <mergeCell ref="JDM104:JDM107"/>
    <mergeCell ref="JDO104:JDO107"/>
    <mergeCell ref="JFY104:JFY107"/>
    <mergeCell ref="JGA104:JGA107"/>
    <mergeCell ref="JGC104:JGC107"/>
    <mergeCell ref="JFU104:JFU107"/>
    <mergeCell ref="JFW104:JFW107"/>
    <mergeCell ref="JFO104:JFO107"/>
    <mergeCell ref="JFQ104:JFQ107"/>
    <mergeCell ref="JFS104:JFS107"/>
    <mergeCell ref="JFK104:JFK107"/>
    <mergeCell ref="JFM104:JFM107"/>
    <mergeCell ref="JFE104:JFE107"/>
    <mergeCell ref="JFG104:JFG107"/>
    <mergeCell ref="JFI104:JFI107"/>
    <mergeCell ref="JFA104:JFA107"/>
    <mergeCell ref="JFC104:JFC107"/>
    <mergeCell ref="JEU104:JEU107"/>
    <mergeCell ref="JEW104:JEW107"/>
    <mergeCell ref="JEY104:JEY107"/>
    <mergeCell ref="JHI104:JHI107"/>
    <mergeCell ref="JHK104:JHK107"/>
    <mergeCell ref="JHC104:JHC107"/>
    <mergeCell ref="JHE104:JHE107"/>
    <mergeCell ref="JHG104:JHG107"/>
    <mergeCell ref="JGY104:JGY107"/>
    <mergeCell ref="JHA104:JHA107"/>
    <mergeCell ref="JGS104:JGS107"/>
    <mergeCell ref="JGU104:JGU107"/>
    <mergeCell ref="JGW104:JGW107"/>
    <mergeCell ref="JGO104:JGO107"/>
    <mergeCell ref="JGQ104:JGQ107"/>
    <mergeCell ref="JGI104:JGI107"/>
    <mergeCell ref="JGK104:JGK107"/>
    <mergeCell ref="JGM104:JGM107"/>
    <mergeCell ref="JGE104:JGE107"/>
    <mergeCell ref="JGG104:JGG107"/>
    <mergeCell ref="JIQ104:JIQ107"/>
    <mergeCell ref="JIS104:JIS107"/>
    <mergeCell ref="JIU104:JIU107"/>
    <mergeCell ref="JIM104:JIM107"/>
    <mergeCell ref="JIO104:JIO107"/>
    <mergeCell ref="JIG104:JIG107"/>
    <mergeCell ref="JII104:JII107"/>
    <mergeCell ref="JIK104:JIK107"/>
    <mergeCell ref="JIC104:JIC107"/>
    <mergeCell ref="JIE104:JIE107"/>
    <mergeCell ref="JHW104:JHW107"/>
    <mergeCell ref="JHY104:JHY107"/>
    <mergeCell ref="JIA104:JIA107"/>
    <mergeCell ref="JHS104:JHS107"/>
    <mergeCell ref="JHU104:JHU107"/>
    <mergeCell ref="JHM104:JHM107"/>
    <mergeCell ref="JHO104:JHO107"/>
    <mergeCell ref="JHQ104:JHQ107"/>
    <mergeCell ref="JKA104:JKA107"/>
    <mergeCell ref="JKC104:JKC107"/>
    <mergeCell ref="JJU104:JJU107"/>
    <mergeCell ref="JJW104:JJW107"/>
    <mergeCell ref="JJY104:JJY107"/>
    <mergeCell ref="JJQ104:JJQ107"/>
    <mergeCell ref="JJS104:JJS107"/>
    <mergeCell ref="JJK104:JJK107"/>
    <mergeCell ref="JJM104:JJM107"/>
    <mergeCell ref="JJO104:JJO107"/>
    <mergeCell ref="JJG104:JJG107"/>
    <mergeCell ref="JJI104:JJI107"/>
    <mergeCell ref="JJA104:JJA107"/>
    <mergeCell ref="JJC104:JJC107"/>
    <mergeCell ref="JJE104:JJE107"/>
    <mergeCell ref="JIW104:JIW107"/>
    <mergeCell ref="JIY104:JIY107"/>
    <mergeCell ref="JLI104:JLI107"/>
    <mergeCell ref="JLK104:JLK107"/>
    <mergeCell ref="JLM104:JLM107"/>
    <mergeCell ref="JLE104:JLE107"/>
    <mergeCell ref="JLG104:JLG107"/>
    <mergeCell ref="JKY104:JKY107"/>
    <mergeCell ref="JLA104:JLA107"/>
    <mergeCell ref="JLC104:JLC107"/>
    <mergeCell ref="JKU104:JKU107"/>
    <mergeCell ref="JKW104:JKW107"/>
    <mergeCell ref="JKO104:JKO107"/>
    <mergeCell ref="JKQ104:JKQ107"/>
    <mergeCell ref="JKS104:JKS107"/>
    <mergeCell ref="JKK104:JKK107"/>
    <mergeCell ref="JKM104:JKM107"/>
    <mergeCell ref="JKE104:JKE107"/>
    <mergeCell ref="JKG104:JKG107"/>
    <mergeCell ref="JKI104:JKI107"/>
    <mergeCell ref="JMS104:JMS107"/>
    <mergeCell ref="JMU104:JMU107"/>
    <mergeCell ref="JMM104:JMM107"/>
    <mergeCell ref="JMO104:JMO107"/>
    <mergeCell ref="JMQ104:JMQ107"/>
    <mergeCell ref="JMI104:JMI107"/>
    <mergeCell ref="JMK104:JMK107"/>
    <mergeCell ref="JMC104:JMC107"/>
    <mergeCell ref="JME104:JME107"/>
    <mergeCell ref="JMG104:JMG107"/>
    <mergeCell ref="JLY104:JLY107"/>
    <mergeCell ref="JMA104:JMA107"/>
    <mergeCell ref="JLS104:JLS107"/>
    <mergeCell ref="JLU104:JLU107"/>
    <mergeCell ref="JLW104:JLW107"/>
    <mergeCell ref="JLO104:JLO107"/>
    <mergeCell ref="JLQ104:JLQ107"/>
    <mergeCell ref="JOA104:JOA107"/>
    <mergeCell ref="JOC104:JOC107"/>
    <mergeCell ref="JOE104:JOE107"/>
    <mergeCell ref="JNW104:JNW107"/>
    <mergeCell ref="JNY104:JNY107"/>
    <mergeCell ref="JNQ104:JNQ107"/>
    <mergeCell ref="JNS104:JNS107"/>
    <mergeCell ref="JNU104:JNU107"/>
    <mergeCell ref="JNM104:JNM107"/>
    <mergeCell ref="JNO104:JNO107"/>
    <mergeCell ref="JNG104:JNG107"/>
    <mergeCell ref="JNI104:JNI107"/>
    <mergeCell ref="JNK104:JNK107"/>
    <mergeCell ref="JNC104:JNC107"/>
    <mergeCell ref="JNE104:JNE107"/>
    <mergeCell ref="JMW104:JMW107"/>
    <mergeCell ref="JMY104:JMY107"/>
    <mergeCell ref="JNA104:JNA107"/>
    <mergeCell ref="JPK104:JPK107"/>
    <mergeCell ref="JPM104:JPM107"/>
    <mergeCell ref="JPE104:JPE107"/>
    <mergeCell ref="JPG104:JPG107"/>
    <mergeCell ref="JPI104:JPI107"/>
    <mergeCell ref="JPA104:JPA107"/>
    <mergeCell ref="JPC104:JPC107"/>
    <mergeCell ref="JOU104:JOU107"/>
    <mergeCell ref="JOW104:JOW107"/>
    <mergeCell ref="JOY104:JOY107"/>
    <mergeCell ref="JOQ104:JOQ107"/>
    <mergeCell ref="JOS104:JOS107"/>
    <mergeCell ref="JOK104:JOK107"/>
    <mergeCell ref="JOM104:JOM107"/>
    <mergeCell ref="JOO104:JOO107"/>
    <mergeCell ref="JOG104:JOG107"/>
    <mergeCell ref="JOI104:JOI107"/>
    <mergeCell ref="JQS104:JQS107"/>
    <mergeCell ref="JQU104:JQU107"/>
    <mergeCell ref="JQW104:JQW107"/>
    <mergeCell ref="JQO104:JQO107"/>
    <mergeCell ref="JQQ104:JQQ107"/>
    <mergeCell ref="JQI104:JQI107"/>
    <mergeCell ref="JQK104:JQK107"/>
    <mergeCell ref="JQM104:JQM107"/>
    <mergeCell ref="JQE104:JQE107"/>
    <mergeCell ref="JQG104:JQG107"/>
    <mergeCell ref="JPY104:JPY107"/>
    <mergeCell ref="JQA104:JQA107"/>
    <mergeCell ref="JQC104:JQC107"/>
    <mergeCell ref="JPU104:JPU107"/>
    <mergeCell ref="JPW104:JPW107"/>
    <mergeCell ref="JPO104:JPO107"/>
    <mergeCell ref="JPQ104:JPQ107"/>
    <mergeCell ref="JPS104:JPS107"/>
    <mergeCell ref="JSC104:JSC107"/>
    <mergeCell ref="JSE104:JSE107"/>
    <mergeCell ref="JRW104:JRW107"/>
    <mergeCell ref="JRY104:JRY107"/>
    <mergeCell ref="JSA104:JSA107"/>
    <mergeCell ref="JRS104:JRS107"/>
    <mergeCell ref="JRU104:JRU107"/>
    <mergeCell ref="JRM104:JRM107"/>
    <mergeCell ref="JRO104:JRO107"/>
    <mergeCell ref="JRQ104:JRQ107"/>
    <mergeCell ref="JRI104:JRI107"/>
    <mergeCell ref="JRK104:JRK107"/>
    <mergeCell ref="JRC104:JRC107"/>
    <mergeCell ref="JRE104:JRE107"/>
    <mergeCell ref="JRG104:JRG107"/>
    <mergeCell ref="JQY104:JQY107"/>
    <mergeCell ref="JRA104:JRA107"/>
    <mergeCell ref="JTK104:JTK107"/>
    <mergeCell ref="JTM104:JTM107"/>
    <mergeCell ref="JTO104:JTO107"/>
    <mergeCell ref="JTG104:JTG107"/>
    <mergeCell ref="JTI104:JTI107"/>
    <mergeCell ref="JTA104:JTA107"/>
    <mergeCell ref="JTC104:JTC107"/>
    <mergeCell ref="JTE104:JTE107"/>
    <mergeCell ref="JSW104:JSW107"/>
    <mergeCell ref="JSY104:JSY107"/>
    <mergeCell ref="JSQ104:JSQ107"/>
    <mergeCell ref="JSS104:JSS107"/>
    <mergeCell ref="JSU104:JSU107"/>
    <mergeCell ref="JSM104:JSM107"/>
    <mergeCell ref="JSO104:JSO107"/>
    <mergeCell ref="JSG104:JSG107"/>
    <mergeCell ref="JSI104:JSI107"/>
    <mergeCell ref="JSK104:JSK107"/>
    <mergeCell ref="JUU104:JUU107"/>
    <mergeCell ref="JUW104:JUW107"/>
    <mergeCell ref="JUO104:JUO107"/>
    <mergeCell ref="JUQ104:JUQ107"/>
    <mergeCell ref="JUS104:JUS107"/>
    <mergeCell ref="JUK104:JUK107"/>
    <mergeCell ref="JUM104:JUM107"/>
    <mergeCell ref="JUE104:JUE107"/>
    <mergeCell ref="JUG104:JUG107"/>
    <mergeCell ref="JUI104:JUI107"/>
    <mergeCell ref="JUA104:JUA107"/>
    <mergeCell ref="JUC104:JUC107"/>
    <mergeCell ref="JTU104:JTU107"/>
    <mergeCell ref="JTW104:JTW107"/>
    <mergeCell ref="JTY104:JTY107"/>
    <mergeCell ref="JTQ104:JTQ107"/>
    <mergeCell ref="JTS104:JTS107"/>
    <mergeCell ref="JWC104:JWC107"/>
    <mergeCell ref="JWE104:JWE107"/>
    <mergeCell ref="JWG104:JWG107"/>
    <mergeCell ref="JVY104:JVY107"/>
    <mergeCell ref="JWA104:JWA107"/>
    <mergeCell ref="JVS104:JVS107"/>
    <mergeCell ref="JVU104:JVU107"/>
    <mergeCell ref="JVW104:JVW107"/>
    <mergeCell ref="JVO104:JVO107"/>
    <mergeCell ref="JVQ104:JVQ107"/>
    <mergeCell ref="JVI104:JVI107"/>
    <mergeCell ref="JVK104:JVK107"/>
    <mergeCell ref="JVM104:JVM107"/>
    <mergeCell ref="JVE104:JVE107"/>
    <mergeCell ref="JVG104:JVG107"/>
    <mergeCell ref="JUY104:JUY107"/>
    <mergeCell ref="JVA104:JVA107"/>
    <mergeCell ref="JVC104:JVC107"/>
    <mergeCell ref="JXM104:JXM107"/>
    <mergeCell ref="JXO104:JXO107"/>
    <mergeCell ref="JXG104:JXG107"/>
    <mergeCell ref="JXI104:JXI107"/>
    <mergeCell ref="JXK104:JXK107"/>
    <mergeCell ref="JXC104:JXC107"/>
    <mergeCell ref="JXE104:JXE107"/>
    <mergeCell ref="JWW104:JWW107"/>
    <mergeCell ref="JWY104:JWY107"/>
    <mergeCell ref="JXA104:JXA107"/>
    <mergeCell ref="JWS104:JWS107"/>
    <mergeCell ref="JWU104:JWU107"/>
    <mergeCell ref="JWM104:JWM107"/>
    <mergeCell ref="JWO104:JWO107"/>
    <mergeCell ref="JWQ104:JWQ107"/>
    <mergeCell ref="JWI104:JWI107"/>
    <mergeCell ref="JWK104:JWK107"/>
    <mergeCell ref="JYU104:JYU107"/>
    <mergeCell ref="JYW104:JYW107"/>
    <mergeCell ref="JYY104:JYY107"/>
    <mergeCell ref="JYQ104:JYQ107"/>
    <mergeCell ref="JYS104:JYS107"/>
    <mergeCell ref="JYK104:JYK107"/>
    <mergeCell ref="JYM104:JYM107"/>
    <mergeCell ref="JYO104:JYO107"/>
    <mergeCell ref="JYG104:JYG107"/>
    <mergeCell ref="JYI104:JYI107"/>
    <mergeCell ref="JYA104:JYA107"/>
    <mergeCell ref="JYC104:JYC107"/>
    <mergeCell ref="JYE104:JYE107"/>
    <mergeCell ref="JXW104:JXW107"/>
    <mergeCell ref="JXY104:JXY107"/>
    <mergeCell ref="JXQ104:JXQ107"/>
    <mergeCell ref="JXS104:JXS107"/>
    <mergeCell ref="JXU104:JXU107"/>
    <mergeCell ref="KAE104:KAE107"/>
    <mergeCell ref="KAG104:KAG107"/>
    <mergeCell ref="JZY104:JZY107"/>
    <mergeCell ref="KAA104:KAA107"/>
    <mergeCell ref="KAC104:KAC107"/>
    <mergeCell ref="JZU104:JZU107"/>
    <mergeCell ref="JZW104:JZW107"/>
    <mergeCell ref="JZO104:JZO107"/>
    <mergeCell ref="JZQ104:JZQ107"/>
    <mergeCell ref="JZS104:JZS107"/>
    <mergeCell ref="JZK104:JZK107"/>
    <mergeCell ref="JZM104:JZM107"/>
    <mergeCell ref="JZE104:JZE107"/>
    <mergeCell ref="JZG104:JZG107"/>
    <mergeCell ref="JZI104:JZI107"/>
    <mergeCell ref="JZA104:JZA107"/>
    <mergeCell ref="JZC104:JZC107"/>
    <mergeCell ref="KBM104:KBM107"/>
    <mergeCell ref="KBO104:KBO107"/>
    <mergeCell ref="KBQ104:KBQ107"/>
    <mergeCell ref="KBI104:KBI107"/>
    <mergeCell ref="KBK104:KBK107"/>
    <mergeCell ref="KBC104:KBC107"/>
    <mergeCell ref="KBE104:KBE107"/>
    <mergeCell ref="KBG104:KBG107"/>
    <mergeCell ref="KAY104:KAY107"/>
    <mergeCell ref="KBA104:KBA107"/>
    <mergeCell ref="KAS104:KAS107"/>
    <mergeCell ref="KAU104:KAU107"/>
    <mergeCell ref="KAW104:KAW107"/>
    <mergeCell ref="KAO104:KAO107"/>
    <mergeCell ref="KAQ104:KAQ107"/>
    <mergeCell ref="KAI104:KAI107"/>
    <mergeCell ref="KAK104:KAK107"/>
    <mergeCell ref="KAM104:KAM107"/>
    <mergeCell ref="KCW104:KCW107"/>
    <mergeCell ref="KCY104:KCY107"/>
    <mergeCell ref="KCQ104:KCQ107"/>
    <mergeCell ref="KCS104:KCS107"/>
    <mergeCell ref="KCU104:KCU107"/>
    <mergeCell ref="KCM104:KCM107"/>
    <mergeCell ref="KCO104:KCO107"/>
    <mergeCell ref="KCG104:KCG107"/>
    <mergeCell ref="KCI104:KCI107"/>
    <mergeCell ref="KCK104:KCK107"/>
    <mergeCell ref="KCC104:KCC107"/>
    <mergeCell ref="KCE104:KCE107"/>
    <mergeCell ref="KBW104:KBW107"/>
    <mergeCell ref="KBY104:KBY107"/>
    <mergeCell ref="KCA104:KCA107"/>
    <mergeCell ref="KBS104:KBS107"/>
    <mergeCell ref="KBU104:KBU107"/>
    <mergeCell ref="KEE104:KEE107"/>
    <mergeCell ref="KEG104:KEG107"/>
    <mergeCell ref="KEI104:KEI107"/>
    <mergeCell ref="KEA104:KEA107"/>
    <mergeCell ref="KEC104:KEC107"/>
    <mergeCell ref="KDU104:KDU107"/>
    <mergeCell ref="KDW104:KDW107"/>
    <mergeCell ref="KDY104:KDY107"/>
    <mergeCell ref="KDQ104:KDQ107"/>
    <mergeCell ref="KDS104:KDS107"/>
    <mergeCell ref="KDK104:KDK107"/>
    <mergeCell ref="KDM104:KDM107"/>
    <mergeCell ref="KDO104:KDO107"/>
    <mergeCell ref="KDG104:KDG107"/>
    <mergeCell ref="KDI104:KDI107"/>
    <mergeCell ref="KDA104:KDA107"/>
    <mergeCell ref="KDC104:KDC107"/>
    <mergeCell ref="KDE104:KDE107"/>
    <mergeCell ref="KFO104:KFO107"/>
    <mergeCell ref="KFQ104:KFQ107"/>
    <mergeCell ref="KFI104:KFI107"/>
    <mergeCell ref="KFK104:KFK107"/>
    <mergeCell ref="KFM104:KFM107"/>
    <mergeCell ref="KFE104:KFE107"/>
    <mergeCell ref="KFG104:KFG107"/>
    <mergeCell ref="KEY104:KEY107"/>
    <mergeCell ref="KFA104:KFA107"/>
    <mergeCell ref="KFC104:KFC107"/>
    <mergeCell ref="KEU104:KEU107"/>
    <mergeCell ref="KEW104:KEW107"/>
    <mergeCell ref="KEO104:KEO107"/>
    <mergeCell ref="KEQ104:KEQ107"/>
    <mergeCell ref="KES104:KES107"/>
    <mergeCell ref="KEK104:KEK107"/>
    <mergeCell ref="KEM104:KEM107"/>
    <mergeCell ref="KGW104:KGW107"/>
    <mergeCell ref="KGY104:KGY107"/>
    <mergeCell ref="KHA104:KHA107"/>
    <mergeCell ref="KGS104:KGS107"/>
    <mergeCell ref="KGU104:KGU107"/>
    <mergeCell ref="KGM104:KGM107"/>
    <mergeCell ref="KGO104:KGO107"/>
    <mergeCell ref="KGQ104:KGQ107"/>
    <mergeCell ref="KGI104:KGI107"/>
    <mergeCell ref="KGK104:KGK107"/>
    <mergeCell ref="KGC104:KGC107"/>
    <mergeCell ref="KGE104:KGE107"/>
    <mergeCell ref="KGG104:KGG107"/>
    <mergeCell ref="KFY104:KFY107"/>
    <mergeCell ref="KGA104:KGA107"/>
    <mergeCell ref="KFS104:KFS107"/>
    <mergeCell ref="KFU104:KFU107"/>
    <mergeCell ref="KFW104:KFW107"/>
    <mergeCell ref="KIG104:KIG107"/>
    <mergeCell ref="KII104:KII107"/>
    <mergeCell ref="KIA104:KIA107"/>
    <mergeCell ref="KIC104:KIC107"/>
    <mergeCell ref="KIE104:KIE107"/>
    <mergeCell ref="KHW104:KHW107"/>
    <mergeCell ref="KHY104:KHY107"/>
    <mergeCell ref="KHQ104:KHQ107"/>
    <mergeCell ref="KHS104:KHS107"/>
    <mergeCell ref="KHU104:KHU107"/>
    <mergeCell ref="KHM104:KHM107"/>
    <mergeCell ref="KHO104:KHO107"/>
    <mergeCell ref="KHG104:KHG107"/>
    <mergeCell ref="KHI104:KHI107"/>
    <mergeCell ref="KHK104:KHK107"/>
    <mergeCell ref="KHC104:KHC107"/>
    <mergeCell ref="KHE104:KHE107"/>
    <mergeCell ref="KJO104:KJO107"/>
    <mergeCell ref="KJQ104:KJQ107"/>
    <mergeCell ref="KJS104:KJS107"/>
    <mergeCell ref="KJK104:KJK107"/>
    <mergeCell ref="KJM104:KJM107"/>
    <mergeCell ref="KJE104:KJE107"/>
    <mergeCell ref="KJG104:KJG107"/>
    <mergeCell ref="KJI104:KJI107"/>
    <mergeCell ref="KJA104:KJA107"/>
    <mergeCell ref="KJC104:KJC107"/>
    <mergeCell ref="KIU104:KIU107"/>
    <mergeCell ref="KIW104:KIW107"/>
    <mergeCell ref="KIY104:KIY107"/>
    <mergeCell ref="KIQ104:KIQ107"/>
    <mergeCell ref="KIS104:KIS107"/>
    <mergeCell ref="KIK104:KIK107"/>
    <mergeCell ref="KIM104:KIM107"/>
    <mergeCell ref="KIO104:KIO107"/>
    <mergeCell ref="KKY104:KKY107"/>
    <mergeCell ref="KLA104:KLA107"/>
    <mergeCell ref="KKS104:KKS107"/>
    <mergeCell ref="KKU104:KKU107"/>
    <mergeCell ref="KKW104:KKW107"/>
    <mergeCell ref="KKO104:KKO107"/>
    <mergeCell ref="KKQ104:KKQ107"/>
    <mergeCell ref="KKI104:KKI107"/>
    <mergeCell ref="KKK104:KKK107"/>
    <mergeCell ref="KKM104:KKM107"/>
    <mergeCell ref="KKE104:KKE107"/>
    <mergeCell ref="KKG104:KKG107"/>
    <mergeCell ref="KJY104:KJY107"/>
    <mergeCell ref="KKA104:KKA107"/>
    <mergeCell ref="KKC104:KKC107"/>
    <mergeCell ref="KJU104:KJU107"/>
    <mergeCell ref="KJW104:KJW107"/>
    <mergeCell ref="KMG104:KMG107"/>
    <mergeCell ref="KMI104:KMI107"/>
    <mergeCell ref="KMK104:KMK107"/>
    <mergeCell ref="KMC104:KMC107"/>
    <mergeCell ref="KME104:KME107"/>
    <mergeCell ref="KLW104:KLW107"/>
    <mergeCell ref="KLY104:KLY107"/>
    <mergeCell ref="KMA104:KMA107"/>
    <mergeCell ref="KLS104:KLS107"/>
    <mergeCell ref="KLU104:KLU107"/>
    <mergeCell ref="KLM104:KLM107"/>
    <mergeCell ref="KLO104:KLO107"/>
    <mergeCell ref="KLQ104:KLQ107"/>
    <mergeCell ref="KLI104:KLI107"/>
    <mergeCell ref="KLK104:KLK107"/>
    <mergeCell ref="KLC104:KLC107"/>
    <mergeCell ref="KLE104:KLE107"/>
    <mergeCell ref="KLG104:KLG107"/>
    <mergeCell ref="KNQ104:KNQ107"/>
    <mergeCell ref="KNS104:KNS107"/>
    <mergeCell ref="KNK104:KNK107"/>
    <mergeCell ref="KNM104:KNM107"/>
    <mergeCell ref="KNO104:KNO107"/>
    <mergeCell ref="KNG104:KNG107"/>
    <mergeCell ref="KNI104:KNI107"/>
    <mergeCell ref="KNA104:KNA107"/>
    <mergeCell ref="KNC104:KNC107"/>
    <mergeCell ref="KNE104:KNE107"/>
    <mergeCell ref="KMW104:KMW107"/>
    <mergeCell ref="KMY104:KMY107"/>
    <mergeCell ref="KMQ104:KMQ107"/>
    <mergeCell ref="KMS104:KMS107"/>
    <mergeCell ref="KMU104:KMU107"/>
    <mergeCell ref="KMM104:KMM107"/>
    <mergeCell ref="KMO104:KMO107"/>
    <mergeCell ref="KOY104:KOY107"/>
    <mergeCell ref="KPA104:KPA107"/>
    <mergeCell ref="KPC104:KPC107"/>
    <mergeCell ref="KOU104:KOU107"/>
    <mergeCell ref="KOW104:KOW107"/>
    <mergeCell ref="KOO104:KOO107"/>
    <mergeCell ref="KOQ104:KOQ107"/>
    <mergeCell ref="KOS104:KOS107"/>
    <mergeCell ref="KOK104:KOK107"/>
    <mergeCell ref="KOM104:KOM107"/>
    <mergeCell ref="KOE104:KOE107"/>
    <mergeCell ref="KOG104:KOG107"/>
    <mergeCell ref="KOI104:KOI107"/>
    <mergeCell ref="KOA104:KOA107"/>
    <mergeCell ref="KOC104:KOC107"/>
    <mergeCell ref="KNU104:KNU107"/>
    <mergeCell ref="KNW104:KNW107"/>
    <mergeCell ref="KNY104:KNY107"/>
    <mergeCell ref="KQI104:KQI107"/>
    <mergeCell ref="KQK104:KQK107"/>
    <mergeCell ref="KQC104:KQC107"/>
    <mergeCell ref="KQE104:KQE107"/>
    <mergeCell ref="KQG104:KQG107"/>
    <mergeCell ref="KPY104:KPY107"/>
    <mergeCell ref="KQA104:KQA107"/>
    <mergeCell ref="KPS104:KPS107"/>
    <mergeCell ref="KPU104:KPU107"/>
    <mergeCell ref="KPW104:KPW107"/>
    <mergeCell ref="KPO104:KPO107"/>
    <mergeCell ref="KPQ104:KPQ107"/>
    <mergeCell ref="KPI104:KPI107"/>
    <mergeCell ref="KPK104:KPK107"/>
    <mergeCell ref="KPM104:KPM107"/>
    <mergeCell ref="KPE104:KPE107"/>
    <mergeCell ref="KPG104:KPG107"/>
    <mergeCell ref="KRQ104:KRQ107"/>
    <mergeCell ref="KRS104:KRS107"/>
    <mergeCell ref="KRU104:KRU107"/>
    <mergeCell ref="KRM104:KRM107"/>
    <mergeCell ref="KRO104:KRO107"/>
    <mergeCell ref="KRG104:KRG107"/>
    <mergeCell ref="KRI104:KRI107"/>
    <mergeCell ref="KRK104:KRK107"/>
    <mergeCell ref="KRC104:KRC107"/>
    <mergeCell ref="KRE104:KRE107"/>
    <mergeCell ref="KQW104:KQW107"/>
    <mergeCell ref="KQY104:KQY107"/>
    <mergeCell ref="KRA104:KRA107"/>
    <mergeCell ref="KQS104:KQS107"/>
    <mergeCell ref="KQU104:KQU107"/>
    <mergeCell ref="KQM104:KQM107"/>
    <mergeCell ref="KQO104:KQO107"/>
    <mergeCell ref="KQQ104:KQQ107"/>
    <mergeCell ref="KTA104:KTA107"/>
    <mergeCell ref="KTC104:KTC107"/>
    <mergeCell ref="KSU104:KSU107"/>
    <mergeCell ref="KSW104:KSW107"/>
    <mergeCell ref="KSY104:KSY107"/>
    <mergeCell ref="KSQ104:KSQ107"/>
    <mergeCell ref="KSS104:KSS107"/>
    <mergeCell ref="KSK104:KSK107"/>
    <mergeCell ref="KSM104:KSM107"/>
    <mergeCell ref="KSO104:KSO107"/>
    <mergeCell ref="KSG104:KSG107"/>
    <mergeCell ref="KSI104:KSI107"/>
    <mergeCell ref="KSA104:KSA107"/>
    <mergeCell ref="KSC104:KSC107"/>
    <mergeCell ref="KSE104:KSE107"/>
    <mergeCell ref="KRW104:KRW107"/>
    <mergeCell ref="KRY104:KRY107"/>
    <mergeCell ref="KUI104:KUI107"/>
    <mergeCell ref="KUK104:KUK107"/>
    <mergeCell ref="KUM104:KUM107"/>
    <mergeCell ref="KUE104:KUE107"/>
    <mergeCell ref="KUG104:KUG107"/>
    <mergeCell ref="KTY104:KTY107"/>
    <mergeCell ref="KUA104:KUA107"/>
    <mergeCell ref="KUC104:KUC107"/>
    <mergeCell ref="KTU104:KTU107"/>
    <mergeCell ref="KTW104:KTW107"/>
    <mergeCell ref="KTO104:KTO107"/>
    <mergeCell ref="KTQ104:KTQ107"/>
    <mergeCell ref="KTS104:KTS107"/>
    <mergeCell ref="KTK104:KTK107"/>
    <mergeCell ref="KTM104:KTM107"/>
    <mergeCell ref="KTE104:KTE107"/>
    <mergeCell ref="KTG104:KTG107"/>
    <mergeCell ref="KTI104:KTI107"/>
    <mergeCell ref="KVS104:KVS107"/>
    <mergeCell ref="KVU104:KVU107"/>
    <mergeCell ref="KVM104:KVM107"/>
    <mergeCell ref="KVO104:KVO107"/>
    <mergeCell ref="KVQ104:KVQ107"/>
    <mergeCell ref="KVI104:KVI107"/>
    <mergeCell ref="KVK104:KVK107"/>
    <mergeCell ref="KVC104:KVC107"/>
    <mergeCell ref="KVE104:KVE107"/>
    <mergeCell ref="KVG104:KVG107"/>
    <mergeCell ref="KUY104:KUY107"/>
    <mergeCell ref="KVA104:KVA107"/>
    <mergeCell ref="KUS104:KUS107"/>
    <mergeCell ref="KUU104:KUU107"/>
    <mergeCell ref="KUW104:KUW107"/>
    <mergeCell ref="KUO104:KUO107"/>
    <mergeCell ref="KUQ104:KUQ107"/>
    <mergeCell ref="KXA104:KXA107"/>
    <mergeCell ref="KXC104:KXC107"/>
    <mergeCell ref="KXE104:KXE107"/>
    <mergeCell ref="KWW104:KWW107"/>
    <mergeCell ref="KWY104:KWY107"/>
    <mergeCell ref="KWQ104:KWQ107"/>
    <mergeCell ref="KWS104:KWS107"/>
    <mergeCell ref="KWU104:KWU107"/>
    <mergeCell ref="KWM104:KWM107"/>
    <mergeCell ref="KWO104:KWO107"/>
    <mergeCell ref="KWG104:KWG107"/>
    <mergeCell ref="KWI104:KWI107"/>
    <mergeCell ref="KWK104:KWK107"/>
    <mergeCell ref="KWC104:KWC107"/>
    <mergeCell ref="KWE104:KWE107"/>
    <mergeCell ref="KVW104:KVW107"/>
    <mergeCell ref="KVY104:KVY107"/>
    <mergeCell ref="KWA104:KWA107"/>
    <mergeCell ref="KYK104:KYK107"/>
    <mergeCell ref="KYM104:KYM107"/>
    <mergeCell ref="KYE104:KYE107"/>
    <mergeCell ref="KYG104:KYG107"/>
    <mergeCell ref="KYI104:KYI107"/>
    <mergeCell ref="KYA104:KYA107"/>
    <mergeCell ref="KYC104:KYC107"/>
    <mergeCell ref="KXU104:KXU107"/>
    <mergeCell ref="KXW104:KXW107"/>
    <mergeCell ref="KXY104:KXY107"/>
    <mergeCell ref="KXQ104:KXQ107"/>
    <mergeCell ref="KXS104:KXS107"/>
    <mergeCell ref="KXK104:KXK107"/>
    <mergeCell ref="KXM104:KXM107"/>
    <mergeCell ref="KXO104:KXO107"/>
    <mergeCell ref="KXG104:KXG107"/>
    <mergeCell ref="KXI104:KXI107"/>
    <mergeCell ref="KZS104:KZS107"/>
    <mergeCell ref="KZU104:KZU107"/>
    <mergeCell ref="KZW104:KZW107"/>
    <mergeCell ref="KZO104:KZO107"/>
    <mergeCell ref="KZQ104:KZQ107"/>
    <mergeCell ref="KZI104:KZI107"/>
    <mergeCell ref="KZK104:KZK107"/>
    <mergeCell ref="KZM104:KZM107"/>
    <mergeCell ref="KZE104:KZE107"/>
    <mergeCell ref="KZG104:KZG107"/>
    <mergeCell ref="KYY104:KYY107"/>
    <mergeCell ref="KZA104:KZA107"/>
    <mergeCell ref="KZC104:KZC107"/>
    <mergeCell ref="KYU104:KYU107"/>
    <mergeCell ref="KYW104:KYW107"/>
    <mergeCell ref="KYO104:KYO107"/>
    <mergeCell ref="KYQ104:KYQ107"/>
    <mergeCell ref="KYS104:KYS107"/>
    <mergeCell ref="LBC104:LBC107"/>
    <mergeCell ref="LBE104:LBE107"/>
    <mergeCell ref="LAW104:LAW107"/>
    <mergeCell ref="LAY104:LAY107"/>
    <mergeCell ref="LBA104:LBA107"/>
    <mergeCell ref="LAS104:LAS107"/>
    <mergeCell ref="LAU104:LAU107"/>
    <mergeCell ref="LAM104:LAM107"/>
    <mergeCell ref="LAO104:LAO107"/>
    <mergeCell ref="LAQ104:LAQ107"/>
    <mergeCell ref="LAI104:LAI107"/>
    <mergeCell ref="LAK104:LAK107"/>
    <mergeCell ref="LAC104:LAC107"/>
    <mergeCell ref="LAE104:LAE107"/>
    <mergeCell ref="LAG104:LAG107"/>
    <mergeCell ref="KZY104:KZY107"/>
    <mergeCell ref="LAA104:LAA107"/>
    <mergeCell ref="LCK104:LCK107"/>
    <mergeCell ref="LCM104:LCM107"/>
    <mergeCell ref="LCO104:LCO107"/>
    <mergeCell ref="LCG104:LCG107"/>
    <mergeCell ref="LCI104:LCI107"/>
    <mergeCell ref="LCA104:LCA107"/>
    <mergeCell ref="LCC104:LCC107"/>
    <mergeCell ref="LCE104:LCE107"/>
    <mergeCell ref="LBW104:LBW107"/>
    <mergeCell ref="LBY104:LBY107"/>
    <mergeCell ref="LBQ104:LBQ107"/>
    <mergeCell ref="LBS104:LBS107"/>
    <mergeCell ref="LBU104:LBU107"/>
    <mergeCell ref="LBM104:LBM107"/>
    <mergeCell ref="LBO104:LBO107"/>
    <mergeCell ref="LBG104:LBG107"/>
    <mergeCell ref="LBI104:LBI107"/>
    <mergeCell ref="LBK104:LBK107"/>
    <mergeCell ref="LDU104:LDU107"/>
    <mergeCell ref="LDW104:LDW107"/>
    <mergeCell ref="LDO104:LDO107"/>
    <mergeCell ref="LDQ104:LDQ107"/>
    <mergeCell ref="LDS104:LDS107"/>
    <mergeCell ref="LDK104:LDK107"/>
    <mergeCell ref="LDM104:LDM107"/>
    <mergeCell ref="LDE104:LDE107"/>
    <mergeCell ref="LDG104:LDG107"/>
    <mergeCell ref="LDI104:LDI107"/>
    <mergeCell ref="LDA104:LDA107"/>
    <mergeCell ref="LDC104:LDC107"/>
    <mergeCell ref="LCU104:LCU107"/>
    <mergeCell ref="LCW104:LCW107"/>
    <mergeCell ref="LCY104:LCY107"/>
    <mergeCell ref="LCQ104:LCQ107"/>
    <mergeCell ref="LCS104:LCS107"/>
    <mergeCell ref="LFC104:LFC107"/>
    <mergeCell ref="LFE104:LFE107"/>
    <mergeCell ref="LFG104:LFG107"/>
    <mergeCell ref="LEY104:LEY107"/>
    <mergeCell ref="LFA104:LFA107"/>
    <mergeCell ref="LES104:LES107"/>
    <mergeCell ref="LEU104:LEU107"/>
    <mergeCell ref="LEW104:LEW107"/>
    <mergeCell ref="LEO104:LEO107"/>
    <mergeCell ref="LEQ104:LEQ107"/>
    <mergeCell ref="LEI104:LEI107"/>
    <mergeCell ref="LEK104:LEK107"/>
    <mergeCell ref="LEM104:LEM107"/>
    <mergeCell ref="LEE104:LEE107"/>
    <mergeCell ref="LEG104:LEG107"/>
    <mergeCell ref="LDY104:LDY107"/>
    <mergeCell ref="LEA104:LEA107"/>
    <mergeCell ref="LEC104:LEC107"/>
    <mergeCell ref="LGM104:LGM107"/>
    <mergeCell ref="LGO104:LGO107"/>
    <mergeCell ref="LGG104:LGG107"/>
    <mergeCell ref="LGI104:LGI107"/>
    <mergeCell ref="LGK104:LGK107"/>
    <mergeCell ref="LGC104:LGC107"/>
    <mergeCell ref="LGE104:LGE107"/>
    <mergeCell ref="LFW104:LFW107"/>
    <mergeCell ref="LFY104:LFY107"/>
    <mergeCell ref="LGA104:LGA107"/>
    <mergeCell ref="LFS104:LFS107"/>
    <mergeCell ref="LFU104:LFU107"/>
    <mergeCell ref="LFM104:LFM107"/>
    <mergeCell ref="LFO104:LFO107"/>
    <mergeCell ref="LFQ104:LFQ107"/>
    <mergeCell ref="LFI104:LFI107"/>
    <mergeCell ref="LFK104:LFK107"/>
    <mergeCell ref="LHU104:LHU107"/>
    <mergeCell ref="LHW104:LHW107"/>
    <mergeCell ref="LHY104:LHY107"/>
    <mergeCell ref="LHQ104:LHQ107"/>
    <mergeCell ref="LHS104:LHS107"/>
    <mergeCell ref="LHK104:LHK107"/>
    <mergeCell ref="LHM104:LHM107"/>
    <mergeCell ref="LHO104:LHO107"/>
    <mergeCell ref="LHG104:LHG107"/>
    <mergeCell ref="LHI104:LHI107"/>
    <mergeCell ref="LHA104:LHA107"/>
    <mergeCell ref="LHC104:LHC107"/>
    <mergeCell ref="LHE104:LHE107"/>
    <mergeCell ref="LGW104:LGW107"/>
    <mergeCell ref="LGY104:LGY107"/>
    <mergeCell ref="LGQ104:LGQ107"/>
    <mergeCell ref="LGS104:LGS107"/>
    <mergeCell ref="LGU104:LGU107"/>
    <mergeCell ref="LJE104:LJE107"/>
    <mergeCell ref="LJG104:LJG107"/>
    <mergeCell ref="LIY104:LIY107"/>
    <mergeCell ref="LJA104:LJA107"/>
    <mergeCell ref="LJC104:LJC107"/>
    <mergeCell ref="LIU104:LIU107"/>
    <mergeCell ref="LIW104:LIW107"/>
    <mergeCell ref="LIO104:LIO107"/>
    <mergeCell ref="LIQ104:LIQ107"/>
    <mergeCell ref="LIS104:LIS107"/>
    <mergeCell ref="LIK104:LIK107"/>
    <mergeCell ref="LIM104:LIM107"/>
    <mergeCell ref="LIE104:LIE107"/>
    <mergeCell ref="LIG104:LIG107"/>
    <mergeCell ref="LII104:LII107"/>
    <mergeCell ref="LIA104:LIA107"/>
    <mergeCell ref="LIC104:LIC107"/>
    <mergeCell ref="LKM104:LKM107"/>
    <mergeCell ref="LKO104:LKO107"/>
    <mergeCell ref="LKQ104:LKQ107"/>
    <mergeCell ref="LKI104:LKI107"/>
    <mergeCell ref="LKK104:LKK107"/>
    <mergeCell ref="LKC104:LKC107"/>
    <mergeCell ref="LKE104:LKE107"/>
    <mergeCell ref="LKG104:LKG107"/>
    <mergeCell ref="LJY104:LJY107"/>
    <mergeCell ref="LKA104:LKA107"/>
    <mergeCell ref="LJS104:LJS107"/>
    <mergeCell ref="LJU104:LJU107"/>
    <mergeCell ref="LJW104:LJW107"/>
    <mergeCell ref="LJO104:LJO107"/>
    <mergeCell ref="LJQ104:LJQ107"/>
    <mergeCell ref="LJI104:LJI107"/>
    <mergeCell ref="LJK104:LJK107"/>
    <mergeCell ref="LJM104:LJM107"/>
    <mergeCell ref="LLW104:LLW107"/>
    <mergeCell ref="LLY104:LLY107"/>
    <mergeCell ref="LLQ104:LLQ107"/>
    <mergeCell ref="LLS104:LLS107"/>
    <mergeCell ref="LLU104:LLU107"/>
    <mergeCell ref="LLM104:LLM107"/>
    <mergeCell ref="LLO104:LLO107"/>
    <mergeCell ref="LLG104:LLG107"/>
    <mergeCell ref="LLI104:LLI107"/>
    <mergeCell ref="LLK104:LLK107"/>
    <mergeCell ref="LLC104:LLC107"/>
    <mergeCell ref="LLE104:LLE107"/>
    <mergeCell ref="LKW104:LKW107"/>
    <mergeCell ref="LKY104:LKY107"/>
    <mergeCell ref="LLA104:LLA107"/>
    <mergeCell ref="LKS104:LKS107"/>
    <mergeCell ref="LKU104:LKU107"/>
    <mergeCell ref="LNE104:LNE107"/>
    <mergeCell ref="LNG104:LNG107"/>
    <mergeCell ref="LNI104:LNI107"/>
    <mergeCell ref="LNA104:LNA107"/>
    <mergeCell ref="LNC104:LNC107"/>
    <mergeCell ref="LMU104:LMU107"/>
    <mergeCell ref="LMW104:LMW107"/>
    <mergeCell ref="LMY104:LMY107"/>
    <mergeCell ref="LMQ104:LMQ107"/>
    <mergeCell ref="LMS104:LMS107"/>
    <mergeCell ref="LMK104:LMK107"/>
    <mergeCell ref="LMM104:LMM107"/>
    <mergeCell ref="LMO104:LMO107"/>
    <mergeCell ref="LMG104:LMG107"/>
    <mergeCell ref="LMI104:LMI107"/>
    <mergeCell ref="LMA104:LMA107"/>
    <mergeCell ref="LMC104:LMC107"/>
    <mergeCell ref="LME104:LME107"/>
    <mergeCell ref="LOO104:LOO107"/>
    <mergeCell ref="LOQ104:LOQ107"/>
    <mergeCell ref="LOI104:LOI107"/>
    <mergeCell ref="LOK104:LOK107"/>
    <mergeCell ref="LOM104:LOM107"/>
    <mergeCell ref="LOE104:LOE107"/>
    <mergeCell ref="LOG104:LOG107"/>
    <mergeCell ref="LNY104:LNY107"/>
    <mergeCell ref="LOA104:LOA107"/>
    <mergeCell ref="LOC104:LOC107"/>
    <mergeCell ref="LNU104:LNU107"/>
    <mergeCell ref="LNW104:LNW107"/>
    <mergeCell ref="LNO104:LNO107"/>
    <mergeCell ref="LNQ104:LNQ107"/>
    <mergeCell ref="LNS104:LNS107"/>
    <mergeCell ref="LNK104:LNK107"/>
    <mergeCell ref="LNM104:LNM107"/>
    <mergeCell ref="LPW104:LPW107"/>
    <mergeCell ref="LPY104:LPY107"/>
    <mergeCell ref="LQA104:LQA107"/>
    <mergeCell ref="LPS104:LPS107"/>
    <mergeCell ref="LPU104:LPU107"/>
    <mergeCell ref="LPM104:LPM107"/>
    <mergeCell ref="LPO104:LPO107"/>
    <mergeCell ref="LPQ104:LPQ107"/>
    <mergeCell ref="LPI104:LPI107"/>
    <mergeCell ref="LPK104:LPK107"/>
    <mergeCell ref="LPC104:LPC107"/>
    <mergeCell ref="LPE104:LPE107"/>
    <mergeCell ref="LPG104:LPG107"/>
    <mergeCell ref="LOY104:LOY107"/>
    <mergeCell ref="LPA104:LPA107"/>
    <mergeCell ref="LOS104:LOS107"/>
    <mergeCell ref="LOU104:LOU107"/>
    <mergeCell ref="LOW104:LOW107"/>
    <mergeCell ref="LRG104:LRG107"/>
    <mergeCell ref="LRI104:LRI107"/>
    <mergeCell ref="LRA104:LRA107"/>
    <mergeCell ref="LRC104:LRC107"/>
    <mergeCell ref="LRE104:LRE107"/>
    <mergeCell ref="LQW104:LQW107"/>
    <mergeCell ref="LQY104:LQY107"/>
    <mergeCell ref="LQQ104:LQQ107"/>
    <mergeCell ref="LQS104:LQS107"/>
    <mergeCell ref="LQU104:LQU107"/>
    <mergeCell ref="LQM104:LQM107"/>
    <mergeCell ref="LQO104:LQO107"/>
    <mergeCell ref="LQG104:LQG107"/>
    <mergeCell ref="LQI104:LQI107"/>
    <mergeCell ref="LQK104:LQK107"/>
    <mergeCell ref="LQC104:LQC107"/>
    <mergeCell ref="LQE104:LQE107"/>
    <mergeCell ref="LSO104:LSO107"/>
    <mergeCell ref="LSQ104:LSQ107"/>
    <mergeCell ref="LSS104:LSS107"/>
    <mergeCell ref="LSK104:LSK107"/>
    <mergeCell ref="LSM104:LSM107"/>
    <mergeCell ref="LSE104:LSE107"/>
    <mergeCell ref="LSG104:LSG107"/>
    <mergeCell ref="LSI104:LSI107"/>
    <mergeCell ref="LSA104:LSA107"/>
    <mergeCell ref="LSC104:LSC107"/>
    <mergeCell ref="LRU104:LRU107"/>
    <mergeCell ref="LRW104:LRW107"/>
    <mergeCell ref="LRY104:LRY107"/>
    <mergeCell ref="LRQ104:LRQ107"/>
    <mergeCell ref="LRS104:LRS107"/>
    <mergeCell ref="LRK104:LRK107"/>
    <mergeCell ref="LRM104:LRM107"/>
    <mergeCell ref="LRO104:LRO107"/>
    <mergeCell ref="LTY104:LTY107"/>
    <mergeCell ref="LUA104:LUA107"/>
    <mergeCell ref="LTS104:LTS107"/>
    <mergeCell ref="LTU104:LTU107"/>
    <mergeCell ref="LTW104:LTW107"/>
    <mergeCell ref="LTO104:LTO107"/>
    <mergeCell ref="LTQ104:LTQ107"/>
    <mergeCell ref="LTI104:LTI107"/>
    <mergeCell ref="LTK104:LTK107"/>
    <mergeCell ref="LTM104:LTM107"/>
    <mergeCell ref="LTE104:LTE107"/>
    <mergeCell ref="LTG104:LTG107"/>
    <mergeCell ref="LSY104:LSY107"/>
    <mergeCell ref="LTA104:LTA107"/>
    <mergeCell ref="LTC104:LTC107"/>
    <mergeCell ref="LSU104:LSU107"/>
    <mergeCell ref="LSW104:LSW107"/>
    <mergeCell ref="LVG104:LVG107"/>
    <mergeCell ref="LVI104:LVI107"/>
    <mergeCell ref="LVK104:LVK107"/>
    <mergeCell ref="LVC104:LVC107"/>
    <mergeCell ref="LVE104:LVE107"/>
    <mergeCell ref="LUW104:LUW107"/>
    <mergeCell ref="LUY104:LUY107"/>
    <mergeCell ref="LVA104:LVA107"/>
    <mergeCell ref="LUS104:LUS107"/>
    <mergeCell ref="LUU104:LUU107"/>
    <mergeCell ref="LUM104:LUM107"/>
    <mergeCell ref="LUO104:LUO107"/>
    <mergeCell ref="LUQ104:LUQ107"/>
    <mergeCell ref="LUI104:LUI107"/>
    <mergeCell ref="LUK104:LUK107"/>
    <mergeCell ref="LUC104:LUC107"/>
    <mergeCell ref="LUE104:LUE107"/>
    <mergeCell ref="LUG104:LUG107"/>
    <mergeCell ref="LWQ104:LWQ107"/>
    <mergeCell ref="LWS104:LWS107"/>
    <mergeCell ref="LWK104:LWK107"/>
    <mergeCell ref="LWM104:LWM107"/>
    <mergeCell ref="LWO104:LWO107"/>
    <mergeCell ref="LWG104:LWG107"/>
    <mergeCell ref="LWI104:LWI107"/>
    <mergeCell ref="LWA104:LWA107"/>
    <mergeCell ref="LWC104:LWC107"/>
    <mergeCell ref="LWE104:LWE107"/>
    <mergeCell ref="LVW104:LVW107"/>
    <mergeCell ref="LVY104:LVY107"/>
    <mergeCell ref="LVQ104:LVQ107"/>
    <mergeCell ref="LVS104:LVS107"/>
    <mergeCell ref="LVU104:LVU107"/>
    <mergeCell ref="LVM104:LVM107"/>
    <mergeCell ref="LVO104:LVO107"/>
    <mergeCell ref="LXY104:LXY107"/>
    <mergeCell ref="LYA104:LYA107"/>
    <mergeCell ref="LYC104:LYC107"/>
    <mergeCell ref="LXU104:LXU107"/>
    <mergeCell ref="LXW104:LXW107"/>
    <mergeCell ref="LXO104:LXO107"/>
    <mergeCell ref="LXQ104:LXQ107"/>
    <mergeCell ref="LXS104:LXS107"/>
    <mergeCell ref="LXK104:LXK107"/>
    <mergeCell ref="LXM104:LXM107"/>
    <mergeCell ref="LXE104:LXE107"/>
    <mergeCell ref="LXG104:LXG107"/>
    <mergeCell ref="LXI104:LXI107"/>
    <mergeCell ref="LXA104:LXA107"/>
    <mergeCell ref="LXC104:LXC107"/>
    <mergeCell ref="LWU104:LWU107"/>
    <mergeCell ref="LWW104:LWW107"/>
    <mergeCell ref="LWY104:LWY107"/>
    <mergeCell ref="LZI104:LZI107"/>
    <mergeCell ref="LZK104:LZK107"/>
    <mergeCell ref="LZC104:LZC107"/>
    <mergeCell ref="LZE104:LZE107"/>
    <mergeCell ref="LZG104:LZG107"/>
    <mergeCell ref="LYY104:LYY107"/>
    <mergeCell ref="LZA104:LZA107"/>
    <mergeCell ref="LYS104:LYS107"/>
    <mergeCell ref="LYU104:LYU107"/>
    <mergeCell ref="LYW104:LYW107"/>
    <mergeCell ref="LYO104:LYO107"/>
    <mergeCell ref="LYQ104:LYQ107"/>
    <mergeCell ref="LYI104:LYI107"/>
    <mergeCell ref="LYK104:LYK107"/>
    <mergeCell ref="LYM104:LYM107"/>
    <mergeCell ref="LYE104:LYE107"/>
    <mergeCell ref="LYG104:LYG107"/>
    <mergeCell ref="MAQ104:MAQ107"/>
    <mergeCell ref="MAS104:MAS107"/>
    <mergeCell ref="MAU104:MAU107"/>
    <mergeCell ref="MAM104:MAM107"/>
    <mergeCell ref="MAO104:MAO107"/>
    <mergeCell ref="MAG104:MAG107"/>
    <mergeCell ref="MAI104:MAI107"/>
    <mergeCell ref="MAK104:MAK107"/>
    <mergeCell ref="MAC104:MAC107"/>
    <mergeCell ref="MAE104:MAE107"/>
    <mergeCell ref="LZW104:LZW107"/>
    <mergeCell ref="LZY104:LZY107"/>
    <mergeCell ref="MAA104:MAA107"/>
    <mergeCell ref="LZS104:LZS107"/>
    <mergeCell ref="LZU104:LZU107"/>
    <mergeCell ref="LZM104:LZM107"/>
    <mergeCell ref="LZO104:LZO107"/>
    <mergeCell ref="LZQ104:LZQ107"/>
    <mergeCell ref="MCA104:MCA107"/>
    <mergeCell ref="MCC104:MCC107"/>
    <mergeCell ref="MBU104:MBU107"/>
    <mergeCell ref="MBW104:MBW107"/>
    <mergeCell ref="MBY104:MBY107"/>
    <mergeCell ref="MBQ104:MBQ107"/>
    <mergeCell ref="MBS104:MBS107"/>
    <mergeCell ref="MBK104:MBK107"/>
    <mergeCell ref="MBM104:MBM107"/>
    <mergeCell ref="MBO104:MBO107"/>
    <mergeCell ref="MBG104:MBG107"/>
    <mergeCell ref="MBI104:MBI107"/>
    <mergeCell ref="MBA104:MBA107"/>
    <mergeCell ref="MBC104:MBC107"/>
    <mergeCell ref="MBE104:MBE107"/>
    <mergeCell ref="MAW104:MAW107"/>
    <mergeCell ref="MAY104:MAY107"/>
    <mergeCell ref="MDI104:MDI107"/>
    <mergeCell ref="MDK104:MDK107"/>
    <mergeCell ref="MDM104:MDM107"/>
    <mergeCell ref="MDE104:MDE107"/>
    <mergeCell ref="MDG104:MDG107"/>
    <mergeCell ref="MCY104:MCY107"/>
    <mergeCell ref="MDA104:MDA107"/>
    <mergeCell ref="MDC104:MDC107"/>
    <mergeCell ref="MCU104:MCU107"/>
    <mergeCell ref="MCW104:MCW107"/>
    <mergeCell ref="MCO104:MCO107"/>
    <mergeCell ref="MCQ104:MCQ107"/>
    <mergeCell ref="MCS104:MCS107"/>
    <mergeCell ref="MCK104:MCK107"/>
    <mergeCell ref="MCM104:MCM107"/>
    <mergeCell ref="MCE104:MCE107"/>
    <mergeCell ref="MCG104:MCG107"/>
    <mergeCell ref="MCI104:MCI107"/>
    <mergeCell ref="MES104:MES107"/>
    <mergeCell ref="MEU104:MEU107"/>
    <mergeCell ref="MEM104:MEM107"/>
    <mergeCell ref="MEO104:MEO107"/>
    <mergeCell ref="MEQ104:MEQ107"/>
    <mergeCell ref="MEI104:MEI107"/>
    <mergeCell ref="MEK104:MEK107"/>
    <mergeCell ref="MEC104:MEC107"/>
    <mergeCell ref="MEE104:MEE107"/>
    <mergeCell ref="MEG104:MEG107"/>
    <mergeCell ref="MDY104:MDY107"/>
    <mergeCell ref="MEA104:MEA107"/>
    <mergeCell ref="MDS104:MDS107"/>
    <mergeCell ref="MDU104:MDU107"/>
    <mergeCell ref="MDW104:MDW107"/>
    <mergeCell ref="MDO104:MDO107"/>
    <mergeCell ref="MDQ104:MDQ107"/>
    <mergeCell ref="MGA104:MGA107"/>
    <mergeCell ref="MGC104:MGC107"/>
    <mergeCell ref="MGE104:MGE107"/>
    <mergeCell ref="MFW104:MFW107"/>
    <mergeCell ref="MFY104:MFY107"/>
    <mergeCell ref="MFQ104:MFQ107"/>
    <mergeCell ref="MFS104:MFS107"/>
    <mergeCell ref="MFU104:MFU107"/>
    <mergeCell ref="MFM104:MFM107"/>
    <mergeCell ref="MFO104:MFO107"/>
    <mergeCell ref="MFG104:MFG107"/>
    <mergeCell ref="MFI104:MFI107"/>
    <mergeCell ref="MFK104:MFK107"/>
    <mergeCell ref="MFC104:MFC107"/>
    <mergeCell ref="MFE104:MFE107"/>
    <mergeCell ref="MEW104:MEW107"/>
    <mergeCell ref="MEY104:MEY107"/>
    <mergeCell ref="MFA104:MFA107"/>
    <mergeCell ref="MHK104:MHK107"/>
    <mergeCell ref="MHM104:MHM107"/>
    <mergeCell ref="MHE104:MHE107"/>
    <mergeCell ref="MHG104:MHG107"/>
    <mergeCell ref="MHI104:MHI107"/>
    <mergeCell ref="MHA104:MHA107"/>
    <mergeCell ref="MHC104:MHC107"/>
    <mergeCell ref="MGU104:MGU107"/>
    <mergeCell ref="MGW104:MGW107"/>
    <mergeCell ref="MGY104:MGY107"/>
    <mergeCell ref="MGQ104:MGQ107"/>
    <mergeCell ref="MGS104:MGS107"/>
    <mergeCell ref="MGK104:MGK107"/>
    <mergeCell ref="MGM104:MGM107"/>
    <mergeCell ref="MGO104:MGO107"/>
    <mergeCell ref="MGG104:MGG107"/>
    <mergeCell ref="MGI104:MGI107"/>
    <mergeCell ref="MIS104:MIS107"/>
    <mergeCell ref="MIU104:MIU107"/>
    <mergeCell ref="MIW104:MIW107"/>
    <mergeCell ref="MIO104:MIO107"/>
    <mergeCell ref="MIQ104:MIQ107"/>
    <mergeCell ref="MII104:MII107"/>
    <mergeCell ref="MIK104:MIK107"/>
    <mergeCell ref="MIM104:MIM107"/>
    <mergeCell ref="MIE104:MIE107"/>
    <mergeCell ref="MIG104:MIG107"/>
    <mergeCell ref="MHY104:MHY107"/>
    <mergeCell ref="MIA104:MIA107"/>
    <mergeCell ref="MIC104:MIC107"/>
    <mergeCell ref="MHU104:MHU107"/>
    <mergeCell ref="MHW104:MHW107"/>
    <mergeCell ref="MHO104:MHO107"/>
    <mergeCell ref="MHQ104:MHQ107"/>
    <mergeCell ref="MHS104:MHS107"/>
    <mergeCell ref="MKC104:MKC107"/>
    <mergeCell ref="MKE104:MKE107"/>
    <mergeCell ref="MJW104:MJW107"/>
    <mergeCell ref="MJY104:MJY107"/>
    <mergeCell ref="MKA104:MKA107"/>
    <mergeCell ref="MJS104:MJS107"/>
    <mergeCell ref="MJU104:MJU107"/>
    <mergeCell ref="MJM104:MJM107"/>
    <mergeCell ref="MJO104:MJO107"/>
    <mergeCell ref="MJQ104:MJQ107"/>
    <mergeCell ref="MJI104:MJI107"/>
    <mergeCell ref="MJK104:MJK107"/>
    <mergeCell ref="MJC104:MJC107"/>
    <mergeCell ref="MJE104:MJE107"/>
    <mergeCell ref="MJG104:MJG107"/>
    <mergeCell ref="MIY104:MIY107"/>
    <mergeCell ref="MJA104:MJA107"/>
    <mergeCell ref="MLK104:MLK107"/>
    <mergeCell ref="MLM104:MLM107"/>
    <mergeCell ref="MLO104:MLO107"/>
    <mergeCell ref="MLG104:MLG107"/>
    <mergeCell ref="MLI104:MLI107"/>
    <mergeCell ref="MLA104:MLA107"/>
    <mergeCell ref="MLC104:MLC107"/>
    <mergeCell ref="MLE104:MLE107"/>
    <mergeCell ref="MKW104:MKW107"/>
    <mergeCell ref="MKY104:MKY107"/>
    <mergeCell ref="MKQ104:MKQ107"/>
    <mergeCell ref="MKS104:MKS107"/>
    <mergeCell ref="MKU104:MKU107"/>
    <mergeCell ref="MKM104:MKM107"/>
    <mergeCell ref="MKO104:MKO107"/>
    <mergeCell ref="MKG104:MKG107"/>
    <mergeCell ref="MKI104:MKI107"/>
    <mergeCell ref="MKK104:MKK107"/>
    <mergeCell ref="MMU104:MMU107"/>
    <mergeCell ref="MMW104:MMW107"/>
    <mergeCell ref="MMO104:MMO107"/>
    <mergeCell ref="MMQ104:MMQ107"/>
    <mergeCell ref="MMS104:MMS107"/>
    <mergeCell ref="MMK104:MMK107"/>
    <mergeCell ref="MMM104:MMM107"/>
    <mergeCell ref="MME104:MME107"/>
    <mergeCell ref="MMG104:MMG107"/>
    <mergeCell ref="MMI104:MMI107"/>
    <mergeCell ref="MMA104:MMA107"/>
    <mergeCell ref="MMC104:MMC107"/>
    <mergeCell ref="MLU104:MLU107"/>
    <mergeCell ref="MLW104:MLW107"/>
    <mergeCell ref="MLY104:MLY107"/>
    <mergeCell ref="MLQ104:MLQ107"/>
    <mergeCell ref="MLS104:MLS107"/>
    <mergeCell ref="MOC104:MOC107"/>
    <mergeCell ref="MOE104:MOE107"/>
    <mergeCell ref="MOG104:MOG107"/>
    <mergeCell ref="MNY104:MNY107"/>
    <mergeCell ref="MOA104:MOA107"/>
    <mergeCell ref="MNS104:MNS107"/>
    <mergeCell ref="MNU104:MNU107"/>
    <mergeCell ref="MNW104:MNW107"/>
    <mergeCell ref="MNO104:MNO107"/>
    <mergeCell ref="MNQ104:MNQ107"/>
    <mergeCell ref="MNI104:MNI107"/>
    <mergeCell ref="MNK104:MNK107"/>
    <mergeCell ref="MNM104:MNM107"/>
    <mergeCell ref="MNE104:MNE107"/>
    <mergeCell ref="MNG104:MNG107"/>
    <mergeCell ref="MMY104:MMY107"/>
    <mergeCell ref="MNA104:MNA107"/>
    <mergeCell ref="MNC104:MNC107"/>
    <mergeCell ref="MPM104:MPM107"/>
    <mergeCell ref="MPO104:MPO107"/>
    <mergeCell ref="MPG104:MPG107"/>
    <mergeCell ref="MPI104:MPI107"/>
    <mergeCell ref="MPK104:MPK107"/>
    <mergeCell ref="MPC104:MPC107"/>
    <mergeCell ref="MPE104:MPE107"/>
    <mergeCell ref="MOW104:MOW107"/>
    <mergeCell ref="MOY104:MOY107"/>
    <mergeCell ref="MPA104:MPA107"/>
    <mergeCell ref="MOS104:MOS107"/>
    <mergeCell ref="MOU104:MOU107"/>
    <mergeCell ref="MOM104:MOM107"/>
    <mergeCell ref="MOO104:MOO107"/>
    <mergeCell ref="MOQ104:MOQ107"/>
    <mergeCell ref="MOI104:MOI107"/>
    <mergeCell ref="MOK104:MOK107"/>
    <mergeCell ref="MQU104:MQU107"/>
    <mergeCell ref="MQW104:MQW107"/>
    <mergeCell ref="MQY104:MQY107"/>
    <mergeCell ref="MQQ104:MQQ107"/>
    <mergeCell ref="MQS104:MQS107"/>
    <mergeCell ref="MQK104:MQK107"/>
    <mergeCell ref="MQM104:MQM107"/>
    <mergeCell ref="MQO104:MQO107"/>
    <mergeCell ref="MQG104:MQG107"/>
    <mergeCell ref="MQI104:MQI107"/>
    <mergeCell ref="MQA104:MQA107"/>
    <mergeCell ref="MQC104:MQC107"/>
    <mergeCell ref="MQE104:MQE107"/>
    <mergeCell ref="MPW104:MPW107"/>
    <mergeCell ref="MPY104:MPY107"/>
    <mergeCell ref="MPQ104:MPQ107"/>
    <mergeCell ref="MPS104:MPS107"/>
    <mergeCell ref="MPU104:MPU107"/>
    <mergeCell ref="MSE104:MSE107"/>
    <mergeCell ref="MSG104:MSG107"/>
    <mergeCell ref="MRY104:MRY107"/>
    <mergeCell ref="MSA104:MSA107"/>
    <mergeCell ref="MSC104:MSC107"/>
    <mergeCell ref="MRU104:MRU107"/>
    <mergeCell ref="MRW104:MRW107"/>
    <mergeCell ref="MRO104:MRO107"/>
    <mergeCell ref="MRQ104:MRQ107"/>
    <mergeCell ref="MRS104:MRS107"/>
    <mergeCell ref="MRK104:MRK107"/>
    <mergeCell ref="MRM104:MRM107"/>
    <mergeCell ref="MRE104:MRE107"/>
    <mergeCell ref="MRG104:MRG107"/>
    <mergeCell ref="MRI104:MRI107"/>
    <mergeCell ref="MRA104:MRA107"/>
    <mergeCell ref="MRC104:MRC107"/>
    <mergeCell ref="MTM104:MTM107"/>
    <mergeCell ref="MTO104:MTO107"/>
    <mergeCell ref="MTQ104:MTQ107"/>
    <mergeCell ref="MTI104:MTI107"/>
    <mergeCell ref="MTK104:MTK107"/>
    <mergeCell ref="MTC104:MTC107"/>
    <mergeCell ref="MTE104:MTE107"/>
    <mergeCell ref="MTG104:MTG107"/>
    <mergeCell ref="MSY104:MSY107"/>
    <mergeCell ref="MTA104:MTA107"/>
    <mergeCell ref="MSS104:MSS107"/>
    <mergeCell ref="MSU104:MSU107"/>
    <mergeCell ref="MSW104:MSW107"/>
    <mergeCell ref="MSO104:MSO107"/>
    <mergeCell ref="MSQ104:MSQ107"/>
    <mergeCell ref="MSI104:MSI107"/>
    <mergeCell ref="MSK104:MSK107"/>
    <mergeCell ref="MSM104:MSM107"/>
    <mergeCell ref="MUW104:MUW107"/>
    <mergeCell ref="MUY104:MUY107"/>
    <mergeCell ref="MUQ104:MUQ107"/>
    <mergeCell ref="MUS104:MUS107"/>
    <mergeCell ref="MUU104:MUU107"/>
    <mergeCell ref="MUM104:MUM107"/>
    <mergeCell ref="MUO104:MUO107"/>
    <mergeCell ref="MUG104:MUG107"/>
    <mergeCell ref="MUI104:MUI107"/>
    <mergeCell ref="MUK104:MUK107"/>
    <mergeCell ref="MUC104:MUC107"/>
    <mergeCell ref="MUE104:MUE107"/>
    <mergeCell ref="MTW104:MTW107"/>
    <mergeCell ref="MTY104:MTY107"/>
    <mergeCell ref="MUA104:MUA107"/>
    <mergeCell ref="MTS104:MTS107"/>
    <mergeCell ref="MTU104:MTU107"/>
    <mergeCell ref="MWE104:MWE107"/>
    <mergeCell ref="MWG104:MWG107"/>
    <mergeCell ref="MWI104:MWI107"/>
    <mergeCell ref="MWA104:MWA107"/>
    <mergeCell ref="MWC104:MWC107"/>
    <mergeCell ref="MVU104:MVU107"/>
    <mergeCell ref="MVW104:MVW107"/>
    <mergeCell ref="MVY104:MVY107"/>
    <mergeCell ref="MVQ104:MVQ107"/>
    <mergeCell ref="MVS104:MVS107"/>
    <mergeCell ref="MVK104:MVK107"/>
    <mergeCell ref="MVM104:MVM107"/>
    <mergeCell ref="MVO104:MVO107"/>
    <mergeCell ref="MVG104:MVG107"/>
    <mergeCell ref="MVI104:MVI107"/>
    <mergeCell ref="MVA104:MVA107"/>
    <mergeCell ref="MVC104:MVC107"/>
    <mergeCell ref="MVE104:MVE107"/>
    <mergeCell ref="MXO104:MXO107"/>
    <mergeCell ref="MXQ104:MXQ107"/>
    <mergeCell ref="MXI104:MXI107"/>
    <mergeCell ref="MXK104:MXK107"/>
    <mergeCell ref="MXM104:MXM107"/>
    <mergeCell ref="MXE104:MXE107"/>
    <mergeCell ref="MXG104:MXG107"/>
    <mergeCell ref="MWY104:MWY107"/>
    <mergeCell ref="MXA104:MXA107"/>
    <mergeCell ref="MXC104:MXC107"/>
    <mergeCell ref="MWU104:MWU107"/>
    <mergeCell ref="MWW104:MWW107"/>
    <mergeCell ref="MWO104:MWO107"/>
    <mergeCell ref="MWQ104:MWQ107"/>
    <mergeCell ref="MWS104:MWS107"/>
    <mergeCell ref="MWK104:MWK107"/>
    <mergeCell ref="MWM104:MWM107"/>
    <mergeCell ref="MYW104:MYW107"/>
    <mergeCell ref="MYY104:MYY107"/>
    <mergeCell ref="MZA104:MZA107"/>
    <mergeCell ref="MYS104:MYS107"/>
    <mergeCell ref="MYU104:MYU107"/>
    <mergeCell ref="MYM104:MYM107"/>
    <mergeCell ref="MYO104:MYO107"/>
    <mergeCell ref="MYQ104:MYQ107"/>
    <mergeCell ref="MYI104:MYI107"/>
    <mergeCell ref="MYK104:MYK107"/>
    <mergeCell ref="MYC104:MYC107"/>
    <mergeCell ref="MYE104:MYE107"/>
    <mergeCell ref="MYG104:MYG107"/>
    <mergeCell ref="MXY104:MXY107"/>
    <mergeCell ref="MYA104:MYA107"/>
    <mergeCell ref="MXS104:MXS107"/>
    <mergeCell ref="MXU104:MXU107"/>
    <mergeCell ref="MXW104:MXW107"/>
    <mergeCell ref="NAG104:NAG107"/>
    <mergeCell ref="NAI104:NAI107"/>
    <mergeCell ref="NAA104:NAA107"/>
    <mergeCell ref="NAC104:NAC107"/>
    <mergeCell ref="NAE104:NAE107"/>
    <mergeCell ref="MZW104:MZW107"/>
    <mergeCell ref="MZY104:MZY107"/>
    <mergeCell ref="MZQ104:MZQ107"/>
    <mergeCell ref="MZS104:MZS107"/>
    <mergeCell ref="MZU104:MZU107"/>
    <mergeCell ref="MZM104:MZM107"/>
    <mergeCell ref="MZO104:MZO107"/>
    <mergeCell ref="MZG104:MZG107"/>
    <mergeCell ref="MZI104:MZI107"/>
    <mergeCell ref="MZK104:MZK107"/>
    <mergeCell ref="MZC104:MZC107"/>
    <mergeCell ref="MZE104:MZE107"/>
    <mergeCell ref="NBO104:NBO107"/>
    <mergeCell ref="NBQ104:NBQ107"/>
    <mergeCell ref="NBS104:NBS107"/>
    <mergeCell ref="NBK104:NBK107"/>
    <mergeCell ref="NBM104:NBM107"/>
    <mergeCell ref="NBE104:NBE107"/>
    <mergeCell ref="NBG104:NBG107"/>
    <mergeCell ref="NBI104:NBI107"/>
    <mergeCell ref="NBA104:NBA107"/>
    <mergeCell ref="NBC104:NBC107"/>
    <mergeCell ref="NAU104:NAU107"/>
    <mergeCell ref="NAW104:NAW107"/>
    <mergeCell ref="NAY104:NAY107"/>
    <mergeCell ref="NAQ104:NAQ107"/>
    <mergeCell ref="NAS104:NAS107"/>
    <mergeCell ref="NAK104:NAK107"/>
    <mergeCell ref="NAM104:NAM107"/>
    <mergeCell ref="NAO104:NAO107"/>
    <mergeCell ref="NCY104:NCY107"/>
    <mergeCell ref="NDA104:NDA107"/>
    <mergeCell ref="NCS104:NCS107"/>
    <mergeCell ref="NCU104:NCU107"/>
    <mergeCell ref="NCW104:NCW107"/>
    <mergeCell ref="NCO104:NCO107"/>
    <mergeCell ref="NCQ104:NCQ107"/>
    <mergeCell ref="NCI104:NCI107"/>
    <mergeCell ref="NCK104:NCK107"/>
    <mergeCell ref="NCM104:NCM107"/>
    <mergeCell ref="NCE104:NCE107"/>
    <mergeCell ref="NCG104:NCG107"/>
    <mergeCell ref="NBY104:NBY107"/>
    <mergeCell ref="NCA104:NCA107"/>
    <mergeCell ref="NCC104:NCC107"/>
    <mergeCell ref="NBU104:NBU107"/>
    <mergeCell ref="NBW104:NBW107"/>
    <mergeCell ref="NEG104:NEG107"/>
    <mergeCell ref="NEI104:NEI107"/>
    <mergeCell ref="NEK104:NEK107"/>
    <mergeCell ref="NEC104:NEC107"/>
    <mergeCell ref="NEE104:NEE107"/>
    <mergeCell ref="NDW104:NDW107"/>
    <mergeCell ref="NDY104:NDY107"/>
    <mergeCell ref="NEA104:NEA107"/>
    <mergeCell ref="NDS104:NDS107"/>
    <mergeCell ref="NDU104:NDU107"/>
    <mergeCell ref="NDM104:NDM107"/>
    <mergeCell ref="NDO104:NDO107"/>
    <mergeCell ref="NDQ104:NDQ107"/>
    <mergeCell ref="NDI104:NDI107"/>
    <mergeCell ref="NDK104:NDK107"/>
    <mergeCell ref="NDC104:NDC107"/>
    <mergeCell ref="NDE104:NDE107"/>
    <mergeCell ref="NDG104:NDG107"/>
    <mergeCell ref="NFQ104:NFQ107"/>
    <mergeCell ref="NFS104:NFS107"/>
    <mergeCell ref="NFK104:NFK107"/>
    <mergeCell ref="NFM104:NFM107"/>
    <mergeCell ref="NFO104:NFO107"/>
    <mergeCell ref="NFG104:NFG107"/>
    <mergeCell ref="NFI104:NFI107"/>
    <mergeCell ref="NFA104:NFA107"/>
    <mergeCell ref="NFC104:NFC107"/>
    <mergeCell ref="NFE104:NFE107"/>
    <mergeCell ref="NEW104:NEW107"/>
    <mergeCell ref="NEY104:NEY107"/>
    <mergeCell ref="NEQ104:NEQ107"/>
    <mergeCell ref="NES104:NES107"/>
    <mergeCell ref="NEU104:NEU107"/>
    <mergeCell ref="NEM104:NEM107"/>
    <mergeCell ref="NEO104:NEO107"/>
    <mergeCell ref="NGY104:NGY107"/>
    <mergeCell ref="NHA104:NHA107"/>
    <mergeCell ref="NHC104:NHC107"/>
    <mergeCell ref="NGU104:NGU107"/>
    <mergeCell ref="NGW104:NGW107"/>
    <mergeCell ref="NGO104:NGO107"/>
    <mergeCell ref="NGQ104:NGQ107"/>
    <mergeCell ref="NGS104:NGS107"/>
    <mergeCell ref="NGK104:NGK107"/>
    <mergeCell ref="NGM104:NGM107"/>
    <mergeCell ref="NGE104:NGE107"/>
    <mergeCell ref="NGG104:NGG107"/>
    <mergeCell ref="NGI104:NGI107"/>
    <mergeCell ref="NGA104:NGA107"/>
    <mergeCell ref="NGC104:NGC107"/>
    <mergeCell ref="NFU104:NFU107"/>
    <mergeCell ref="NFW104:NFW107"/>
    <mergeCell ref="NFY104:NFY107"/>
    <mergeCell ref="NII104:NII107"/>
    <mergeCell ref="NIK104:NIK107"/>
    <mergeCell ref="NIC104:NIC107"/>
    <mergeCell ref="NIE104:NIE107"/>
    <mergeCell ref="NIG104:NIG107"/>
    <mergeCell ref="NHY104:NHY107"/>
    <mergeCell ref="NIA104:NIA107"/>
    <mergeCell ref="NHS104:NHS107"/>
    <mergeCell ref="NHU104:NHU107"/>
    <mergeCell ref="NHW104:NHW107"/>
    <mergeCell ref="NHO104:NHO107"/>
    <mergeCell ref="NHQ104:NHQ107"/>
    <mergeCell ref="NHI104:NHI107"/>
    <mergeCell ref="NHK104:NHK107"/>
    <mergeCell ref="NHM104:NHM107"/>
    <mergeCell ref="NHE104:NHE107"/>
    <mergeCell ref="NHG104:NHG107"/>
    <mergeCell ref="NJQ104:NJQ107"/>
    <mergeCell ref="NJS104:NJS107"/>
    <mergeCell ref="NJU104:NJU107"/>
    <mergeCell ref="NJM104:NJM107"/>
    <mergeCell ref="NJO104:NJO107"/>
    <mergeCell ref="NJG104:NJG107"/>
    <mergeCell ref="NJI104:NJI107"/>
    <mergeCell ref="NJK104:NJK107"/>
    <mergeCell ref="NJC104:NJC107"/>
    <mergeCell ref="NJE104:NJE107"/>
    <mergeCell ref="NIW104:NIW107"/>
    <mergeCell ref="NIY104:NIY107"/>
    <mergeCell ref="NJA104:NJA107"/>
    <mergeCell ref="NIS104:NIS107"/>
    <mergeCell ref="NIU104:NIU107"/>
    <mergeCell ref="NIM104:NIM107"/>
    <mergeCell ref="NIO104:NIO107"/>
    <mergeCell ref="NIQ104:NIQ107"/>
    <mergeCell ref="NLA104:NLA107"/>
    <mergeCell ref="NLC104:NLC107"/>
    <mergeCell ref="NKU104:NKU107"/>
    <mergeCell ref="NKW104:NKW107"/>
    <mergeCell ref="NKY104:NKY107"/>
    <mergeCell ref="NKQ104:NKQ107"/>
    <mergeCell ref="NKS104:NKS107"/>
    <mergeCell ref="NKK104:NKK107"/>
    <mergeCell ref="NKM104:NKM107"/>
    <mergeCell ref="NKO104:NKO107"/>
    <mergeCell ref="NKG104:NKG107"/>
    <mergeCell ref="NKI104:NKI107"/>
    <mergeCell ref="NKA104:NKA107"/>
    <mergeCell ref="NKC104:NKC107"/>
    <mergeCell ref="NKE104:NKE107"/>
    <mergeCell ref="NJW104:NJW107"/>
    <mergeCell ref="NJY104:NJY107"/>
    <mergeCell ref="NMI104:NMI107"/>
    <mergeCell ref="NMK104:NMK107"/>
    <mergeCell ref="NMM104:NMM107"/>
    <mergeCell ref="NME104:NME107"/>
    <mergeCell ref="NMG104:NMG107"/>
    <mergeCell ref="NLY104:NLY107"/>
    <mergeCell ref="NMA104:NMA107"/>
    <mergeCell ref="NMC104:NMC107"/>
    <mergeCell ref="NLU104:NLU107"/>
    <mergeCell ref="NLW104:NLW107"/>
    <mergeCell ref="NLO104:NLO107"/>
    <mergeCell ref="NLQ104:NLQ107"/>
    <mergeCell ref="NLS104:NLS107"/>
    <mergeCell ref="NLK104:NLK107"/>
    <mergeCell ref="NLM104:NLM107"/>
    <mergeCell ref="NLE104:NLE107"/>
    <mergeCell ref="NLG104:NLG107"/>
    <mergeCell ref="NLI104:NLI107"/>
    <mergeCell ref="NNS104:NNS107"/>
    <mergeCell ref="NNU104:NNU107"/>
    <mergeCell ref="NNM104:NNM107"/>
    <mergeCell ref="NNO104:NNO107"/>
    <mergeCell ref="NNQ104:NNQ107"/>
    <mergeCell ref="NNI104:NNI107"/>
    <mergeCell ref="NNK104:NNK107"/>
    <mergeCell ref="NNC104:NNC107"/>
    <mergeCell ref="NNE104:NNE107"/>
    <mergeCell ref="NNG104:NNG107"/>
    <mergeCell ref="NMY104:NMY107"/>
    <mergeCell ref="NNA104:NNA107"/>
    <mergeCell ref="NMS104:NMS107"/>
    <mergeCell ref="NMU104:NMU107"/>
    <mergeCell ref="NMW104:NMW107"/>
    <mergeCell ref="NMO104:NMO107"/>
    <mergeCell ref="NMQ104:NMQ107"/>
    <mergeCell ref="NPA104:NPA107"/>
    <mergeCell ref="NPC104:NPC107"/>
    <mergeCell ref="NPE104:NPE107"/>
    <mergeCell ref="NOW104:NOW107"/>
    <mergeCell ref="NOY104:NOY107"/>
    <mergeCell ref="NOQ104:NOQ107"/>
    <mergeCell ref="NOS104:NOS107"/>
    <mergeCell ref="NOU104:NOU107"/>
    <mergeCell ref="NOM104:NOM107"/>
    <mergeCell ref="NOO104:NOO107"/>
    <mergeCell ref="NOG104:NOG107"/>
    <mergeCell ref="NOI104:NOI107"/>
    <mergeCell ref="NOK104:NOK107"/>
    <mergeCell ref="NOC104:NOC107"/>
    <mergeCell ref="NOE104:NOE107"/>
    <mergeCell ref="NNW104:NNW107"/>
    <mergeCell ref="NNY104:NNY107"/>
    <mergeCell ref="NOA104:NOA107"/>
    <mergeCell ref="NQK104:NQK107"/>
    <mergeCell ref="NQM104:NQM107"/>
    <mergeCell ref="NQE104:NQE107"/>
    <mergeCell ref="NQG104:NQG107"/>
    <mergeCell ref="NQI104:NQI107"/>
    <mergeCell ref="NQA104:NQA107"/>
    <mergeCell ref="NQC104:NQC107"/>
    <mergeCell ref="NPU104:NPU107"/>
    <mergeCell ref="NPW104:NPW107"/>
    <mergeCell ref="NPY104:NPY107"/>
    <mergeCell ref="NPQ104:NPQ107"/>
    <mergeCell ref="NPS104:NPS107"/>
    <mergeCell ref="NPK104:NPK107"/>
    <mergeCell ref="NPM104:NPM107"/>
    <mergeCell ref="NPO104:NPO107"/>
    <mergeCell ref="NPG104:NPG107"/>
    <mergeCell ref="NPI104:NPI107"/>
    <mergeCell ref="NRS104:NRS107"/>
    <mergeCell ref="NRU104:NRU107"/>
    <mergeCell ref="NRW104:NRW107"/>
    <mergeCell ref="NRO104:NRO107"/>
    <mergeCell ref="NRQ104:NRQ107"/>
    <mergeCell ref="NRI104:NRI107"/>
    <mergeCell ref="NRK104:NRK107"/>
    <mergeCell ref="NRM104:NRM107"/>
    <mergeCell ref="NRE104:NRE107"/>
    <mergeCell ref="NRG104:NRG107"/>
    <mergeCell ref="NQY104:NQY107"/>
    <mergeCell ref="NRA104:NRA107"/>
    <mergeCell ref="NRC104:NRC107"/>
    <mergeCell ref="NQU104:NQU107"/>
    <mergeCell ref="NQW104:NQW107"/>
    <mergeCell ref="NQO104:NQO107"/>
    <mergeCell ref="NQQ104:NQQ107"/>
    <mergeCell ref="NQS104:NQS107"/>
    <mergeCell ref="NTC104:NTC107"/>
    <mergeCell ref="NTE104:NTE107"/>
    <mergeCell ref="NSW104:NSW107"/>
    <mergeCell ref="NSY104:NSY107"/>
    <mergeCell ref="NTA104:NTA107"/>
    <mergeCell ref="NSS104:NSS107"/>
    <mergeCell ref="NSU104:NSU107"/>
    <mergeCell ref="NSM104:NSM107"/>
    <mergeCell ref="NSO104:NSO107"/>
    <mergeCell ref="NSQ104:NSQ107"/>
    <mergeCell ref="NSI104:NSI107"/>
    <mergeCell ref="NSK104:NSK107"/>
    <mergeCell ref="NSC104:NSC107"/>
    <mergeCell ref="NSE104:NSE107"/>
    <mergeCell ref="NSG104:NSG107"/>
    <mergeCell ref="NRY104:NRY107"/>
    <mergeCell ref="NSA104:NSA107"/>
    <mergeCell ref="NUK104:NUK107"/>
    <mergeCell ref="NUM104:NUM107"/>
    <mergeCell ref="NUO104:NUO107"/>
    <mergeCell ref="NUG104:NUG107"/>
    <mergeCell ref="NUI104:NUI107"/>
    <mergeCell ref="NUA104:NUA107"/>
    <mergeCell ref="NUC104:NUC107"/>
    <mergeCell ref="NUE104:NUE107"/>
    <mergeCell ref="NTW104:NTW107"/>
    <mergeCell ref="NTY104:NTY107"/>
    <mergeCell ref="NTQ104:NTQ107"/>
    <mergeCell ref="NTS104:NTS107"/>
    <mergeCell ref="NTU104:NTU107"/>
    <mergeCell ref="NTM104:NTM107"/>
    <mergeCell ref="NTO104:NTO107"/>
    <mergeCell ref="NTG104:NTG107"/>
    <mergeCell ref="NTI104:NTI107"/>
    <mergeCell ref="NTK104:NTK107"/>
    <mergeCell ref="NVU104:NVU107"/>
    <mergeCell ref="NVW104:NVW107"/>
    <mergeCell ref="NVO104:NVO107"/>
    <mergeCell ref="NVQ104:NVQ107"/>
    <mergeCell ref="NVS104:NVS107"/>
    <mergeCell ref="NVK104:NVK107"/>
    <mergeCell ref="NVM104:NVM107"/>
    <mergeCell ref="NVE104:NVE107"/>
    <mergeCell ref="NVG104:NVG107"/>
    <mergeCell ref="NVI104:NVI107"/>
    <mergeCell ref="NVA104:NVA107"/>
    <mergeCell ref="NVC104:NVC107"/>
    <mergeCell ref="NUU104:NUU107"/>
    <mergeCell ref="NUW104:NUW107"/>
    <mergeCell ref="NUY104:NUY107"/>
    <mergeCell ref="NUQ104:NUQ107"/>
    <mergeCell ref="NUS104:NUS107"/>
    <mergeCell ref="NXC104:NXC107"/>
    <mergeCell ref="NXE104:NXE107"/>
    <mergeCell ref="NXG104:NXG107"/>
    <mergeCell ref="NWY104:NWY107"/>
    <mergeCell ref="NXA104:NXA107"/>
    <mergeCell ref="NWS104:NWS107"/>
    <mergeCell ref="NWU104:NWU107"/>
    <mergeCell ref="NWW104:NWW107"/>
    <mergeCell ref="NWO104:NWO107"/>
    <mergeCell ref="NWQ104:NWQ107"/>
    <mergeCell ref="NWI104:NWI107"/>
    <mergeCell ref="NWK104:NWK107"/>
    <mergeCell ref="NWM104:NWM107"/>
    <mergeCell ref="NWE104:NWE107"/>
    <mergeCell ref="NWG104:NWG107"/>
    <mergeCell ref="NVY104:NVY107"/>
    <mergeCell ref="NWA104:NWA107"/>
    <mergeCell ref="NWC104:NWC107"/>
    <mergeCell ref="NYM104:NYM107"/>
    <mergeCell ref="NYO104:NYO107"/>
    <mergeCell ref="NYG104:NYG107"/>
    <mergeCell ref="NYI104:NYI107"/>
    <mergeCell ref="NYK104:NYK107"/>
    <mergeCell ref="NYC104:NYC107"/>
    <mergeCell ref="NYE104:NYE107"/>
    <mergeCell ref="NXW104:NXW107"/>
    <mergeCell ref="NXY104:NXY107"/>
    <mergeCell ref="NYA104:NYA107"/>
    <mergeCell ref="NXS104:NXS107"/>
    <mergeCell ref="NXU104:NXU107"/>
    <mergeCell ref="NXM104:NXM107"/>
    <mergeCell ref="NXO104:NXO107"/>
    <mergeCell ref="NXQ104:NXQ107"/>
    <mergeCell ref="NXI104:NXI107"/>
    <mergeCell ref="NXK104:NXK107"/>
    <mergeCell ref="NZU104:NZU107"/>
    <mergeCell ref="NZW104:NZW107"/>
    <mergeCell ref="NZY104:NZY107"/>
    <mergeCell ref="NZQ104:NZQ107"/>
    <mergeCell ref="NZS104:NZS107"/>
    <mergeCell ref="NZK104:NZK107"/>
    <mergeCell ref="NZM104:NZM107"/>
    <mergeCell ref="NZO104:NZO107"/>
    <mergeCell ref="NZG104:NZG107"/>
    <mergeCell ref="NZI104:NZI107"/>
    <mergeCell ref="NZA104:NZA107"/>
    <mergeCell ref="NZC104:NZC107"/>
    <mergeCell ref="NZE104:NZE107"/>
    <mergeCell ref="NYW104:NYW107"/>
    <mergeCell ref="NYY104:NYY107"/>
    <mergeCell ref="NYQ104:NYQ107"/>
    <mergeCell ref="NYS104:NYS107"/>
    <mergeCell ref="NYU104:NYU107"/>
    <mergeCell ref="OBE104:OBE107"/>
    <mergeCell ref="OBG104:OBG107"/>
    <mergeCell ref="OAY104:OAY107"/>
    <mergeCell ref="OBA104:OBA107"/>
    <mergeCell ref="OBC104:OBC107"/>
    <mergeCell ref="OAU104:OAU107"/>
    <mergeCell ref="OAW104:OAW107"/>
    <mergeCell ref="OAO104:OAO107"/>
    <mergeCell ref="OAQ104:OAQ107"/>
    <mergeCell ref="OAS104:OAS107"/>
    <mergeCell ref="OAK104:OAK107"/>
    <mergeCell ref="OAM104:OAM107"/>
    <mergeCell ref="OAE104:OAE107"/>
    <mergeCell ref="OAG104:OAG107"/>
    <mergeCell ref="OAI104:OAI107"/>
    <mergeCell ref="OAA104:OAA107"/>
    <mergeCell ref="OAC104:OAC107"/>
    <mergeCell ref="OCM104:OCM107"/>
    <mergeCell ref="OCO104:OCO107"/>
    <mergeCell ref="OCQ104:OCQ107"/>
    <mergeCell ref="OCI104:OCI107"/>
    <mergeCell ref="OCK104:OCK107"/>
    <mergeCell ref="OCC104:OCC107"/>
    <mergeCell ref="OCE104:OCE107"/>
    <mergeCell ref="OCG104:OCG107"/>
    <mergeCell ref="OBY104:OBY107"/>
    <mergeCell ref="OCA104:OCA107"/>
    <mergeCell ref="OBS104:OBS107"/>
    <mergeCell ref="OBU104:OBU107"/>
    <mergeCell ref="OBW104:OBW107"/>
    <mergeCell ref="OBO104:OBO107"/>
    <mergeCell ref="OBQ104:OBQ107"/>
    <mergeCell ref="OBI104:OBI107"/>
    <mergeCell ref="OBK104:OBK107"/>
    <mergeCell ref="OBM104:OBM107"/>
    <mergeCell ref="ODW104:ODW107"/>
    <mergeCell ref="ODY104:ODY107"/>
    <mergeCell ref="ODQ104:ODQ107"/>
    <mergeCell ref="ODS104:ODS107"/>
    <mergeCell ref="ODU104:ODU107"/>
    <mergeCell ref="ODM104:ODM107"/>
    <mergeCell ref="ODO104:ODO107"/>
    <mergeCell ref="ODG104:ODG107"/>
    <mergeCell ref="ODI104:ODI107"/>
    <mergeCell ref="ODK104:ODK107"/>
    <mergeCell ref="ODC104:ODC107"/>
    <mergeCell ref="ODE104:ODE107"/>
    <mergeCell ref="OCW104:OCW107"/>
    <mergeCell ref="OCY104:OCY107"/>
    <mergeCell ref="ODA104:ODA107"/>
    <mergeCell ref="OCS104:OCS107"/>
    <mergeCell ref="OCU104:OCU107"/>
    <mergeCell ref="OFE104:OFE107"/>
    <mergeCell ref="OFG104:OFG107"/>
    <mergeCell ref="OFI104:OFI107"/>
    <mergeCell ref="OFA104:OFA107"/>
    <mergeCell ref="OFC104:OFC107"/>
    <mergeCell ref="OEU104:OEU107"/>
    <mergeCell ref="OEW104:OEW107"/>
    <mergeCell ref="OEY104:OEY107"/>
    <mergeCell ref="OEQ104:OEQ107"/>
    <mergeCell ref="OES104:OES107"/>
    <mergeCell ref="OEK104:OEK107"/>
    <mergeCell ref="OEM104:OEM107"/>
    <mergeCell ref="OEO104:OEO107"/>
    <mergeCell ref="OEG104:OEG107"/>
    <mergeCell ref="OEI104:OEI107"/>
    <mergeCell ref="OEA104:OEA107"/>
    <mergeCell ref="OEC104:OEC107"/>
    <mergeCell ref="OEE104:OEE107"/>
    <mergeCell ref="OGO104:OGO107"/>
    <mergeCell ref="OGQ104:OGQ107"/>
    <mergeCell ref="OGI104:OGI107"/>
    <mergeCell ref="OGK104:OGK107"/>
    <mergeCell ref="OGM104:OGM107"/>
    <mergeCell ref="OGE104:OGE107"/>
    <mergeCell ref="OGG104:OGG107"/>
    <mergeCell ref="OFY104:OFY107"/>
    <mergeCell ref="OGA104:OGA107"/>
    <mergeCell ref="OGC104:OGC107"/>
    <mergeCell ref="OFU104:OFU107"/>
    <mergeCell ref="OFW104:OFW107"/>
    <mergeCell ref="OFO104:OFO107"/>
    <mergeCell ref="OFQ104:OFQ107"/>
    <mergeCell ref="OFS104:OFS107"/>
    <mergeCell ref="OFK104:OFK107"/>
    <mergeCell ref="OFM104:OFM107"/>
    <mergeCell ref="OHW104:OHW107"/>
    <mergeCell ref="OHY104:OHY107"/>
    <mergeCell ref="OIA104:OIA107"/>
    <mergeCell ref="OHS104:OHS107"/>
    <mergeCell ref="OHU104:OHU107"/>
    <mergeCell ref="OHM104:OHM107"/>
    <mergeCell ref="OHO104:OHO107"/>
    <mergeCell ref="OHQ104:OHQ107"/>
    <mergeCell ref="OHI104:OHI107"/>
    <mergeCell ref="OHK104:OHK107"/>
    <mergeCell ref="OHC104:OHC107"/>
    <mergeCell ref="OHE104:OHE107"/>
    <mergeCell ref="OHG104:OHG107"/>
    <mergeCell ref="OGY104:OGY107"/>
    <mergeCell ref="OHA104:OHA107"/>
    <mergeCell ref="OGS104:OGS107"/>
    <mergeCell ref="OGU104:OGU107"/>
    <mergeCell ref="OGW104:OGW107"/>
    <mergeCell ref="OJG104:OJG107"/>
    <mergeCell ref="OJI104:OJI107"/>
    <mergeCell ref="OJA104:OJA107"/>
    <mergeCell ref="OJC104:OJC107"/>
    <mergeCell ref="OJE104:OJE107"/>
    <mergeCell ref="OIW104:OIW107"/>
    <mergeCell ref="OIY104:OIY107"/>
    <mergeCell ref="OIQ104:OIQ107"/>
    <mergeCell ref="OIS104:OIS107"/>
    <mergeCell ref="OIU104:OIU107"/>
    <mergeCell ref="OIM104:OIM107"/>
    <mergeCell ref="OIO104:OIO107"/>
    <mergeCell ref="OIG104:OIG107"/>
    <mergeCell ref="OII104:OII107"/>
    <mergeCell ref="OIK104:OIK107"/>
    <mergeCell ref="OIC104:OIC107"/>
    <mergeCell ref="OIE104:OIE107"/>
    <mergeCell ref="OKO104:OKO107"/>
    <mergeCell ref="OKQ104:OKQ107"/>
    <mergeCell ref="OKS104:OKS107"/>
    <mergeCell ref="OKK104:OKK107"/>
    <mergeCell ref="OKM104:OKM107"/>
    <mergeCell ref="OKE104:OKE107"/>
    <mergeCell ref="OKG104:OKG107"/>
    <mergeCell ref="OKI104:OKI107"/>
    <mergeCell ref="OKA104:OKA107"/>
    <mergeCell ref="OKC104:OKC107"/>
    <mergeCell ref="OJU104:OJU107"/>
    <mergeCell ref="OJW104:OJW107"/>
    <mergeCell ref="OJY104:OJY107"/>
    <mergeCell ref="OJQ104:OJQ107"/>
    <mergeCell ref="OJS104:OJS107"/>
    <mergeCell ref="OJK104:OJK107"/>
    <mergeCell ref="OJM104:OJM107"/>
    <mergeCell ref="OJO104:OJO107"/>
    <mergeCell ref="OLY104:OLY107"/>
    <mergeCell ref="OMA104:OMA107"/>
    <mergeCell ref="OLS104:OLS107"/>
    <mergeCell ref="OLU104:OLU107"/>
    <mergeCell ref="OLW104:OLW107"/>
    <mergeCell ref="OLO104:OLO107"/>
    <mergeCell ref="OLQ104:OLQ107"/>
    <mergeCell ref="OLI104:OLI107"/>
    <mergeCell ref="OLK104:OLK107"/>
    <mergeCell ref="OLM104:OLM107"/>
    <mergeCell ref="OLE104:OLE107"/>
    <mergeCell ref="OLG104:OLG107"/>
    <mergeCell ref="OKY104:OKY107"/>
    <mergeCell ref="OLA104:OLA107"/>
    <mergeCell ref="OLC104:OLC107"/>
    <mergeCell ref="OKU104:OKU107"/>
    <mergeCell ref="OKW104:OKW107"/>
    <mergeCell ref="ONG104:ONG107"/>
    <mergeCell ref="ONI104:ONI107"/>
    <mergeCell ref="ONK104:ONK107"/>
    <mergeCell ref="ONC104:ONC107"/>
    <mergeCell ref="ONE104:ONE107"/>
    <mergeCell ref="OMW104:OMW107"/>
    <mergeCell ref="OMY104:OMY107"/>
    <mergeCell ref="ONA104:ONA107"/>
    <mergeCell ref="OMS104:OMS107"/>
    <mergeCell ref="OMU104:OMU107"/>
    <mergeCell ref="OMM104:OMM107"/>
    <mergeCell ref="OMO104:OMO107"/>
    <mergeCell ref="OMQ104:OMQ107"/>
    <mergeCell ref="OMI104:OMI107"/>
    <mergeCell ref="OMK104:OMK107"/>
    <mergeCell ref="OMC104:OMC107"/>
    <mergeCell ref="OME104:OME107"/>
    <mergeCell ref="OMG104:OMG107"/>
    <mergeCell ref="OOQ104:OOQ107"/>
    <mergeCell ref="OOS104:OOS107"/>
    <mergeCell ref="OOK104:OOK107"/>
    <mergeCell ref="OOM104:OOM107"/>
    <mergeCell ref="OOO104:OOO107"/>
    <mergeCell ref="OOG104:OOG107"/>
    <mergeCell ref="OOI104:OOI107"/>
    <mergeCell ref="OOA104:OOA107"/>
    <mergeCell ref="OOC104:OOC107"/>
    <mergeCell ref="OOE104:OOE107"/>
    <mergeCell ref="ONW104:ONW107"/>
    <mergeCell ref="ONY104:ONY107"/>
    <mergeCell ref="ONQ104:ONQ107"/>
    <mergeCell ref="ONS104:ONS107"/>
    <mergeCell ref="ONU104:ONU107"/>
    <mergeCell ref="ONM104:ONM107"/>
    <mergeCell ref="ONO104:ONO107"/>
    <mergeCell ref="OPY104:OPY107"/>
    <mergeCell ref="OQA104:OQA107"/>
    <mergeCell ref="OQC104:OQC107"/>
    <mergeCell ref="OPU104:OPU107"/>
    <mergeCell ref="OPW104:OPW107"/>
    <mergeCell ref="OPO104:OPO107"/>
    <mergeCell ref="OPQ104:OPQ107"/>
    <mergeCell ref="OPS104:OPS107"/>
    <mergeCell ref="OPK104:OPK107"/>
    <mergeCell ref="OPM104:OPM107"/>
    <mergeCell ref="OPE104:OPE107"/>
    <mergeCell ref="OPG104:OPG107"/>
    <mergeCell ref="OPI104:OPI107"/>
    <mergeCell ref="OPA104:OPA107"/>
    <mergeCell ref="OPC104:OPC107"/>
    <mergeCell ref="OOU104:OOU107"/>
    <mergeCell ref="OOW104:OOW107"/>
    <mergeCell ref="OOY104:OOY107"/>
    <mergeCell ref="ORI104:ORI107"/>
    <mergeCell ref="ORK104:ORK107"/>
    <mergeCell ref="ORC104:ORC107"/>
    <mergeCell ref="ORE104:ORE107"/>
    <mergeCell ref="ORG104:ORG107"/>
    <mergeCell ref="OQY104:OQY107"/>
    <mergeCell ref="ORA104:ORA107"/>
    <mergeCell ref="OQS104:OQS107"/>
    <mergeCell ref="OQU104:OQU107"/>
    <mergeCell ref="OQW104:OQW107"/>
    <mergeCell ref="OQO104:OQO107"/>
    <mergeCell ref="OQQ104:OQQ107"/>
    <mergeCell ref="OQI104:OQI107"/>
    <mergeCell ref="OQK104:OQK107"/>
    <mergeCell ref="OQM104:OQM107"/>
    <mergeCell ref="OQE104:OQE107"/>
    <mergeCell ref="OQG104:OQG107"/>
    <mergeCell ref="OSQ104:OSQ107"/>
    <mergeCell ref="OSS104:OSS107"/>
    <mergeCell ref="OSU104:OSU107"/>
    <mergeCell ref="OSM104:OSM107"/>
    <mergeCell ref="OSO104:OSO107"/>
    <mergeCell ref="OSG104:OSG107"/>
    <mergeCell ref="OSI104:OSI107"/>
    <mergeCell ref="OSK104:OSK107"/>
    <mergeCell ref="OSC104:OSC107"/>
    <mergeCell ref="OSE104:OSE107"/>
    <mergeCell ref="ORW104:ORW107"/>
    <mergeCell ref="ORY104:ORY107"/>
    <mergeCell ref="OSA104:OSA107"/>
    <mergeCell ref="ORS104:ORS107"/>
    <mergeCell ref="ORU104:ORU107"/>
    <mergeCell ref="ORM104:ORM107"/>
    <mergeCell ref="ORO104:ORO107"/>
    <mergeCell ref="ORQ104:ORQ107"/>
    <mergeCell ref="OUA104:OUA107"/>
    <mergeCell ref="OUC104:OUC107"/>
    <mergeCell ref="OTU104:OTU107"/>
    <mergeCell ref="OTW104:OTW107"/>
    <mergeCell ref="OTY104:OTY107"/>
    <mergeCell ref="OTQ104:OTQ107"/>
    <mergeCell ref="OTS104:OTS107"/>
    <mergeCell ref="OTK104:OTK107"/>
    <mergeCell ref="OTM104:OTM107"/>
    <mergeCell ref="OTO104:OTO107"/>
    <mergeCell ref="OTG104:OTG107"/>
    <mergeCell ref="OTI104:OTI107"/>
    <mergeCell ref="OTA104:OTA107"/>
    <mergeCell ref="OTC104:OTC107"/>
    <mergeCell ref="OTE104:OTE107"/>
    <mergeCell ref="OSW104:OSW107"/>
    <mergeCell ref="OSY104:OSY107"/>
    <mergeCell ref="OVI104:OVI107"/>
    <mergeCell ref="OVK104:OVK107"/>
    <mergeCell ref="OVM104:OVM107"/>
    <mergeCell ref="OVE104:OVE107"/>
    <mergeCell ref="OVG104:OVG107"/>
    <mergeCell ref="OUY104:OUY107"/>
    <mergeCell ref="OVA104:OVA107"/>
    <mergeCell ref="OVC104:OVC107"/>
    <mergeCell ref="OUU104:OUU107"/>
    <mergeCell ref="OUW104:OUW107"/>
    <mergeCell ref="OUO104:OUO107"/>
    <mergeCell ref="OUQ104:OUQ107"/>
    <mergeCell ref="OUS104:OUS107"/>
    <mergeCell ref="OUK104:OUK107"/>
    <mergeCell ref="OUM104:OUM107"/>
    <mergeCell ref="OUE104:OUE107"/>
    <mergeCell ref="OUG104:OUG107"/>
    <mergeCell ref="OUI104:OUI107"/>
    <mergeCell ref="OWS104:OWS107"/>
    <mergeCell ref="OWU104:OWU107"/>
    <mergeCell ref="OWM104:OWM107"/>
    <mergeCell ref="OWO104:OWO107"/>
    <mergeCell ref="OWQ104:OWQ107"/>
    <mergeCell ref="OWI104:OWI107"/>
    <mergeCell ref="OWK104:OWK107"/>
    <mergeCell ref="OWC104:OWC107"/>
    <mergeCell ref="OWE104:OWE107"/>
    <mergeCell ref="OWG104:OWG107"/>
    <mergeCell ref="OVY104:OVY107"/>
    <mergeCell ref="OWA104:OWA107"/>
    <mergeCell ref="OVS104:OVS107"/>
    <mergeCell ref="OVU104:OVU107"/>
    <mergeCell ref="OVW104:OVW107"/>
    <mergeCell ref="OVO104:OVO107"/>
    <mergeCell ref="OVQ104:OVQ107"/>
    <mergeCell ref="OYA104:OYA107"/>
    <mergeCell ref="OYC104:OYC107"/>
    <mergeCell ref="OYE104:OYE107"/>
    <mergeCell ref="OXW104:OXW107"/>
    <mergeCell ref="OXY104:OXY107"/>
    <mergeCell ref="OXQ104:OXQ107"/>
    <mergeCell ref="OXS104:OXS107"/>
    <mergeCell ref="OXU104:OXU107"/>
    <mergeCell ref="OXM104:OXM107"/>
    <mergeCell ref="OXO104:OXO107"/>
    <mergeCell ref="OXG104:OXG107"/>
    <mergeCell ref="OXI104:OXI107"/>
    <mergeCell ref="OXK104:OXK107"/>
    <mergeCell ref="OXC104:OXC107"/>
    <mergeCell ref="OXE104:OXE107"/>
    <mergeCell ref="OWW104:OWW107"/>
    <mergeCell ref="OWY104:OWY107"/>
    <mergeCell ref="OXA104:OXA107"/>
    <mergeCell ref="OZK104:OZK107"/>
    <mergeCell ref="OZM104:OZM107"/>
    <mergeCell ref="OZE104:OZE107"/>
    <mergeCell ref="OZG104:OZG107"/>
    <mergeCell ref="OZI104:OZI107"/>
    <mergeCell ref="OZA104:OZA107"/>
    <mergeCell ref="OZC104:OZC107"/>
    <mergeCell ref="OYU104:OYU107"/>
    <mergeCell ref="OYW104:OYW107"/>
    <mergeCell ref="OYY104:OYY107"/>
    <mergeCell ref="OYQ104:OYQ107"/>
    <mergeCell ref="OYS104:OYS107"/>
    <mergeCell ref="OYK104:OYK107"/>
    <mergeCell ref="OYM104:OYM107"/>
    <mergeCell ref="OYO104:OYO107"/>
    <mergeCell ref="OYG104:OYG107"/>
    <mergeCell ref="OYI104:OYI107"/>
    <mergeCell ref="PAS104:PAS107"/>
    <mergeCell ref="PAU104:PAU107"/>
    <mergeCell ref="PAW104:PAW107"/>
    <mergeCell ref="PAO104:PAO107"/>
    <mergeCell ref="PAQ104:PAQ107"/>
    <mergeCell ref="PAI104:PAI107"/>
    <mergeCell ref="PAK104:PAK107"/>
    <mergeCell ref="PAM104:PAM107"/>
    <mergeCell ref="PAE104:PAE107"/>
    <mergeCell ref="PAG104:PAG107"/>
    <mergeCell ref="OZY104:OZY107"/>
    <mergeCell ref="PAA104:PAA107"/>
    <mergeCell ref="PAC104:PAC107"/>
    <mergeCell ref="OZU104:OZU107"/>
    <mergeCell ref="OZW104:OZW107"/>
    <mergeCell ref="OZO104:OZO107"/>
    <mergeCell ref="OZQ104:OZQ107"/>
    <mergeCell ref="OZS104:OZS107"/>
    <mergeCell ref="PCC104:PCC107"/>
    <mergeCell ref="PCE104:PCE107"/>
    <mergeCell ref="PBW104:PBW107"/>
    <mergeCell ref="PBY104:PBY107"/>
    <mergeCell ref="PCA104:PCA107"/>
    <mergeCell ref="PBS104:PBS107"/>
    <mergeCell ref="PBU104:PBU107"/>
    <mergeCell ref="PBM104:PBM107"/>
    <mergeCell ref="PBO104:PBO107"/>
    <mergeCell ref="PBQ104:PBQ107"/>
    <mergeCell ref="PBI104:PBI107"/>
    <mergeCell ref="PBK104:PBK107"/>
    <mergeCell ref="PBC104:PBC107"/>
    <mergeCell ref="PBE104:PBE107"/>
    <mergeCell ref="PBG104:PBG107"/>
    <mergeCell ref="PAY104:PAY107"/>
    <mergeCell ref="PBA104:PBA107"/>
    <mergeCell ref="PDK104:PDK107"/>
    <mergeCell ref="PDM104:PDM107"/>
    <mergeCell ref="PDO104:PDO107"/>
    <mergeCell ref="PDG104:PDG107"/>
    <mergeCell ref="PDI104:PDI107"/>
    <mergeCell ref="PDA104:PDA107"/>
    <mergeCell ref="PDC104:PDC107"/>
    <mergeCell ref="PDE104:PDE107"/>
    <mergeCell ref="PCW104:PCW107"/>
    <mergeCell ref="PCY104:PCY107"/>
    <mergeCell ref="PCQ104:PCQ107"/>
    <mergeCell ref="PCS104:PCS107"/>
    <mergeCell ref="PCU104:PCU107"/>
    <mergeCell ref="PCM104:PCM107"/>
    <mergeCell ref="PCO104:PCO107"/>
    <mergeCell ref="PCG104:PCG107"/>
    <mergeCell ref="PCI104:PCI107"/>
    <mergeCell ref="PCK104:PCK107"/>
    <mergeCell ref="PEU104:PEU107"/>
    <mergeCell ref="PEW104:PEW107"/>
    <mergeCell ref="PEO104:PEO107"/>
    <mergeCell ref="PEQ104:PEQ107"/>
    <mergeCell ref="PES104:PES107"/>
    <mergeCell ref="PEK104:PEK107"/>
    <mergeCell ref="PEM104:PEM107"/>
    <mergeCell ref="PEE104:PEE107"/>
    <mergeCell ref="PEG104:PEG107"/>
    <mergeCell ref="PEI104:PEI107"/>
    <mergeCell ref="PEA104:PEA107"/>
    <mergeCell ref="PEC104:PEC107"/>
    <mergeCell ref="PDU104:PDU107"/>
    <mergeCell ref="PDW104:PDW107"/>
    <mergeCell ref="PDY104:PDY107"/>
    <mergeCell ref="PDQ104:PDQ107"/>
    <mergeCell ref="PDS104:PDS107"/>
    <mergeCell ref="PGC104:PGC107"/>
    <mergeCell ref="PGE104:PGE107"/>
    <mergeCell ref="PGG104:PGG107"/>
    <mergeCell ref="PFY104:PFY107"/>
    <mergeCell ref="PGA104:PGA107"/>
    <mergeCell ref="PFS104:PFS107"/>
    <mergeCell ref="PFU104:PFU107"/>
    <mergeCell ref="PFW104:PFW107"/>
    <mergeCell ref="PFO104:PFO107"/>
    <mergeCell ref="PFQ104:PFQ107"/>
    <mergeCell ref="PFI104:PFI107"/>
    <mergeCell ref="PFK104:PFK107"/>
    <mergeCell ref="PFM104:PFM107"/>
    <mergeCell ref="PFE104:PFE107"/>
    <mergeCell ref="PFG104:PFG107"/>
    <mergeCell ref="PEY104:PEY107"/>
    <mergeCell ref="PFA104:PFA107"/>
    <mergeCell ref="PFC104:PFC107"/>
    <mergeCell ref="PHM104:PHM107"/>
    <mergeCell ref="PHO104:PHO107"/>
    <mergeCell ref="PHG104:PHG107"/>
    <mergeCell ref="PHI104:PHI107"/>
    <mergeCell ref="PHK104:PHK107"/>
    <mergeCell ref="PHC104:PHC107"/>
    <mergeCell ref="PHE104:PHE107"/>
    <mergeCell ref="PGW104:PGW107"/>
    <mergeCell ref="PGY104:PGY107"/>
    <mergeCell ref="PHA104:PHA107"/>
    <mergeCell ref="PGS104:PGS107"/>
    <mergeCell ref="PGU104:PGU107"/>
    <mergeCell ref="PGM104:PGM107"/>
    <mergeCell ref="PGO104:PGO107"/>
    <mergeCell ref="PGQ104:PGQ107"/>
    <mergeCell ref="PGI104:PGI107"/>
    <mergeCell ref="PGK104:PGK107"/>
    <mergeCell ref="PIU104:PIU107"/>
    <mergeCell ref="PIW104:PIW107"/>
    <mergeCell ref="PIY104:PIY107"/>
    <mergeCell ref="PIQ104:PIQ107"/>
    <mergeCell ref="PIS104:PIS107"/>
    <mergeCell ref="PIK104:PIK107"/>
    <mergeCell ref="PIM104:PIM107"/>
    <mergeCell ref="PIO104:PIO107"/>
    <mergeCell ref="PIG104:PIG107"/>
    <mergeCell ref="PII104:PII107"/>
    <mergeCell ref="PIA104:PIA107"/>
    <mergeCell ref="PIC104:PIC107"/>
    <mergeCell ref="PIE104:PIE107"/>
    <mergeCell ref="PHW104:PHW107"/>
    <mergeCell ref="PHY104:PHY107"/>
    <mergeCell ref="PHQ104:PHQ107"/>
    <mergeCell ref="PHS104:PHS107"/>
    <mergeCell ref="PHU104:PHU107"/>
    <mergeCell ref="PKE104:PKE107"/>
    <mergeCell ref="PKG104:PKG107"/>
    <mergeCell ref="PJY104:PJY107"/>
    <mergeCell ref="PKA104:PKA107"/>
    <mergeCell ref="PKC104:PKC107"/>
    <mergeCell ref="PJU104:PJU107"/>
    <mergeCell ref="PJW104:PJW107"/>
    <mergeCell ref="PJO104:PJO107"/>
    <mergeCell ref="PJQ104:PJQ107"/>
    <mergeCell ref="PJS104:PJS107"/>
    <mergeCell ref="PJK104:PJK107"/>
    <mergeCell ref="PJM104:PJM107"/>
    <mergeCell ref="PJE104:PJE107"/>
    <mergeCell ref="PJG104:PJG107"/>
    <mergeCell ref="PJI104:PJI107"/>
    <mergeCell ref="PJA104:PJA107"/>
    <mergeCell ref="PJC104:PJC107"/>
    <mergeCell ref="PLM104:PLM107"/>
    <mergeCell ref="PLO104:PLO107"/>
    <mergeCell ref="PLQ104:PLQ107"/>
    <mergeCell ref="PLI104:PLI107"/>
    <mergeCell ref="PLK104:PLK107"/>
    <mergeCell ref="PLC104:PLC107"/>
    <mergeCell ref="PLE104:PLE107"/>
    <mergeCell ref="PLG104:PLG107"/>
    <mergeCell ref="PKY104:PKY107"/>
    <mergeCell ref="PLA104:PLA107"/>
    <mergeCell ref="PKS104:PKS107"/>
    <mergeCell ref="PKU104:PKU107"/>
    <mergeCell ref="PKW104:PKW107"/>
    <mergeCell ref="PKO104:PKO107"/>
    <mergeCell ref="PKQ104:PKQ107"/>
    <mergeCell ref="PKI104:PKI107"/>
    <mergeCell ref="PKK104:PKK107"/>
    <mergeCell ref="PKM104:PKM107"/>
    <mergeCell ref="PMW104:PMW107"/>
    <mergeCell ref="PMY104:PMY107"/>
    <mergeCell ref="PMQ104:PMQ107"/>
    <mergeCell ref="PMS104:PMS107"/>
    <mergeCell ref="PMU104:PMU107"/>
    <mergeCell ref="PMM104:PMM107"/>
    <mergeCell ref="PMO104:PMO107"/>
    <mergeCell ref="PMG104:PMG107"/>
    <mergeCell ref="PMI104:PMI107"/>
    <mergeCell ref="PMK104:PMK107"/>
    <mergeCell ref="PMC104:PMC107"/>
    <mergeCell ref="PME104:PME107"/>
    <mergeCell ref="PLW104:PLW107"/>
    <mergeCell ref="PLY104:PLY107"/>
    <mergeCell ref="PMA104:PMA107"/>
    <mergeCell ref="PLS104:PLS107"/>
    <mergeCell ref="PLU104:PLU107"/>
    <mergeCell ref="POE104:POE107"/>
    <mergeCell ref="POG104:POG107"/>
    <mergeCell ref="POI104:POI107"/>
    <mergeCell ref="POA104:POA107"/>
    <mergeCell ref="POC104:POC107"/>
    <mergeCell ref="PNU104:PNU107"/>
    <mergeCell ref="PNW104:PNW107"/>
    <mergeCell ref="PNY104:PNY107"/>
    <mergeCell ref="PNQ104:PNQ107"/>
    <mergeCell ref="PNS104:PNS107"/>
    <mergeCell ref="PNK104:PNK107"/>
    <mergeCell ref="PNM104:PNM107"/>
    <mergeCell ref="PNO104:PNO107"/>
    <mergeCell ref="PNG104:PNG107"/>
    <mergeCell ref="PNI104:PNI107"/>
    <mergeCell ref="PNA104:PNA107"/>
    <mergeCell ref="PNC104:PNC107"/>
    <mergeCell ref="PNE104:PNE107"/>
    <mergeCell ref="PPO104:PPO107"/>
    <mergeCell ref="PPQ104:PPQ107"/>
    <mergeCell ref="PPI104:PPI107"/>
    <mergeCell ref="PPK104:PPK107"/>
    <mergeCell ref="PPM104:PPM107"/>
    <mergeCell ref="PPE104:PPE107"/>
    <mergeCell ref="PPG104:PPG107"/>
    <mergeCell ref="POY104:POY107"/>
    <mergeCell ref="PPA104:PPA107"/>
    <mergeCell ref="PPC104:PPC107"/>
    <mergeCell ref="POU104:POU107"/>
    <mergeCell ref="POW104:POW107"/>
    <mergeCell ref="POO104:POO107"/>
    <mergeCell ref="POQ104:POQ107"/>
    <mergeCell ref="POS104:POS107"/>
    <mergeCell ref="POK104:POK107"/>
    <mergeCell ref="POM104:POM107"/>
    <mergeCell ref="PQW104:PQW107"/>
    <mergeCell ref="PQY104:PQY107"/>
    <mergeCell ref="PRA104:PRA107"/>
    <mergeCell ref="PQS104:PQS107"/>
    <mergeCell ref="PQU104:PQU107"/>
    <mergeCell ref="PQM104:PQM107"/>
    <mergeCell ref="PQO104:PQO107"/>
    <mergeCell ref="PQQ104:PQQ107"/>
    <mergeCell ref="PQI104:PQI107"/>
    <mergeCell ref="PQK104:PQK107"/>
    <mergeCell ref="PQC104:PQC107"/>
    <mergeCell ref="PQE104:PQE107"/>
    <mergeCell ref="PQG104:PQG107"/>
    <mergeCell ref="PPY104:PPY107"/>
    <mergeCell ref="PQA104:PQA107"/>
    <mergeCell ref="PPS104:PPS107"/>
    <mergeCell ref="PPU104:PPU107"/>
    <mergeCell ref="PPW104:PPW107"/>
    <mergeCell ref="PSG104:PSG107"/>
    <mergeCell ref="PSI104:PSI107"/>
    <mergeCell ref="PSA104:PSA107"/>
    <mergeCell ref="PSC104:PSC107"/>
    <mergeCell ref="PSE104:PSE107"/>
    <mergeCell ref="PRW104:PRW107"/>
    <mergeCell ref="PRY104:PRY107"/>
    <mergeCell ref="PRQ104:PRQ107"/>
    <mergeCell ref="PRS104:PRS107"/>
    <mergeCell ref="PRU104:PRU107"/>
    <mergeCell ref="PRM104:PRM107"/>
    <mergeCell ref="PRO104:PRO107"/>
    <mergeCell ref="PRG104:PRG107"/>
    <mergeCell ref="PRI104:PRI107"/>
    <mergeCell ref="PRK104:PRK107"/>
    <mergeCell ref="PRC104:PRC107"/>
    <mergeCell ref="PRE104:PRE107"/>
    <mergeCell ref="PTO104:PTO107"/>
    <mergeCell ref="PTQ104:PTQ107"/>
    <mergeCell ref="PTS104:PTS107"/>
    <mergeCell ref="PTK104:PTK107"/>
    <mergeCell ref="PTM104:PTM107"/>
    <mergeCell ref="PTE104:PTE107"/>
    <mergeCell ref="PTG104:PTG107"/>
    <mergeCell ref="PTI104:PTI107"/>
    <mergeCell ref="PTA104:PTA107"/>
    <mergeCell ref="PTC104:PTC107"/>
    <mergeCell ref="PSU104:PSU107"/>
    <mergeCell ref="PSW104:PSW107"/>
    <mergeCell ref="PSY104:PSY107"/>
    <mergeCell ref="PSQ104:PSQ107"/>
    <mergeCell ref="PSS104:PSS107"/>
    <mergeCell ref="PSK104:PSK107"/>
    <mergeCell ref="PSM104:PSM107"/>
    <mergeCell ref="PSO104:PSO107"/>
    <mergeCell ref="PUY104:PUY107"/>
    <mergeCell ref="PVA104:PVA107"/>
    <mergeCell ref="PUS104:PUS107"/>
    <mergeCell ref="PUU104:PUU107"/>
    <mergeCell ref="PUW104:PUW107"/>
    <mergeCell ref="PUO104:PUO107"/>
    <mergeCell ref="PUQ104:PUQ107"/>
    <mergeCell ref="PUI104:PUI107"/>
    <mergeCell ref="PUK104:PUK107"/>
    <mergeCell ref="PUM104:PUM107"/>
    <mergeCell ref="PUE104:PUE107"/>
    <mergeCell ref="PUG104:PUG107"/>
    <mergeCell ref="PTY104:PTY107"/>
    <mergeCell ref="PUA104:PUA107"/>
    <mergeCell ref="PUC104:PUC107"/>
    <mergeCell ref="PTU104:PTU107"/>
    <mergeCell ref="PTW104:PTW107"/>
    <mergeCell ref="PWG104:PWG107"/>
    <mergeCell ref="PWI104:PWI107"/>
    <mergeCell ref="PWK104:PWK107"/>
    <mergeCell ref="PWC104:PWC107"/>
    <mergeCell ref="PWE104:PWE107"/>
    <mergeCell ref="PVW104:PVW107"/>
    <mergeCell ref="PVY104:PVY107"/>
    <mergeCell ref="PWA104:PWA107"/>
    <mergeCell ref="PVS104:PVS107"/>
    <mergeCell ref="PVU104:PVU107"/>
    <mergeCell ref="PVM104:PVM107"/>
    <mergeCell ref="PVO104:PVO107"/>
    <mergeCell ref="PVQ104:PVQ107"/>
    <mergeCell ref="PVI104:PVI107"/>
    <mergeCell ref="PVK104:PVK107"/>
    <mergeCell ref="PVC104:PVC107"/>
    <mergeCell ref="PVE104:PVE107"/>
    <mergeCell ref="PVG104:PVG107"/>
    <mergeCell ref="PXQ104:PXQ107"/>
    <mergeCell ref="PXS104:PXS107"/>
    <mergeCell ref="PXK104:PXK107"/>
    <mergeCell ref="PXM104:PXM107"/>
    <mergeCell ref="PXO104:PXO107"/>
    <mergeCell ref="PXG104:PXG107"/>
    <mergeCell ref="PXI104:PXI107"/>
    <mergeCell ref="PXA104:PXA107"/>
    <mergeCell ref="PXC104:PXC107"/>
    <mergeCell ref="PXE104:PXE107"/>
    <mergeCell ref="PWW104:PWW107"/>
    <mergeCell ref="PWY104:PWY107"/>
    <mergeCell ref="PWQ104:PWQ107"/>
    <mergeCell ref="PWS104:PWS107"/>
    <mergeCell ref="PWU104:PWU107"/>
    <mergeCell ref="PWM104:PWM107"/>
    <mergeCell ref="PWO104:PWO107"/>
    <mergeCell ref="PYY104:PYY107"/>
    <mergeCell ref="PZA104:PZA107"/>
    <mergeCell ref="PZC104:PZC107"/>
    <mergeCell ref="PYU104:PYU107"/>
    <mergeCell ref="PYW104:PYW107"/>
    <mergeCell ref="PYO104:PYO107"/>
    <mergeCell ref="PYQ104:PYQ107"/>
    <mergeCell ref="PYS104:PYS107"/>
    <mergeCell ref="PYK104:PYK107"/>
    <mergeCell ref="PYM104:PYM107"/>
    <mergeCell ref="PYE104:PYE107"/>
    <mergeCell ref="PYG104:PYG107"/>
    <mergeCell ref="PYI104:PYI107"/>
    <mergeCell ref="PYA104:PYA107"/>
    <mergeCell ref="PYC104:PYC107"/>
    <mergeCell ref="PXU104:PXU107"/>
    <mergeCell ref="PXW104:PXW107"/>
    <mergeCell ref="PXY104:PXY107"/>
    <mergeCell ref="QAI104:QAI107"/>
    <mergeCell ref="QAK104:QAK107"/>
    <mergeCell ref="QAC104:QAC107"/>
    <mergeCell ref="QAE104:QAE107"/>
    <mergeCell ref="QAG104:QAG107"/>
    <mergeCell ref="PZY104:PZY107"/>
    <mergeCell ref="QAA104:QAA107"/>
    <mergeCell ref="PZS104:PZS107"/>
    <mergeCell ref="PZU104:PZU107"/>
    <mergeCell ref="PZW104:PZW107"/>
    <mergeCell ref="PZO104:PZO107"/>
    <mergeCell ref="PZQ104:PZQ107"/>
    <mergeCell ref="PZI104:PZI107"/>
    <mergeCell ref="PZK104:PZK107"/>
    <mergeCell ref="PZM104:PZM107"/>
    <mergeCell ref="PZE104:PZE107"/>
    <mergeCell ref="PZG104:PZG107"/>
    <mergeCell ref="QBQ104:QBQ107"/>
    <mergeCell ref="QBS104:QBS107"/>
    <mergeCell ref="QBU104:QBU107"/>
    <mergeCell ref="QBM104:QBM107"/>
    <mergeCell ref="QBO104:QBO107"/>
    <mergeCell ref="QBG104:QBG107"/>
    <mergeCell ref="QBI104:QBI107"/>
    <mergeCell ref="QBK104:QBK107"/>
    <mergeCell ref="QBC104:QBC107"/>
    <mergeCell ref="QBE104:QBE107"/>
    <mergeCell ref="QAW104:QAW107"/>
    <mergeCell ref="QAY104:QAY107"/>
    <mergeCell ref="QBA104:QBA107"/>
    <mergeCell ref="QAS104:QAS107"/>
    <mergeCell ref="QAU104:QAU107"/>
    <mergeCell ref="QAM104:QAM107"/>
    <mergeCell ref="QAO104:QAO107"/>
    <mergeCell ref="QAQ104:QAQ107"/>
    <mergeCell ref="QDA104:QDA107"/>
    <mergeCell ref="QDC104:QDC107"/>
    <mergeCell ref="QCU104:QCU107"/>
    <mergeCell ref="QCW104:QCW107"/>
    <mergeCell ref="QCY104:QCY107"/>
    <mergeCell ref="QCQ104:QCQ107"/>
    <mergeCell ref="QCS104:QCS107"/>
    <mergeCell ref="QCK104:QCK107"/>
    <mergeCell ref="QCM104:QCM107"/>
    <mergeCell ref="QCO104:QCO107"/>
    <mergeCell ref="QCG104:QCG107"/>
    <mergeCell ref="QCI104:QCI107"/>
    <mergeCell ref="QCA104:QCA107"/>
    <mergeCell ref="QCC104:QCC107"/>
    <mergeCell ref="QCE104:QCE107"/>
    <mergeCell ref="QBW104:QBW107"/>
    <mergeCell ref="QBY104:QBY107"/>
    <mergeCell ref="QEI104:QEI107"/>
    <mergeCell ref="QEK104:QEK107"/>
    <mergeCell ref="QEM104:QEM107"/>
    <mergeCell ref="QEE104:QEE107"/>
    <mergeCell ref="QEG104:QEG107"/>
    <mergeCell ref="QDY104:QDY107"/>
    <mergeCell ref="QEA104:QEA107"/>
    <mergeCell ref="QEC104:QEC107"/>
    <mergeCell ref="QDU104:QDU107"/>
    <mergeCell ref="QDW104:QDW107"/>
    <mergeCell ref="QDO104:QDO107"/>
    <mergeCell ref="QDQ104:QDQ107"/>
    <mergeCell ref="QDS104:QDS107"/>
    <mergeCell ref="QDK104:QDK107"/>
    <mergeCell ref="QDM104:QDM107"/>
    <mergeCell ref="QDE104:QDE107"/>
    <mergeCell ref="QDG104:QDG107"/>
    <mergeCell ref="QDI104:QDI107"/>
    <mergeCell ref="QFS104:QFS107"/>
    <mergeCell ref="QFU104:QFU107"/>
    <mergeCell ref="QFM104:QFM107"/>
    <mergeCell ref="QFO104:QFO107"/>
    <mergeCell ref="QFQ104:QFQ107"/>
    <mergeCell ref="QFI104:QFI107"/>
    <mergeCell ref="QFK104:QFK107"/>
    <mergeCell ref="QFC104:QFC107"/>
    <mergeCell ref="QFE104:QFE107"/>
    <mergeCell ref="QFG104:QFG107"/>
    <mergeCell ref="QEY104:QEY107"/>
    <mergeCell ref="QFA104:QFA107"/>
    <mergeCell ref="QES104:QES107"/>
    <mergeCell ref="QEU104:QEU107"/>
    <mergeCell ref="QEW104:QEW107"/>
    <mergeCell ref="QEO104:QEO107"/>
    <mergeCell ref="QEQ104:QEQ107"/>
    <mergeCell ref="QHA104:QHA107"/>
    <mergeCell ref="QHC104:QHC107"/>
    <mergeCell ref="QHE104:QHE107"/>
    <mergeCell ref="QGW104:QGW107"/>
    <mergeCell ref="QGY104:QGY107"/>
    <mergeCell ref="QGQ104:QGQ107"/>
    <mergeCell ref="QGS104:QGS107"/>
    <mergeCell ref="QGU104:QGU107"/>
    <mergeCell ref="QGM104:QGM107"/>
    <mergeCell ref="QGO104:QGO107"/>
    <mergeCell ref="QGG104:QGG107"/>
    <mergeCell ref="QGI104:QGI107"/>
    <mergeCell ref="QGK104:QGK107"/>
    <mergeCell ref="QGC104:QGC107"/>
    <mergeCell ref="QGE104:QGE107"/>
    <mergeCell ref="QFW104:QFW107"/>
    <mergeCell ref="QFY104:QFY107"/>
    <mergeCell ref="QGA104:QGA107"/>
    <mergeCell ref="QIK104:QIK107"/>
    <mergeCell ref="QIM104:QIM107"/>
    <mergeCell ref="QIE104:QIE107"/>
    <mergeCell ref="QIG104:QIG107"/>
    <mergeCell ref="QII104:QII107"/>
    <mergeCell ref="QIA104:QIA107"/>
    <mergeCell ref="QIC104:QIC107"/>
    <mergeCell ref="QHU104:QHU107"/>
    <mergeCell ref="QHW104:QHW107"/>
    <mergeCell ref="QHY104:QHY107"/>
    <mergeCell ref="QHQ104:QHQ107"/>
    <mergeCell ref="QHS104:QHS107"/>
    <mergeCell ref="QHK104:QHK107"/>
    <mergeCell ref="QHM104:QHM107"/>
    <mergeCell ref="QHO104:QHO107"/>
    <mergeCell ref="QHG104:QHG107"/>
    <mergeCell ref="QHI104:QHI107"/>
    <mergeCell ref="QJS104:QJS107"/>
    <mergeCell ref="QJU104:QJU107"/>
    <mergeCell ref="QJW104:QJW107"/>
    <mergeCell ref="QJO104:QJO107"/>
    <mergeCell ref="QJQ104:QJQ107"/>
    <mergeCell ref="QJI104:QJI107"/>
    <mergeCell ref="QJK104:QJK107"/>
    <mergeCell ref="QJM104:QJM107"/>
    <mergeCell ref="QJE104:QJE107"/>
    <mergeCell ref="QJG104:QJG107"/>
    <mergeCell ref="QIY104:QIY107"/>
    <mergeCell ref="QJA104:QJA107"/>
    <mergeCell ref="QJC104:QJC107"/>
    <mergeCell ref="QIU104:QIU107"/>
    <mergeCell ref="QIW104:QIW107"/>
    <mergeCell ref="QIO104:QIO107"/>
    <mergeCell ref="QIQ104:QIQ107"/>
    <mergeCell ref="QIS104:QIS107"/>
    <mergeCell ref="QLC104:QLC107"/>
    <mergeCell ref="QLE104:QLE107"/>
    <mergeCell ref="QKW104:QKW107"/>
    <mergeCell ref="QKY104:QKY107"/>
    <mergeCell ref="QLA104:QLA107"/>
    <mergeCell ref="QKS104:QKS107"/>
    <mergeCell ref="QKU104:QKU107"/>
    <mergeCell ref="QKM104:QKM107"/>
    <mergeCell ref="QKO104:QKO107"/>
    <mergeCell ref="QKQ104:QKQ107"/>
    <mergeCell ref="QKI104:QKI107"/>
    <mergeCell ref="QKK104:QKK107"/>
    <mergeCell ref="QKC104:QKC107"/>
    <mergeCell ref="QKE104:QKE107"/>
    <mergeCell ref="QKG104:QKG107"/>
    <mergeCell ref="QJY104:QJY107"/>
    <mergeCell ref="QKA104:QKA107"/>
    <mergeCell ref="QMK104:QMK107"/>
    <mergeCell ref="QMM104:QMM107"/>
    <mergeCell ref="QMO104:QMO107"/>
    <mergeCell ref="QMG104:QMG107"/>
    <mergeCell ref="QMI104:QMI107"/>
    <mergeCell ref="QMA104:QMA107"/>
    <mergeCell ref="QMC104:QMC107"/>
    <mergeCell ref="QME104:QME107"/>
    <mergeCell ref="QLW104:QLW107"/>
    <mergeCell ref="QLY104:QLY107"/>
    <mergeCell ref="QLQ104:QLQ107"/>
    <mergeCell ref="QLS104:QLS107"/>
    <mergeCell ref="QLU104:QLU107"/>
    <mergeCell ref="QLM104:QLM107"/>
    <mergeCell ref="QLO104:QLO107"/>
    <mergeCell ref="QLG104:QLG107"/>
    <mergeCell ref="QLI104:QLI107"/>
    <mergeCell ref="QLK104:QLK107"/>
    <mergeCell ref="QNU104:QNU107"/>
    <mergeCell ref="QNW104:QNW107"/>
    <mergeCell ref="QNO104:QNO107"/>
    <mergeCell ref="QNQ104:QNQ107"/>
    <mergeCell ref="QNS104:QNS107"/>
    <mergeCell ref="QNK104:QNK107"/>
    <mergeCell ref="QNM104:QNM107"/>
    <mergeCell ref="QNE104:QNE107"/>
    <mergeCell ref="QNG104:QNG107"/>
    <mergeCell ref="QNI104:QNI107"/>
    <mergeCell ref="QNA104:QNA107"/>
    <mergeCell ref="QNC104:QNC107"/>
    <mergeCell ref="QMU104:QMU107"/>
    <mergeCell ref="QMW104:QMW107"/>
    <mergeCell ref="QMY104:QMY107"/>
    <mergeCell ref="QMQ104:QMQ107"/>
    <mergeCell ref="QMS104:QMS107"/>
    <mergeCell ref="QPC104:QPC107"/>
    <mergeCell ref="QPE104:QPE107"/>
    <mergeCell ref="QPG104:QPG107"/>
    <mergeCell ref="QOY104:QOY107"/>
    <mergeCell ref="QPA104:QPA107"/>
    <mergeCell ref="QOS104:QOS107"/>
    <mergeCell ref="QOU104:QOU107"/>
    <mergeCell ref="QOW104:QOW107"/>
    <mergeCell ref="QOO104:QOO107"/>
    <mergeCell ref="QOQ104:QOQ107"/>
    <mergeCell ref="QOI104:QOI107"/>
    <mergeCell ref="QOK104:QOK107"/>
    <mergeCell ref="QOM104:QOM107"/>
    <mergeCell ref="QOE104:QOE107"/>
    <mergeCell ref="QOG104:QOG107"/>
    <mergeCell ref="QNY104:QNY107"/>
    <mergeCell ref="QOA104:QOA107"/>
    <mergeCell ref="QOC104:QOC107"/>
    <mergeCell ref="QQM104:QQM107"/>
    <mergeCell ref="QQO104:QQO107"/>
    <mergeCell ref="QQG104:QQG107"/>
    <mergeCell ref="QQI104:QQI107"/>
    <mergeCell ref="QQK104:QQK107"/>
    <mergeCell ref="QQC104:QQC107"/>
    <mergeCell ref="QQE104:QQE107"/>
    <mergeCell ref="QPW104:QPW107"/>
    <mergeCell ref="QPY104:QPY107"/>
    <mergeCell ref="QQA104:QQA107"/>
    <mergeCell ref="QPS104:QPS107"/>
    <mergeCell ref="QPU104:QPU107"/>
    <mergeCell ref="QPM104:QPM107"/>
    <mergeCell ref="QPO104:QPO107"/>
    <mergeCell ref="QPQ104:QPQ107"/>
    <mergeCell ref="QPI104:QPI107"/>
    <mergeCell ref="QPK104:QPK107"/>
    <mergeCell ref="QRU104:QRU107"/>
    <mergeCell ref="QRW104:QRW107"/>
    <mergeCell ref="QRY104:QRY107"/>
    <mergeCell ref="QRQ104:QRQ107"/>
    <mergeCell ref="QRS104:QRS107"/>
    <mergeCell ref="QRK104:QRK107"/>
    <mergeCell ref="QRM104:QRM107"/>
    <mergeCell ref="QRO104:QRO107"/>
    <mergeCell ref="QRG104:QRG107"/>
    <mergeCell ref="QRI104:QRI107"/>
    <mergeCell ref="QRA104:QRA107"/>
    <mergeCell ref="QRC104:QRC107"/>
    <mergeCell ref="QRE104:QRE107"/>
    <mergeCell ref="QQW104:QQW107"/>
    <mergeCell ref="QQY104:QQY107"/>
    <mergeCell ref="QQQ104:QQQ107"/>
    <mergeCell ref="QQS104:QQS107"/>
    <mergeCell ref="QQU104:QQU107"/>
    <mergeCell ref="QTE104:QTE107"/>
    <mergeCell ref="QTG104:QTG107"/>
    <mergeCell ref="QSY104:QSY107"/>
    <mergeCell ref="QTA104:QTA107"/>
    <mergeCell ref="QTC104:QTC107"/>
    <mergeCell ref="QSU104:QSU107"/>
    <mergeCell ref="QSW104:QSW107"/>
    <mergeCell ref="QSO104:QSO107"/>
    <mergeCell ref="QSQ104:QSQ107"/>
    <mergeCell ref="QSS104:QSS107"/>
    <mergeCell ref="QSK104:QSK107"/>
    <mergeCell ref="QSM104:QSM107"/>
    <mergeCell ref="QSE104:QSE107"/>
    <mergeCell ref="QSG104:QSG107"/>
    <mergeCell ref="QSI104:QSI107"/>
    <mergeCell ref="QSA104:QSA107"/>
    <mergeCell ref="QSC104:QSC107"/>
    <mergeCell ref="QUM104:QUM107"/>
    <mergeCell ref="QUO104:QUO107"/>
    <mergeCell ref="QUQ104:QUQ107"/>
    <mergeCell ref="QUI104:QUI107"/>
    <mergeCell ref="QUK104:QUK107"/>
    <mergeCell ref="QUC104:QUC107"/>
    <mergeCell ref="QUE104:QUE107"/>
    <mergeCell ref="QUG104:QUG107"/>
    <mergeCell ref="QTY104:QTY107"/>
    <mergeCell ref="QUA104:QUA107"/>
    <mergeCell ref="QTS104:QTS107"/>
    <mergeCell ref="QTU104:QTU107"/>
    <mergeCell ref="QTW104:QTW107"/>
    <mergeCell ref="QTO104:QTO107"/>
    <mergeCell ref="QTQ104:QTQ107"/>
    <mergeCell ref="QTI104:QTI107"/>
    <mergeCell ref="QTK104:QTK107"/>
    <mergeCell ref="QTM104:QTM107"/>
    <mergeCell ref="QVW104:QVW107"/>
    <mergeCell ref="QVY104:QVY107"/>
    <mergeCell ref="QVQ104:QVQ107"/>
    <mergeCell ref="QVS104:QVS107"/>
    <mergeCell ref="QVU104:QVU107"/>
    <mergeCell ref="QVM104:QVM107"/>
    <mergeCell ref="QVO104:QVO107"/>
    <mergeCell ref="QVG104:QVG107"/>
    <mergeCell ref="QVI104:QVI107"/>
    <mergeCell ref="QVK104:QVK107"/>
    <mergeCell ref="QVC104:QVC107"/>
    <mergeCell ref="QVE104:QVE107"/>
    <mergeCell ref="QUW104:QUW107"/>
    <mergeCell ref="QUY104:QUY107"/>
    <mergeCell ref="QVA104:QVA107"/>
    <mergeCell ref="QUS104:QUS107"/>
    <mergeCell ref="QUU104:QUU107"/>
    <mergeCell ref="QXE104:QXE107"/>
    <mergeCell ref="QXG104:QXG107"/>
    <mergeCell ref="QXI104:QXI107"/>
    <mergeCell ref="QXA104:QXA107"/>
    <mergeCell ref="QXC104:QXC107"/>
    <mergeCell ref="QWU104:QWU107"/>
    <mergeCell ref="QWW104:QWW107"/>
    <mergeCell ref="QWY104:QWY107"/>
    <mergeCell ref="QWQ104:QWQ107"/>
    <mergeCell ref="QWS104:QWS107"/>
    <mergeCell ref="QWK104:QWK107"/>
    <mergeCell ref="QWM104:QWM107"/>
    <mergeCell ref="QWO104:QWO107"/>
    <mergeCell ref="QWG104:QWG107"/>
    <mergeCell ref="QWI104:QWI107"/>
    <mergeCell ref="QWA104:QWA107"/>
    <mergeCell ref="QWC104:QWC107"/>
    <mergeCell ref="QWE104:QWE107"/>
    <mergeCell ref="QYO104:QYO107"/>
    <mergeCell ref="QYQ104:QYQ107"/>
    <mergeCell ref="QYI104:QYI107"/>
    <mergeCell ref="QYK104:QYK107"/>
    <mergeCell ref="QYM104:QYM107"/>
    <mergeCell ref="QYE104:QYE107"/>
    <mergeCell ref="QYG104:QYG107"/>
    <mergeCell ref="QXY104:QXY107"/>
    <mergeCell ref="QYA104:QYA107"/>
    <mergeCell ref="QYC104:QYC107"/>
    <mergeCell ref="QXU104:QXU107"/>
    <mergeCell ref="QXW104:QXW107"/>
    <mergeCell ref="QXO104:QXO107"/>
    <mergeCell ref="QXQ104:QXQ107"/>
    <mergeCell ref="QXS104:QXS107"/>
    <mergeCell ref="QXK104:QXK107"/>
    <mergeCell ref="QXM104:QXM107"/>
    <mergeCell ref="QZW104:QZW107"/>
    <mergeCell ref="QZY104:QZY107"/>
    <mergeCell ref="RAA104:RAA107"/>
    <mergeCell ref="QZS104:QZS107"/>
    <mergeCell ref="QZU104:QZU107"/>
    <mergeCell ref="QZM104:QZM107"/>
    <mergeCell ref="QZO104:QZO107"/>
    <mergeCell ref="QZQ104:QZQ107"/>
    <mergeCell ref="QZI104:QZI107"/>
    <mergeCell ref="QZK104:QZK107"/>
    <mergeCell ref="QZC104:QZC107"/>
    <mergeCell ref="QZE104:QZE107"/>
    <mergeCell ref="QZG104:QZG107"/>
    <mergeCell ref="QYY104:QYY107"/>
    <mergeCell ref="QZA104:QZA107"/>
    <mergeCell ref="QYS104:QYS107"/>
    <mergeCell ref="QYU104:QYU107"/>
    <mergeCell ref="QYW104:QYW107"/>
    <mergeCell ref="RBG104:RBG107"/>
    <mergeCell ref="RBI104:RBI107"/>
    <mergeCell ref="RBA104:RBA107"/>
    <mergeCell ref="RBC104:RBC107"/>
    <mergeCell ref="RBE104:RBE107"/>
    <mergeCell ref="RAW104:RAW107"/>
    <mergeCell ref="RAY104:RAY107"/>
    <mergeCell ref="RAQ104:RAQ107"/>
    <mergeCell ref="RAS104:RAS107"/>
    <mergeCell ref="RAU104:RAU107"/>
    <mergeCell ref="RAM104:RAM107"/>
    <mergeCell ref="RAO104:RAO107"/>
    <mergeCell ref="RAG104:RAG107"/>
    <mergeCell ref="RAI104:RAI107"/>
    <mergeCell ref="RAK104:RAK107"/>
    <mergeCell ref="RAC104:RAC107"/>
    <mergeCell ref="RAE104:RAE107"/>
    <mergeCell ref="RCO104:RCO107"/>
    <mergeCell ref="RCQ104:RCQ107"/>
    <mergeCell ref="RCS104:RCS107"/>
    <mergeCell ref="RCK104:RCK107"/>
    <mergeCell ref="RCM104:RCM107"/>
    <mergeCell ref="RCE104:RCE107"/>
    <mergeCell ref="RCG104:RCG107"/>
    <mergeCell ref="RCI104:RCI107"/>
    <mergeCell ref="RCA104:RCA107"/>
    <mergeCell ref="RCC104:RCC107"/>
    <mergeCell ref="RBU104:RBU107"/>
    <mergeCell ref="RBW104:RBW107"/>
    <mergeCell ref="RBY104:RBY107"/>
    <mergeCell ref="RBQ104:RBQ107"/>
    <mergeCell ref="RBS104:RBS107"/>
    <mergeCell ref="RBK104:RBK107"/>
    <mergeCell ref="RBM104:RBM107"/>
    <mergeCell ref="RBO104:RBO107"/>
    <mergeCell ref="RDY104:RDY107"/>
    <mergeCell ref="REA104:REA107"/>
    <mergeCell ref="RDS104:RDS107"/>
    <mergeCell ref="RDU104:RDU107"/>
    <mergeCell ref="RDW104:RDW107"/>
    <mergeCell ref="RDO104:RDO107"/>
    <mergeCell ref="RDQ104:RDQ107"/>
    <mergeCell ref="RDI104:RDI107"/>
    <mergeCell ref="RDK104:RDK107"/>
    <mergeCell ref="RDM104:RDM107"/>
    <mergeCell ref="RDE104:RDE107"/>
    <mergeCell ref="RDG104:RDG107"/>
    <mergeCell ref="RCY104:RCY107"/>
    <mergeCell ref="RDA104:RDA107"/>
    <mergeCell ref="RDC104:RDC107"/>
    <mergeCell ref="RCU104:RCU107"/>
    <mergeCell ref="RCW104:RCW107"/>
    <mergeCell ref="RFG104:RFG107"/>
    <mergeCell ref="RFI104:RFI107"/>
    <mergeCell ref="RFK104:RFK107"/>
    <mergeCell ref="RFC104:RFC107"/>
    <mergeCell ref="RFE104:RFE107"/>
    <mergeCell ref="REW104:REW107"/>
    <mergeCell ref="REY104:REY107"/>
    <mergeCell ref="RFA104:RFA107"/>
    <mergeCell ref="RES104:RES107"/>
    <mergeCell ref="REU104:REU107"/>
    <mergeCell ref="REM104:REM107"/>
    <mergeCell ref="REO104:REO107"/>
    <mergeCell ref="REQ104:REQ107"/>
    <mergeCell ref="REI104:REI107"/>
    <mergeCell ref="REK104:REK107"/>
    <mergeCell ref="REC104:REC107"/>
    <mergeCell ref="REE104:REE107"/>
    <mergeCell ref="REG104:REG107"/>
    <mergeCell ref="RGQ104:RGQ107"/>
    <mergeCell ref="RGS104:RGS107"/>
    <mergeCell ref="RGK104:RGK107"/>
    <mergeCell ref="RGM104:RGM107"/>
    <mergeCell ref="RGO104:RGO107"/>
    <mergeCell ref="RGG104:RGG107"/>
    <mergeCell ref="RGI104:RGI107"/>
    <mergeCell ref="RGA104:RGA107"/>
    <mergeCell ref="RGC104:RGC107"/>
    <mergeCell ref="RGE104:RGE107"/>
    <mergeCell ref="RFW104:RFW107"/>
    <mergeCell ref="RFY104:RFY107"/>
    <mergeCell ref="RFQ104:RFQ107"/>
    <mergeCell ref="RFS104:RFS107"/>
    <mergeCell ref="RFU104:RFU107"/>
    <mergeCell ref="RFM104:RFM107"/>
    <mergeCell ref="RFO104:RFO107"/>
    <mergeCell ref="RHY104:RHY107"/>
    <mergeCell ref="RIA104:RIA107"/>
    <mergeCell ref="RIC104:RIC107"/>
    <mergeCell ref="RHU104:RHU107"/>
    <mergeCell ref="RHW104:RHW107"/>
    <mergeCell ref="RHO104:RHO107"/>
    <mergeCell ref="RHQ104:RHQ107"/>
    <mergeCell ref="RHS104:RHS107"/>
    <mergeCell ref="RHK104:RHK107"/>
    <mergeCell ref="RHM104:RHM107"/>
    <mergeCell ref="RHE104:RHE107"/>
    <mergeCell ref="RHG104:RHG107"/>
    <mergeCell ref="RHI104:RHI107"/>
    <mergeCell ref="RHA104:RHA107"/>
    <mergeCell ref="RHC104:RHC107"/>
    <mergeCell ref="RGU104:RGU107"/>
    <mergeCell ref="RGW104:RGW107"/>
    <mergeCell ref="RGY104:RGY107"/>
    <mergeCell ref="RJI104:RJI107"/>
    <mergeCell ref="RJK104:RJK107"/>
    <mergeCell ref="RJC104:RJC107"/>
    <mergeCell ref="RJE104:RJE107"/>
    <mergeCell ref="RJG104:RJG107"/>
    <mergeCell ref="RIY104:RIY107"/>
    <mergeCell ref="RJA104:RJA107"/>
    <mergeCell ref="RIS104:RIS107"/>
    <mergeCell ref="RIU104:RIU107"/>
    <mergeCell ref="RIW104:RIW107"/>
    <mergeCell ref="RIO104:RIO107"/>
    <mergeCell ref="RIQ104:RIQ107"/>
    <mergeCell ref="RII104:RII107"/>
    <mergeCell ref="RIK104:RIK107"/>
    <mergeCell ref="RIM104:RIM107"/>
    <mergeCell ref="RIE104:RIE107"/>
    <mergeCell ref="RIG104:RIG107"/>
    <mergeCell ref="RKQ104:RKQ107"/>
    <mergeCell ref="RKS104:RKS107"/>
    <mergeCell ref="RKU104:RKU107"/>
    <mergeCell ref="RKM104:RKM107"/>
    <mergeCell ref="RKO104:RKO107"/>
    <mergeCell ref="RKG104:RKG107"/>
    <mergeCell ref="RKI104:RKI107"/>
    <mergeCell ref="RKK104:RKK107"/>
    <mergeCell ref="RKC104:RKC107"/>
    <mergeCell ref="RKE104:RKE107"/>
    <mergeCell ref="RJW104:RJW107"/>
    <mergeCell ref="RJY104:RJY107"/>
    <mergeCell ref="RKA104:RKA107"/>
    <mergeCell ref="RJS104:RJS107"/>
    <mergeCell ref="RJU104:RJU107"/>
    <mergeCell ref="RJM104:RJM107"/>
    <mergeCell ref="RJO104:RJO107"/>
    <mergeCell ref="RJQ104:RJQ107"/>
    <mergeCell ref="RMA104:RMA107"/>
    <mergeCell ref="RMC104:RMC107"/>
    <mergeCell ref="RLU104:RLU107"/>
    <mergeCell ref="RLW104:RLW107"/>
    <mergeCell ref="RLY104:RLY107"/>
    <mergeCell ref="RLQ104:RLQ107"/>
    <mergeCell ref="RLS104:RLS107"/>
    <mergeCell ref="RLK104:RLK107"/>
    <mergeCell ref="RLM104:RLM107"/>
    <mergeCell ref="RLO104:RLO107"/>
    <mergeCell ref="RLG104:RLG107"/>
    <mergeCell ref="RLI104:RLI107"/>
    <mergeCell ref="RLA104:RLA107"/>
    <mergeCell ref="RLC104:RLC107"/>
    <mergeCell ref="RLE104:RLE107"/>
    <mergeCell ref="RKW104:RKW107"/>
    <mergeCell ref="RKY104:RKY107"/>
    <mergeCell ref="RNI104:RNI107"/>
    <mergeCell ref="RNK104:RNK107"/>
    <mergeCell ref="RNM104:RNM107"/>
    <mergeCell ref="RNE104:RNE107"/>
    <mergeCell ref="RNG104:RNG107"/>
    <mergeCell ref="RMY104:RMY107"/>
    <mergeCell ref="RNA104:RNA107"/>
    <mergeCell ref="RNC104:RNC107"/>
    <mergeCell ref="RMU104:RMU107"/>
    <mergeCell ref="RMW104:RMW107"/>
    <mergeCell ref="RMO104:RMO107"/>
    <mergeCell ref="RMQ104:RMQ107"/>
    <mergeCell ref="RMS104:RMS107"/>
    <mergeCell ref="RMK104:RMK107"/>
    <mergeCell ref="RMM104:RMM107"/>
    <mergeCell ref="RME104:RME107"/>
    <mergeCell ref="RMG104:RMG107"/>
    <mergeCell ref="RMI104:RMI107"/>
    <mergeCell ref="ROS104:ROS107"/>
    <mergeCell ref="ROU104:ROU107"/>
    <mergeCell ref="ROM104:ROM107"/>
    <mergeCell ref="ROO104:ROO107"/>
    <mergeCell ref="ROQ104:ROQ107"/>
    <mergeCell ref="ROI104:ROI107"/>
    <mergeCell ref="ROK104:ROK107"/>
    <mergeCell ref="ROC104:ROC107"/>
    <mergeCell ref="ROE104:ROE107"/>
    <mergeCell ref="ROG104:ROG107"/>
    <mergeCell ref="RNY104:RNY107"/>
    <mergeCell ref="ROA104:ROA107"/>
    <mergeCell ref="RNS104:RNS107"/>
    <mergeCell ref="RNU104:RNU107"/>
    <mergeCell ref="RNW104:RNW107"/>
    <mergeCell ref="RNO104:RNO107"/>
    <mergeCell ref="RNQ104:RNQ107"/>
    <mergeCell ref="RQA104:RQA107"/>
    <mergeCell ref="RQC104:RQC107"/>
    <mergeCell ref="RQE104:RQE107"/>
    <mergeCell ref="RPW104:RPW107"/>
    <mergeCell ref="RPY104:RPY107"/>
    <mergeCell ref="RPQ104:RPQ107"/>
    <mergeCell ref="RPS104:RPS107"/>
    <mergeCell ref="RPU104:RPU107"/>
    <mergeCell ref="RPM104:RPM107"/>
    <mergeCell ref="RPO104:RPO107"/>
    <mergeCell ref="RPG104:RPG107"/>
    <mergeCell ref="RPI104:RPI107"/>
    <mergeCell ref="RPK104:RPK107"/>
    <mergeCell ref="RPC104:RPC107"/>
    <mergeCell ref="RPE104:RPE107"/>
    <mergeCell ref="ROW104:ROW107"/>
    <mergeCell ref="ROY104:ROY107"/>
    <mergeCell ref="RPA104:RPA107"/>
    <mergeCell ref="RRK104:RRK107"/>
    <mergeCell ref="RRM104:RRM107"/>
    <mergeCell ref="RRE104:RRE107"/>
    <mergeCell ref="RRG104:RRG107"/>
    <mergeCell ref="RRI104:RRI107"/>
    <mergeCell ref="RRA104:RRA107"/>
    <mergeCell ref="RRC104:RRC107"/>
    <mergeCell ref="RQU104:RQU107"/>
    <mergeCell ref="RQW104:RQW107"/>
    <mergeCell ref="RQY104:RQY107"/>
    <mergeCell ref="RQQ104:RQQ107"/>
    <mergeCell ref="RQS104:RQS107"/>
    <mergeCell ref="RQK104:RQK107"/>
    <mergeCell ref="RQM104:RQM107"/>
    <mergeCell ref="RQO104:RQO107"/>
    <mergeCell ref="RQG104:RQG107"/>
    <mergeCell ref="RQI104:RQI107"/>
    <mergeCell ref="RSS104:RSS107"/>
    <mergeCell ref="RSU104:RSU107"/>
    <mergeCell ref="RSW104:RSW107"/>
    <mergeCell ref="RSO104:RSO107"/>
    <mergeCell ref="RSQ104:RSQ107"/>
    <mergeCell ref="RSI104:RSI107"/>
    <mergeCell ref="RSK104:RSK107"/>
    <mergeCell ref="RSM104:RSM107"/>
    <mergeCell ref="RSE104:RSE107"/>
    <mergeCell ref="RSG104:RSG107"/>
    <mergeCell ref="RRY104:RRY107"/>
    <mergeCell ref="RSA104:RSA107"/>
    <mergeCell ref="RSC104:RSC107"/>
    <mergeCell ref="RRU104:RRU107"/>
    <mergeCell ref="RRW104:RRW107"/>
    <mergeCell ref="RRO104:RRO107"/>
    <mergeCell ref="RRQ104:RRQ107"/>
    <mergeCell ref="RRS104:RRS107"/>
    <mergeCell ref="RUC104:RUC107"/>
    <mergeCell ref="RUE104:RUE107"/>
    <mergeCell ref="RTW104:RTW107"/>
    <mergeCell ref="RTY104:RTY107"/>
    <mergeCell ref="RUA104:RUA107"/>
    <mergeCell ref="RTS104:RTS107"/>
    <mergeCell ref="RTU104:RTU107"/>
    <mergeCell ref="RTM104:RTM107"/>
    <mergeCell ref="RTO104:RTO107"/>
    <mergeCell ref="RTQ104:RTQ107"/>
    <mergeCell ref="RTI104:RTI107"/>
    <mergeCell ref="RTK104:RTK107"/>
    <mergeCell ref="RTC104:RTC107"/>
    <mergeCell ref="RTE104:RTE107"/>
    <mergeCell ref="RTG104:RTG107"/>
    <mergeCell ref="RSY104:RSY107"/>
    <mergeCell ref="RTA104:RTA107"/>
    <mergeCell ref="RVK104:RVK107"/>
    <mergeCell ref="RVM104:RVM107"/>
    <mergeCell ref="RVO104:RVO107"/>
    <mergeCell ref="RVG104:RVG107"/>
    <mergeCell ref="RVI104:RVI107"/>
    <mergeCell ref="RVA104:RVA107"/>
    <mergeCell ref="RVC104:RVC107"/>
    <mergeCell ref="RVE104:RVE107"/>
    <mergeCell ref="RUW104:RUW107"/>
    <mergeCell ref="RUY104:RUY107"/>
    <mergeCell ref="RUQ104:RUQ107"/>
    <mergeCell ref="RUS104:RUS107"/>
    <mergeCell ref="RUU104:RUU107"/>
    <mergeCell ref="RUM104:RUM107"/>
    <mergeCell ref="RUO104:RUO107"/>
    <mergeCell ref="RUG104:RUG107"/>
    <mergeCell ref="RUI104:RUI107"/>
    <mergeCell ref="RUK104:RUK107"/>
    <mergeCell ref="RWU104:RWU107"/>
    <mergeCell ref="RWW104:RWW107"/>
    <mergeCell ref="RWO104:RWO107"/>
    <mergeCell ref="RWQ104:RWQ107"/>
    <mergeCell ref="RWS104:RWS107"/>
    <mergeCell ref="RWK104:RWK107"/>
    <mergeCell ref="RWM104:RWM107"/>
    <mergeCell ref="RWE104:RWE107"/>
    <mergeCell ref="RWG104:RWG107"/>
    <mergeCell ref="RWI104:RWI107"/>
    <mergeCell ref="RWA104:RWA107"/>
    <mergeCell ref="RWC104:RWC107"/>
    <mergeCell ref="RVU104:RVU107"/>
    <mergeCell ref="RVW104:RVW107"/>
    <mergeCell ref="RVY104:RVY107"/>
    <mergeCell ref="RVQ104:RVQ107"/>
    <mergeCell ref="RVS104:RVS107"/>
    <mergeCell ref="RYC104:RYC107"/>
    <mergeCell ref="RYE104:RYE107"/>
    <mergeCell ref="RYG104:RYG107"/>
    <mergeCell ref="RXY104:RXY107"/>
    <mergeCell ref="RYA104:RYA107"/>
    <mergeCell ref="RXS104:RXS107"/>
    <mergeCell ref="RXU104:RXU107"/>
    <mergeCell ref="RXW104:RXW107"/>
    <mergeCell ref="RXO104:RXO107"/>
    <mergeCell ref="RXQ104:RXQ107"/>
    <mergeCell ref="RXI104:RXI107"/>
    <mergeCell ref="RXK104:RXK107"/>
    <mergeCell ref="RXM104:RXM107"/>
    <mergeCell ref="RXE104:RXE107"/>
    <mergeCell ref="RXG104:RXG107"/>
    <mergeCell ref="RWY104:RWY107"/>
    <mergeCell ref="RXA104:RXA107"/>
    <mergeCell ref="RXC104:RXC107"/>
    <mergeCell ref="RZM104:RZM107"/>
    <mergeCell ref="RZO104:RZO107"/>
    <mergeCell ref="RZG104:RZG107"/>
    <mergeCell ref="RZI104:RZI107"/>
    <mergeCell ref="RZK104:RZK107"/>
    <mergeCell ref="RZC104:RZC107"/>
    <mergeCell ref="RZE104:RZE107"/>
    <mergeCell ref="RYW104:RYW107"/>
    <mergeCell ref="RYY104:RYY107"/>
    <mergeCell ref="RZA104:RZA107"/>
    <mergeCell ref="RYS104:RYS107"/>
    <mergeCell ref="RYU104:RYU107"/>
    <mergeCell ref="RYM104:RYM107"/>
    <mergeCell ref="RYO104:RYO107"/>
    <mergeCell ref="RYQ104:RYQ107"/>
    <mergeCell ref="RYI104:RYI107"/>
    <mergeCell ref="RYK104:RYK107"/>
    <mergeCell ref="SAU104:SAU107"/>
    <mergeCell ref="SAW104:SAW107"/>
    <mergeCell ref="SAY104:SAY107"/>
    <mergeCell ref="SAQ104:SAQ107"/>
    <mergeCell ref="SAS104:SAS107"/>
    <mergeCell ref="SAK104:SAK107"/>
    <mergeCell ref="SAM104:SAM107"/>
    <mergeCell ref="SAO104:SAO107"/>
    <mergeCell ref="SAG104:SAG107"/>
    <mergeCell ref="SAI104:SAI107"/>
    <mergeCell ref="SAA104:SAA107"/>
    <mergeCell ref="SAC104:SAC107"/>
    <mergeCell ref="SAE104:SAE107"/>
    <mergeCell ref="RZW104:RZW107"/>
    <mergeCell ref="RZY104:RZY107"/>
    <mergeCell ref="RZQ104:RZQ107"/>
    <mergeCell ref="RZS104:RZS107"/>
    <mergeCell ref="RZU104:RZU107"/>
    <mergeCell ref="SCE104:SCE107"/>
    <mergeCell ref="SCG104:SCG107"/>
    <mergeCell ref="SBY104:SBY107"/>
    <mergeCell ref="SCA104:SCA107"/>
    <mergeCell ref="SCC104:SCC107"/>
    <mergeCell ref="SBU104:SBU107"/>
    <mergeCell ref="SBW104:SBW107"/>
    <mergeCell ref="SBO104:SBO107"/>
    <mergeCell ref="SBQ104:SBQ107"/>
    <mergeCell ref="SBS104:SBS107"/>
    <mergeCell ref="SBK104:SBK107"/>
    <mergeCell ref="SBM104:SBM107"/>
    <mergeCell ref="SBE104:SBE107"/>
    <mergeCell ref="SBG104:SBG107"/>
    <mergeCell ref="SBI104:SBI107"/>
    <mergeCell ref="SBA104:SBA107"/>
    <mergeCell ref="SBC104:SBC107"/>
    <mergeCell ref="SDM104:SDM107"/>
    <mergeCell ref="SDO104:SDO107"/>
    <mergeCell ref="SDQ104:SDQ107"/>
    <mergeCell ref="SDI104:SDI107"/>
    <mergeCell ref="SDK104:SDK107"/>
    <mergeCell ref="SDC104:SDC107"/>
    <mergeCell ref="SDE104:SDE107"/>
    <mergeCell ref="SDG104:SDG107"/>
    <mergeCell ref="SCY104:SCY107"/>
    <mergeCell ref="SDA104:SDA107"/>
    <mergeCell ref="SCS104:SCS107"/>
    <mergeCell ref="SCU104:SCU107"/>
    <mergeCell ref="SCW104:SCW107"/>
    <mergeCell ref="SCO104:SCO107"/>
    <mergeCell ref="SCQ104:SCQ107"/>
    <mergeCell ref="SCI104:SCI107"/>
    <mergeCell ref="SCK104:SCK107"/>
    <mergeCell ref="SCM104:SCM107"/>
    <mergeCell ref="SEW104:SEW107"/>
    <mergeCell ref="SEY104:SEY107"/>
    <mergeCell ref="SEQ104:SEQ107"/>
    <mergeCell ref="SES104:SES107"/>
    <mergeCell ref="SEU104:SEU107"/>
    <mergeCell ref="SEM104:SEM107"/>
    <mergeCell ref="SEO104:SEO107"/>
    <mergeCell ref="SEG104:SEG107"/>
    <mergeCell ref="SEI104:SEI107"/>
    <mergeCell ref="SEK104:SEK107"/>
    <mergeCell ref="SEC104:SEC107"/>
    <mergeCell ref="SEE104:SEE107"/>
    <mergeCell ref="SDW104:SDW107"/>
    <mergeCell ref="SDY104:SDY107"/>
    <mergeCell ref="SEA104:SEA107"/>
    <mergeCell ref="SDS104:SDS107"/>
    <mergeCell ref="SDU104:SDU107"/>
    <mergeCell ref="SGE104:SGE107"/>
    <mergeCell ref="SGG104:SGG107"/>
    <mergeCell ref="SGI104:SGI107"/>
    <mergeCell ref="SGA104:SGA107"/>
    <mergeCell ref="SGC104:SGC107"/>
    <mergeCell ref="SFU104:SFU107"/>
    <mergeCell ref="SFW104:SFW107"/>
    <mergeCell ref="SFY104:SFY107"/>
    <mergeCell ref="SFQ104:SFQ107"/>
    <mergeCell ref="SFS104:SFS107"/>
    <mergeCell ref="SFK104:SFK107"/>
    <mergeCell ref="SFM104:SFM107"/>
    <mergeCell ref="SFO104:SFO107"/>
    <mergeCell ref="SFG104:SFG107"/>
    <mergeCell ref="SFI104:SFI107"/>
    <mergeCell ref="SFA104:SFA107"/>
    <mergeCell ref="SFC104:SFC107"/>
    <mergeCell ref="SFE104:SFE107"/>
    <mergeCell ref="SHO104:SHO107"/>
    <mergeCell ref="SHQ104:SHQ107"/>
    <mergeCell ref="SHI104:SHI107"/>
    <mergeCell ref="SHK104:SHK107"/>
    <mergeCell ref="SHM104:SHM107"/>
    <mergeCell ref="SHE104:SHE107"/>
    <mergeCell ref="SHG104:SHG107"/>
    <mergeCell ref="SGY104:SGY107"/>
    <mergeCell ref="SHA104:SHA107"/>
    <mergeCell ref="SHC104:SHC107"/>
    <mergeCell ref="SGU104:SGU107"/>
    <mergeCell ref="SGW104:SGW107"/>
    <mergeCell ref="SGO104:SGO107"/>
    <mergeCell ref="SGQ104:SGQ107"/>
    <mergeCell ref="SGS104:SGS107"/>
    <mergeCell ref="SGK104:SGK107"/>
    <mergeCell ref="SGM104:SGM107"/>
    <mergeCell ref="SIW104:SIW107"/>
    <mergeCell ref="SIY104:SIY107"/>
    <mergeCell ref="SJA104:SJA107"/>
    <mergeCell ref="SIS104:SIS107"/>
    <mergeCell ref="SIU104:SIU107"/>
    <mergeCell ref="SIM104:SIM107"/>
    <mergeCell ref="SIO104:SIO107"/>
    <mergeCell ref="SIQ104:SIQ107"/>
    <mergeCell ref="SII104:SII107"/>
    <mergeCell ref="SIK104:SIK107"/>
    <mergeCell ref="SIC104:SIC107"/>
    <mergeCell ref="SIE104:SIE107"/>
    <mergeCell ref="SIG104:SIG107"/>
    <mergeCell ref="SHY104:SHY107"/>
    <mergeCell ref="SIA104:SIA107"/>
    <mergeCell ref="SHS104:SHS107"/>
    <mergeCell ref="SHU104:SHU107"/>
    <mergeCell ref="SHW104:SHW107"/>
    <mergeCell ref="SKG104:SKG107"/>
    <mergeCell ref="SKI104:SKI107"/>
    <mergeCell ref="SKA104:SKA107"/>
    <mergeCell ref="SKC104:SKC107"/>
    <mergeCell ref="SKE104:SKE107"/>
    <mergeCell ref="SJW104:SJW107"/>
    <mergeCell ref="SJY104:SJY107"/>
    <mergeCell ref="SJQ104:SJQ107"/>
    <mergeCell ref="SJS104:SJS107"/>
    <mergeCell ref="SJU104:SJU107"/>
    <mergeCell ref="SJM104:SJM107"/>
    <mergeCell ref="SJO104:SJO107"/>
    <mergeCell ref="SJG104:SJG107"/>
    <mergeCell ref="SJI104:SJI107"/>
    <mergeCell ref="SJK104:SJK107"/>
    <mergeCell ref="SJC104:SJC107"/>
    <mergeCell ref="SJE104:SJE107"/>
    <mergeCell ref="SLO104:SLO107"/>
    <mergeCell ref="SLQ104:SLQ107"/>
    <mergeCell ref="SLS104:SLS107"/>
    <mergeCell ref="SLK104:SLK107"/>
    <mergeCell ref="SLM104:SLM107"/>
    <mergeCell ref="SLE104:SLE107"/>
    <mergeCell ref="SLG104:SLG107"/>
    <mergeCell ref="SLI104:SLI107"/>
    <mergeCell ref="SLA104:SLA107"/>
    <mergeCell ref="SLC104:SLC107"/>
    <mergeCell ref="SKU104:SKU107"/>
    <mergeCell ref="SKW104:SKW107"/>
    <mergeCell ref="SKY104:SKY107"/>
    <mergeCell ref="SKQ104:SKQ107"/>
    <mergeCell ref="SKS104:SKS107"/>
    <mergeCell ref="SKK104:SKK107"/>
    <mergeCell ref="SKM104:SKM107"/>
    <mergeCell ref="SKO104:SKO107"/>
    <mergeCell ref="SMY104:SMY107"/>
    <mergeCell ref="SNA104:SNA107"/>
    <mergeCell ref="SMS104:SMS107"/>
    <mergeCell ref="SMU104:SMU107"/>
    <mergeCell ref="SMW104:SMW107"/>
    <mergeCell ref="SMO104:SMO107"/>
    <mergeCell ref="SMQ104:SMQ107"/>
    <mergeCell ref="SMI104:SMI107"/>
    <mergeCell ref="SMK104:SMK107"/>
    <mergeCell ref="SMM104:SMM107"/>
    <mergeCell ref="SME104:SME107"/>
    <mergeCell ref="SMG104:SMG107"/>
    <mergeCell ref="SLY104:SLY107"/>
    <mergeCell ref="SMA104:SMA107"/>
    <mergeCell ref="SMC104:SMC107"/>
    <mergeCell ref="SLU104:SLU107"/>
    <mergeCell ref="SLW104:SLW107"/>
    <mergeCell ref="SOG104:SOG107"/>
    <mergeCell ref="SOI104:SOI107"/>
    <mergeCell ref="SOK104:SOK107"/>
    <mergeCell ref="SOC104:SOC107"/>
    <mergeCell ref="SOE104:SOE107"/>
    <mergeCell ref="SNW104:SNW107"/>
    <mergeCell ref="SNY104:SNY107"/>
    <mergeCell ref="SOA104:SOA107"/>
    <mergeCell ref="SNS104:SNS107"/>
    <mergeCell ref="SNU104:SNU107"/>
    <mergeCell ref="SNM104:SNM107"/>
    <mergeCell ref="SNO104:SNO107"/>
    <mergeCell ref="SNQ104:SNQ107"/>
    <mergeCell ref="SNI104:SNI107"/>
    <mergeCell ref="SNK104:SNK107"/>
    <mergeCell ref="SNC104:SNC107"/>
    <mergeCell ref="SNE104:SNE107"/>
    <mergeCell ref="SNG104:SNG107"/>
    <mergeCell ref="SPQ104:SPQ107"/>
    <mergeCell ref="SPS104:SPS107"/>
    <mergeCell ref="SPK104:SPK107"/>
    <mergeCell ref="SPM104:SPM107"/>
    <mergeCell ref="SPO104:SPO107"/>
    <mergeCell ref="SPG104:SPG107"/>
    <mergeCell ref="SPI104:SPI107"/>
    <mergeCell ref="SPA104:SPA107"/>
    <mergeCell ref="SPC104:SPC107"/>
    <mergeCell ref="SPE104:SPE107"/>
    <mergeCell ref="SOW104:SOW107"/>
    <mergeCell ref="SOY104:SOY107"/>
    <mergeCell ref="SOQ104:SOQ107"/>
    <mergeCell ref="SOS104:SOS107"/>
    <mergeCell ref="SOU104:SOU107"/>
    <mergeCell ref="SOM104:SOM107"/>
    <mergeCell ref="SOO104:SOO107"/>
    <mergeCell ref="SQY104:SQY107"/>
    <mergeCell ref="SRA104:SRA107"/>
    <mergeCell ref="SRC104:SRC107"/>
    <mergeCell ref="SQU104:SQU107"/>
    <mergeCell ref="SQW104:SQW107"/>
    <mergeCell ref="SQO104:SQO107"/>
    <mergeCell ref="SQQ104:SQQ107"/>
    <mergeCell ref="SQS104:SQS107"/>
    <mergeCell ref="SQK104:SQK107"/>
    <mergeCell ref="SQM104:SQM107"/>
    <mergeCell ref="SQE104:SQE107"/>
    <mergeCell ref="SQG104:SQG107"/>
    <mergeCell ref="SQI104:SQI107"/>
    <mergeCell ref="SQA104:SQA107"/>
    <mergeCell ref="SQC104:SQC107"/>
    <mergeCell ref="SPU104:SPU107"/>
    <mergeCell ref="SPW104:SPW107"/>
    <mergeCell ref="SPY104:SPY107"/>
    <mergeCell ref="SSI104:SSI107"/>
    <mergeCell ref="SSK104:SSK107"/>
    <mergeCell ref="SSC104:SSC107"/>
    <mergeCell ref="SSE104:SSE107"/>
    <mergeCell ref="SSG104:SSG107"/>
    <mergeCell ref="SRY104:SRY107"/>
    <mergeCell ref="SSA104:SSA107"/>
    <mergeCell ref="SRS104:SRS107"/>
    <mergeCell ref="SRU104:SRU107"/>
    <mergeCell ref="SRW104:SRW107"/>
    <mergeCell ref="SRO104:SRO107"/>
    <mergeCell ref="SRQ104:SRQ107"/>
    <mergeCell ref="SRI104:SRI107"/>
    <mergeCell ref="SRK104:SRK107"/>
    <mergeCell ref="SRM104:SRM107"/>
    <mergeCell ref="SRE104:SRE107"/>
    <mergeCell ref="SRG104:SRG107"/>
    <mergeCell ref="STQ104:STQ107"/>
    <mergeCell ref="STS104:STS107"/>
    <mergeCell ref="STU104:STU107"/>
    <mergeCell ref="STM104:STM107"/>
    <mergeCell ref="STO104:STO107"/>
    <mergeCell ref="STG104:STG107"/>
    <mergeCell ref="STI104:STI107"/>
    <mergeCell ref="STK104:STK107"/>
    <mergeCell ref="STC104:STC107"/>
    <mergeCell ref="STE104:STE107"/>
    <mergeCell ref="SSW104:SSW107"/>
    <mergeCell ref="SSY104:SSY107"/>
    <mergeCell ref="STA104:STA107"/>
    <mergeCell ref="SSS104:SSS107"/>
    <mergeCell ref="SSU104:SSU107"/>
    <mergeCell ref="SSM104:SSM107"/>
    <mergeCell ref="SSO104:SSO107"/>
    <mergeCell ref="SSQ104:SSQ107"/>
    <mergeCell ref="SVA104:SVA107"/>
    <mergeCell ref="SVC104:SVC107"/>
    <mergeCell ref="SUU104:SUU107"/>
    <mergeCell ref="SUW104:SUW107"/>
    <mergeCell ref="SUY104:SUY107"/>
    <mergeCell ref="SUQ104:SUQ107"/>
    <mergeCell ref="SUS104:SUS107"/>
    <mergeCell ref="SUK104:SUK107"/>
    <mergeCell ref="SUM104:SUM107"/>
    <mergeCell ref="SUO104:SUO107"/>
    <mergeCell ref="SUG104:SUG107"/>
    <mergeCell ref="SUI104:SUI107"/>
    <mergeCell ref="SUA104:SUA107"/>
    <mergeCell ref="SUC104:SUC107"/>
    <mergeCell ref="SUE104:SUE107"/>
    <mergeCell ref="STW104:STW107"/>
    <mergeCell ref="STY104:STY107"/>
    <mergeCell ref="SWI104:SWI107"/>
    <mergeCell ref="SWK104:SWK107"/>
    <mergeCell ref="SWM104:SWM107"/>
    <mergeCell ref="SWE104:SWE107"/>
    <mergeCell ref="SWG104:SWG107"/>
    <mergeCell ref="SVY104:SVY107"/>
    <mergeCell ref="SWA104:SWA107"/>
    <mergeCell ref="SWC104:SWC107"/>
    <mergeCell ref="SVU104:SVU107"/>
    <mergeCell ref="SVW104:SVW107"/>
    <mergeCell ref="SVO104:SVO107"/>
    <mergeCell ref="SVQ104:SVQ107"/>
    <mergeCell ref="SVS104:SVS107"/>
    <mergeCell ref="SVK104:SVK107"/>
    <mergeCell ref="SVM104:SVM107"/>
    <mergeCell ref="SVE104:SVE107"/>
    <mergeCell ref="SVG104:SVG107"/>
    <mergeCell ref="SVI104:SVI107"/>
    <mergeCell ref="SXS104:SXS107"/>
    <mergeCell ref="SXU104:SXU107"/>
    <mergeCell ref="SXM104:SXM107"/>
    <mergeCell ref="SXO104:SXO107"/>
    <mergeCell ref="SXQ104:SXQ107"/>
    <mergeCell ref="SXI104:SXI107"/>
    <mergeCell ref="SXK104:SXK107"/>
    <mergeCell ref="SXC104:SXC107"/>
    <mergeCell ref="SXE104:SXE107"/>
    <mergeCell ref="SXG104:SXG107"/>
    <mergeCell ref="SWY104:SWY107"/>
    <mergeCell ref="SXA104:SXA107"/>
    <mergeCell ref="SWS104:SWS107"/>
    <mergeCell ref="SWU104:SWU107"/>
    <mergeCell ref="SWW104:SWW107"/>
    <mergeCell ref="SWO104:SWO107"/>
    <mergeCell ref="SWQ104:SWQ107"/>
    <mergeCell ref="SZA104:SZA107"/>
    <mergeCell ref="SZC104:SZC107"/>
    <mergeCell ref="SZE104:SZE107"/>
    <mergeCell ref="SYW104:SYW107"/>
    <mergeCell ref="SYY104:SYY107"/>
    <mergeCell ref="SYQ104:SYQ107"/>
    <mergeCell ref="SYS104:SYS107"/>
    <mergeCell ref="SYU104:SYU107"/>
    <mergeCell ref="SYM104:SYM107"/>
    <mergeCell ref="SYO104:SYO107"/>
    <mergeCell ref="SYG104:SYG107"/>
    <mergeCell ref="SYI104:SYI107"/>
    <mergeCell ref="SYK104:SYK107"/>
    <mergeCell ref="SYC104:SYC107"/>
    <mergeCell ref="SYE104:SYE107"/>
    <mergeCell ref="SXW104:SXW107"/>
    <mergeCell ref="SXY104:SXY107"/>
    <mergeCell ref="SYA104:SYA107"/>
    <mergeCell ref="TAK104:TAK107"/>
    <mergeCell ref="TAM104:TAM107"/>
    <mergeCell ref="TAE104:TAE107"/>
    <mergeCell ref="TAG104:TAG107"/>
    <mergeCell ref="TAI104:TAI107"/>
    <mergeCell ref="TAA104:TAA107"/>
    <mergeCell ref="TAC104:TAC107"/>
    <mergeCell ref="SZU104:SZU107"/>
    <mergeCell ref="SZW104:SZW107"/>
    <mergeCell ref="SZY104:SZY107"/>
    <mergeCell ref="SZQ104:SZQ107"/>
    <mergeCell ref="SZS104:SZS107"/>
    <mergeCell ref="SZK104:SZK107"/>
    <mergeCell ref="SZM104:SZM107"/>
    <mergeCell ref="SZO104:SZO107"/>
    <mergeCell ref="SZG104:SZG107"/>
    <mergeCell ref="SZI104:SZI107"/>
    <mergeCell ref="TBS104:TBS107"/>
    <mergeCell ref="TBU104:TBU107"/>
    <mergeCell ref="TBW104:TBW107"/>
    <mergeCell ref="TBO104:TBO107"/>
    <mergeCell ref="TBQ104:TBQ107"/>
    <mergeCell ref="TBI104:TBI107"/>
    <mergeCell ref="TBK104:TBK107"/>
    <mergeCell ref="TBM104:TBM107"/>
    <mergeCell ref="TBE104:TBE107"/>
    <mergeCell ref="TBG104:TBG107"/>
    <mergeCell ref="TAY104:TAY107"/>
    <mergeCell ref="TBA104:TBA107"/>
    <mergeCell ref="TBC104:TBC107"/>
    <mergeCell ref="TAU104:TAU107"/>
    <mergeCell ref="TAW104:TAW107"/>
    <mergeCell ref="TAO104:TAO107"/>
    <mergeCell ref="TAQ104:TAQ107"/>
    <mergeCell ref="TAS104:TAS107"/>
    <mergeCell ref="TDC104:TDC107"/>
    <mergeCell ref="TDE104:TDE107"/>
    <mergeCell ref="TCW104:TCW107"/>
    <mergeCell ref="TCY104:TCY107"/>
    <mergeCell ref="TDA104:TDA107"/>
    <mergeCell ref="TCS104:TCS107"/>
    <mergeCell ref="TCU104:TCU107"/>
    <mergeCell ref="TCM104:TCM107"/>
    <mergeCell ref="TCO104:TCO107"/>
    <mergeCell ref="TCQ104:TCQ107"/>
    <mergeCell ref="TCI104:TCI107"/>
    <mergeCell ref="TCK104:TCK107"/>
    <mergeCell ref="TCC104:TCC107"/>
    <mergeCell ref="TCE104:TCE107"/>
    <mergeCell ref="TCG104:TCG107"/>
    <mergeCell ref="TBY104:TBY107"/>
    <mergeCell ref="TCA104:TCA107"/>
    <mergeCell ref="TEK104:TEK107"/>
    <mergeCell ref="TEM104:TEM107"/>
    <mergeCell ref="TEO104:TEO107"/>
    <mergeCell ref="TEG104:TEG107"/>
    <mergeCell ref="TEI104:TEI107"/>
    <mergeCell ref="TEA104:TEA107"/>
    <mergeCell ref="TEC104:TEC107"/>
    <mergeCell ref="TEE104:TEE107"/>
    <mergeCell ref="TDW104:TDW107"/>
    <mergeCell ref="TDY104:TDY107"/>
    <mergeCell ref="TDQ104:TDQ107"/>
    <mergeCell ref="TDS104:TDS107"/>
    <mergeCell ref="TDU104:TDU107"/>
    <mergeCell ref="TDM104:TDM107"/>
    <mergeCell ref="TDO104:TDO107"/>
    <mergeCell ref="TDG104:TDG107"/>
    <mergeCell ref="TDI104:TDI107"/>
    <mergeCell ref="TDK104:TDK107"/>
    <mergeCell ref="TFU104:TFU107"/>
    <mergeCell ref="TFW104:TFW107"/>
    <mergeCell ref="TFO104:TFO107"/>
    <mergeCell ref="TFQ104:TFQ107"/>
    <mergeCell ref="TFS104:TFS107"/>
    <mergeCell ref="TFK104:TFK107"/>
    <mergeCell ref="TFM104:TFM107"/>
    <mergeCell ref="TFE104:TFE107"/>
    <mergeCell ref="TFG104:TFG107"/>
    <mergeCell ref="TFI104:TFI107"/>
    <mergeCell ref="TFA104:TFA107"/>
    <mergeCell ref="TFC104:TFC107"/>
    <mergeCell ref="TEU104:TEU107"/>
    <mergeCell ref="TEW104:TEW107"/>
    <mergeCell ref="TEY104:TEY107"/>
    <mergeCell ref="TEQ104:TEQ107"/>
    <mergeCell ref="TES104:TES107"/>
    <mergeCell ref="THC104:THC107"/>
    <mergeCell ref="THE104:THE107"/>
    <mergeCell ref="THG104:THG107"/>
    <mergeCell ref="TGY104:TGY107"/>
    <mergeCell ref="THA104:THA107"/>
    <mergeCell ref="TGS104:TGS107"/>
    <mergeCell ref="TGU104:TGU107"/>
    <mergeCell ref="TGW104:TGW107"/>
    <mergeCell ref="TGO104:TGO107"/>
    <mergeCell ref="TGQ104:TGQ107"/>
    <mergeCell ref="TGI104:TGI107"/>
    <mergeCell ref="TGK104:TGK107"/>
    <mergeCell ref="TGM104:TGM107"/>
    <mergeCell ref="TGE104:TGE107"/>
    <mergeCell ref="TGG104:TGG107"/>
    <mergeCell ref="TFY104:TFY107"/>
    <mergeCell ref="TGA104:TGA107"/>
    <mergeCell ref="TGC104:TGC107"/>
    <mergeCell ref="TIM104:TIM107"/>
    <mergeCell ref="TIO104:TIO107"/>
    <mergeCell ref="TIG104:TIG107"/>
    <mergeCell ref="TII104:TII107"/>
    <mergeCell ref="TIK104:TIK107"/>
    <mergeCell ref="TIC104:TIC107"/>
    <mergeCell ref="TIE104:TIE107"/>
    <mergeCell ref="THW104:THW107"/>
    <mergeCell ref="THY104:THY107"/>
    <mergeCell ref="TIA104:TIA107"/>
    <mergeCell ref="THS104:THS107"/>
    <mergeCell ref="THU104:THU107"/>
    <mergeCell ref="THM104:THM107"/>
    <mergeCell ref="THO104:THO107"/>
    <mergeCell ref="THQ104:THQ107"/>
    <mergeCell ref="THI104:THI107"/>
    <mergeCell ref="THK104:THK107"/>
    <mergeCell ref="TJU104:TJU107"/>
    <mergeCell ref="TJW104:TJW107"/>
    <mergeCell ref="TJY104:TJY107"/>
    <mergeCell ref="TJQ104:TJQ107"/>
    <mergeCell ref="TJS104:TJS107"/>
    <mergeCell ref="TJK104:TJK107"/>
    <mergeCell ref="TJM104:TJM107"/>
    <mergeCell ref="TJO104:TJO107"/>
    <mergeCell ref="TJG104:TJG107"/>
    <mergeCell ref="TJI104:TJI107"/>
    <mergeCell ref="TJA104:TJA107"/>
    <mergeCell ref="TJC104:TJC107"/>
    <mergeCell ref="TJE104:TJE107"/>
    <mergeCell ref="TIW104:TIW107"/>
    <mergeCell ref="TIY104:TIY107"/>
    <mergeCell ref="TIQ104:TIQ107"/>
    <mergeCell ref="TIS104:TIS107"/>
    <mergeCell ref="TIU104:TIU107"/>
    <mergeCell ref="TLE104:TLE107"/>
    <mergeCell ref="TLG104:TLG107"/>
    <mergeCell ref="TKY104:TKY107"/>
    <mergeCell ref="TLA104:TLA107"/>
    <mergeCell ref="TLC104:TLC107"/>
    <mergeCell ref="TKU104:TKU107"/>
    <mergeCell ref="TKW104:TKW107"/>
    <mergeCell ref="TKO104:TKO107"/>
    <mergeCell ref="TKQ104:TKQ107"/>
    <mergeCell ref="TKS104:TKS107"/>
    <mergeCell ref="TKK104:TKK107"/>
    <mergeCell ref="TKM104:TKM107"/>
    <mergeCell ref="TKE104:TKE107"/>
    <mergeCell ref="TKG104:TKG107"/>
    <mergeCell ref="TKI104:TKI107"/>
    <mergeCell ref="TKA104:TKA107"/>
    <mergeCell ref="TKC104:TKC107"/>
    <mergeCell ref="TMM104:TMM107"/>
    <mergeCell ref="TMO104:TMO107"/>
    <mergeCell ref="TMQ104:TMQ107"/>
    <mergeCell ref="TMI104:TMI107"/>
    <mergeCell ref="TMK104:TMK107"/>
    <mergeCell ref="TMC104:TMC107"/>
    <mergeCell ref="TME104:TME107"/>
    <mergeCell ref="TMG104:TMG107"/>
    <mergeCell ref="TLY104:TLY107"/>
    <mergeCell ref="TMA104:TMA107"/>
    <mergeCell ref="TLS104:TLS107"/>
    <mergeCell ref="TLU104:TLU107"/>
    <mergeCell ref="TLW104:TLW107"/>
    <mergeCell ref="TLO104:TLO107"/>
    <mergeCell ref="TLQ104:TLQ107"/>
    <mergeCell ref="TLI104:TLI107"/>
    <mergeCell ref="TLK104:TLK107"/>
    <mergeCell ref="TLM104:TLM107"/>
    <mergeCell ref="TNW104:TNW107"/>
    <mergeCell ref="TNY104:TNY107"/>
    <mergeCell ref="TNQ104:TNQ107"/>
    <mergeCell ref="TNS104:TNS107"/>
    <mergeCell ref="TNU104:TNU107"/>
    <mergeCell ref="TNM104:TNM107"/>
    <mergeCell ref="TNO104:TNO107"/>
    <mergeCell ref="TNG104:TNG107"/>
    <mergeCell ref="TNI104:TNI107"/>
    <mergeCell ref="TNK104:TNK107"/>
    <mergeCell ref="TNC104:TNC107"/>
    <mergeCell ref="TNE104:TNE107"/>
    <mergeCell ref="TMW104:TMW107"/>
    <mergeCell ref="TMY104:TMY107"/>
    <mergeCell ref="TNA104:TNA107"/>
    <mergeCell ref="TMS104:TMS107"/>
    <mergeCell ref="TMU104:TMU107"/>
    <mergeCell ref="TPE104:TPE107"/>
    <mergeCell ref="TPG104:TPG107"/>
    <mergeCell ref="TPI104:TPI107"/>
    <mergeCell ref="TPA104:TPA107"/>
    <mergeCell ref="TPC104:TPC107"/>
    <mergeCell ref="TOU104:TOU107"/>
    <mergeCell ref="TOW104:TOW107"/>
    <mergeCell ref="TOY104:TOY107"/>
    <mergeCell ref="TOQ104:TOQ107"/>
    <mergeCell ref="TOS104:TOS107"/>
    <mergeCell ref="TOK104:TOK107"/>
    <mergeCell ref="TOM104:TOM107"/>
    <mergeCell ref="TOO104:TOO107"/>
    <mergeCell ref="TOG104:TOG107"/>
    <mergeCell ref="TOI104:TOI107"/>
    <mergeCell ref="TOA104:TOA107"/>
    <mergeCell ref="TOC104:TOC107"/>
    <mergeCell ref="TOE104:TOE107"/>
    <mergeCell ref="TQO104:TQO107"/>
    <mergeCell ref="TQQ104:TQQ107"/>
    <mergeCell ref="TQI104:TQI107"/>
    <mergeCell ref="TQK104:TQK107"/>
    <mergeCell ref="TQM104:TQM107"/>
    <mergeCell ref="TQE104:TQE107"/>
    <mergeCell ref="TQG104:TQG107"/>
    <mergeCell ref="TPY104:TPY107"/>
    <mergeCell ref="TQA104:TQA107"/>
    <mergeCell ref="TQC104:TQC107"/>
    <mergeCell ref="TPU104:TPU107"/>
    <mergeCell ref="TPW104:TPW107"/>
    <mergeCell ref="TPO104:TPO107"/>
    <mergeCell ref="TPQ104:TPQ107"/>
    <mergeCell ref="TPS104:TPS107"/>
    <mergeCell ref="TPK104:TPK107"/>
    <mergeCell ref="TPM104:TPM107"/>
    <mergeCell ref="TRW104:TRW107"/>
    <mergeCell ref="TRY104:TRY107"/>
    <mergeCell ref="TSA104:TSA107"/>
    <mergeCell ref="TRS104:TRS107"/>
    <mergeCell ref="TRU104:TRU107"/>
    <mergeCell ref="TRM104:TRM107"/>
    <mergeCell ref="TRO104:TRO107"/>
    <mergeCell ref="TRQ104:TRQ107"/>
    <mergeCell ref="TRI104:TRI107"/>
    <mergeCell ref="TRK104:TRK107"/>
    <mergeCell ref="TRC104:TRC107"/>
    <mergeCell ref="TRE104:TRE107"/>
    <mergeCell ref="TRG104:TRG107"/>
    <mergeCell ref="TQY104:TQY107"/>
    <mergeCell ref="TRA104:TRA107"/>
    <mergeCell ref="TQS104:TQS107"/>
    <mergeCell ref="TQU104:TQU107"/>
    <mergeCell ref="TQW104:TQW107"/>
    <mergeCell ref="TTG104:TTG107"/>
    <mergeCell ref="TTI104:TTI107"/>
    <mergeCell ref="TTA104:TTA107"/>
    <mergeCell ref="TTC104:TTC107"/>
    <mergeCell ref="TTE104:TTE107"/>
    <mergeCell ref="TSW104:TSW107"/>
    <mergeCell ref="TSY104:TSY107"/>
    <mergeCell ref="TSQ104:TSQ107"/>
    <mergeCell ref="TSS104:TSS107"/>
    <mergeCell ref="TSU104:TSU107"/>
    <mergeCell ref="TSM104:TSM107"/>
    <mergeCell ref="TSO104:TSO107"/>
    <mergeCell ref="TSG104:TSG107"/>
    <mergeCell ref="TSI104:TSI107"/>
    <mergeCell ref="TSK104:TSK107"/>
    <mergeCell ref="TSC104:TSC107"/>
    <mergeCell ref="TSE104:TSE107"/>
    <mergeCell ref="TUO104:TUO107"/>
    <mergeCell ref="TUQ104:TUQ107"/>
    <mergeCell ref="TUS104:TUS107"/>
    <mergeCell ref="TUK104:TUK107"/>
    <mergeCell ref="TUM104:TUM107"/>
    <mergeCell ref="TUE104:TUE107"/>
    <mergeCell ref="TUG104:TUG107"/>
    <mergeCell ref="TUI104:TUI107"/>
    <mergeCell ref="TUA104:TUA107"/>
    <mergeCell ref="TUC104:TUC107"/>
    <mergeCell ref="TTU104:TTU107"/>
    <mergeCell ref="TTW104:TTW107"/>
    <mergeCell ref="TTY104:TTY107"/>
    <mergeCell ref="TTQ104:TTQ107"/>
    <mergeCell ref="TTS104:TTS107"/>
    <mergeCell ref="TTK104:TTK107"/>
    <mergeCell ref="TTM104:TTM107"/>
    <mergeCell ref="TTO104:TTO107"/>
    <mergeCell ref="TVY104:TVY107"/>
    <mergeCell ref="TWA104:TWA107"/>
    <mergeCell ref="TVS104:TVS107"/>
    <mergeCell ref="TVU104:TVU107"/>
    <mergeCell ref="TVW104:TVW107"/>
    <mergeCell ref="TVO104:TVO107"/>
    <mergeCell ref="TVQ104:TVQ107"/>
    <mergeCell ref="TVI104:TVI107"/>
    <mergeCell ref="TVK104:TVK107"/>
    <mergeCell ref="TVM104:TVM107"/>
    <mergeCell ref="TVE104:TVE107"/>
    <mergeCell ref="TVG104:TVG107"/>
    <mergeCell ref="TUY104:TUY107"/>
    <mergeCell ref="TVA104:TVA107"/>
    <mergeCell ref="TVC104:TVC107"/>
    <mergeCell ref="TUU104:TUU107"/>
    <mergeCell ref="TUW104:TUW107"/>
    <mergeCell ref="TXG104:TXG107"/>
    <mergeCell ref="TXI104:TXI107"/>
    <mergeCell ref="TXK104:TXK107"/>
    <mergeCell ref="TXC104:TXC107"/>
    <mergeCell ref="TXE104:TXE107"/>
    <mergeCell ref="TWW104:TWW107"/>
    <mergeCell ref="TWY104:TWY107"/>
    <mergeCell ref="TXA104:TXA107"/>
    <mergeCell ref="TWS104:TWS107"/>
    <mergeCell ref="TWU104:TWU107"/>
    <mergeCell ref="TWM104:TWM107"/>
    <mergeCell ref="TWO104:TWO107"/>
    <mergeCell ref="TWQ104:TWQ107"/>
    <mergeCell ref="TWI104:TWI107"/>
    <mergeCell ref="TWK104:TWK107"/>
    <mergeCell ref="TWC104:TWC107"/>
    <mergeCell ref="TWE104:TWE107"/>
    <mergeCell ref="TWG104:TWG107"/>
    <mergeCell ref="TYQ104:TYQ107"/>
    <mergeCell ref="TYS104:TYS107"/>
    <mergeCell ref="TYK104:TYK107"/>
    <mergeCell ref="TYM104:TYM107"/>
    <mergeCell ref="TYO104:TYO107"/>
    <mergeCell ref="TYG104:TYG107"/>
    <mergeCell ref="TYI104:TYI107"/>
    <mergeCell ref="TYA104:TYA107"/>
    <mergeCell ref="TYC104:TYC107"/>
    <mergeCell ref="TYE104:TYE107"/>
    <mergeCell ref="TXW104:TXW107"/>
    <mergeCell ref="TXY104:TXY107"/>
    <mergeCell ref="TXQ104:TXQ107"/>
    <mergeCell ref="TXS104:TXS107"/>
    <mergeCell ref="TXU104:TXU107"/>
    <mergeCell ref="TXM104:TXM107"/>
    <mergeCell ref="TXO104:TXO107"/>
    <mergeCell ref="TZY104:TZY107"/>
    <mergeCell ref="UAA104:UAA107"/>
    <mergeCell ref="UAC104:UAC107"/>
    <mergeCell ref="TZU104:TZU107"/>
    <mergeCell ref="TZW104:TZW107"/>
    <mergeCell ref="TZO104:TZO107"/>
    <mergeCell ref="TZQ104:TZQ107"/>
    <mergeCell ref="TZS104:TZS107"/>
    <mergeCell ref="TZK104:TZK107"/>
    <mergeCell ref="TZM104:TZM107"/>
    <mergeCell ref="TZE104:TZE107"/>
    <mergeCell ref="TZG104:TZG107"/>
    <mergeCell ref="TZI104:TZI107"/>
    <mergeCell ref="TZA104:TZA107"/>
    <mergeCell ref="TZC104:TZC107"/>
    <mergeCell ref="TYU104:TYU107"/>
    <mergeCell ref="TYW104:TYW107"/>
    <mergeCell ref="TYY104:TYY107"/>
    <mergeCell ref="UBI104:UBI107"/>
    <mergeCell ref="UBK104:UBK107"/>
    <mergeCell ref="UBC104:UBC107"/>
    <mergeCell ref="UBE104:UBE107"/>
    <mergeCell ref="UBG104:UBG107"/>
    <mergeCell ref="UAY104:UAY107"/>
    <mergeCell ref="UBA104:UBA107"/>
    <mergeCell ref="UAS104:UAS107"/>
    <mergeCell ref="UAU104:UAU107"/>
    <mergeCell ref="UAW104:UAW107"/>
    <mergeCell ref="UAO104:UAO107"/>
    <mergeCell ref="UAQ104:UAQ107"/>
    <mergeCell ref="UAI104:UAI107"/>
    <mergeCell ref="UAK104:UAK107"/>
    <mergeCell ref="UAM104:UAM107"/>
    <mergeCell ref="UAE104:UAE107"/>
    <mergeCell ref="UAG104:UAG107"/>
    <mergeCell ref="UCQ104:UCQ107"/>
    <mergeCell ref="UCS104:UCS107"/>
    <mergeCell ref="UCU104:UCU107"/>
    <mergeCell ref="UCM104:UCM107"/>
    <mergeCell ref="UCO104:UCO107"/>
    <mergeCell ref="UCG104:UCG107"/>
    <mergeCell ref="UCI104:UCI107"/>
    <mergeCell ref="UCK104:UCK107"/>
    <mergeCell ref="UCC104:UCC107"/>
    <mergeCell ref="UCE104:UCE107"/>
    <mergeCell ref="UBW104:UBW107"/>
    <mergeCell ref="UBY104:UBY107"/>
    <mergeCell ref="UCA104:UCA107"/>
    <mergeCell ref="UBS104:UBS107"/>
    <mergeCell ref="UBU104:UBU107"/>
    <mergeCell ref="UBM104:UBM107"/>
    <mergeCell ref="UBO104:UBO107"/>
    <mergeCell ref="UBQ104:UBQ107"/>
    <mergeCell ref="UEA104:UEA107"/>
    <mergeCell ref="UEC104:UEC107"/>
    <mergeCell ref="UDU104:UDU107"/>
    <mergeCell ref="UDW104:UDW107"/>
    <mergeCell ref="UDY104:UDY107"/>
    <mergeCell ref="UDQ104:UDQ107"/>
    <mergeCell ref="UDS104:UDS107"/>
    <mergeCell ref="UDK104:UDK107"/>
    <mergeCell ref="UDM104:UDM107"/>
    <mergeCell ref="UDO104:UDO107"/>
    <mergeCell ref="UDG104:UDG107"/>
    <mergeCell ref="UDI104:UDI107"/>
    <mergeCell ref="UDA104:UDA107"/>
    <mergeCell ref="UDC104:UDC107"/>
    <mergeCell ref="UDE104:UDE107"/>
    <mergeCell ref="UCW104:UCW107"/>
    <mergeCell ref="UCY104:UCY107"/>
    <mergeCell ref="UFI104:UFI107"/>
    <mergeCell ref="UFK104:UFK107"/>
    <mergeCell ref="UFM104:UFM107"/>
    <mergeCell ref="UFE104:UFE107"/>
    <mergeCell ref="UFG104:UFG107"/>
    <mergeCell ref="UEY104:UEY107"/>
    <mergeCell ref="UFA104:UFA107"/>
    <mergeCell ref="UFC104:UFC107"/>
    <mergeCell ref="UEU104:UEU107"/>
    <mergeCell ref="UEW104:UEW107"/>
    <mergeCell ref="UEO104:UEO107"/>
    <mergeCell ref="UEQ104:UEQ107"/>
    <mergeCell ref="UES104:UES107"/>
    <mergeCell ref="UEK104:UEK107"/>
    <mergeCell ref="UEM104:UEM107"/>
    <mergeCell ref="UEE104:UEE107"/>
    <mergeCell ref="UEG104:UEG107"/>
    <mergeCell ref="UEI104:UEI107"/>
    <mergeCell ref="UGS104:UGS107"/>
    <mergeCell ref="UGU104:UGU107"/>
    <mergeCell ref="UGM104:UGM107"/>
    <mergeCell ref="UGO104:UGO107"/>
    <mergeCell ref="UGQ104:UGQ107"/>
    <mergeCell ref="UGI104:UGI107"/>
    <mergeCell ref="UGK104:UGK107"/>
    <mergeCell ref="UGC104:UGC107"/>
    <mergeCell ref="UGE104:UGE107"/>
    <mergeCell ref="UGG104:UGG107"/>
    <mergeCell ref="UFY104:UFY107"/>
    <mergeCell ref="UGA104:UGA107"/>
    <mergeCell ref="UFS104:UFS107"/>
    <mergeCell ref="UFU104:UFU107"/>
    <mergeCell ref="UFW104:UFW107"/>
    <mergeCell ref="UFO104:UFO107"/>
    <mergeCell ref="UFQ104:UFQ107"/>
    <mergeCell ref="UIA104:UIA107"/>
    <mergeCell ref="UIC104:UIC107"/>
    <mergeCell ref="UIE104:UIE107"/>
    <mergeCell ref="UHW104:UHW107"/>
    <mergeCell ref="UHY104:UHY107"/>
    <mergeCell ref="UHQ104:UHQ107"/>
    <mergeCell ref="UHS104:UHS107"/>
    <mergeCell ref="UHU104:UHU107"/>
    <mergeCell ref="UHM104:UHM107"/>
    <mergeCell ref="UHO104:UHO107"/>
    <mergeCell ref="UHG104:UHG107"/>
    <mergeCell ref="UHI104:UHI107"/>
    <mergeCell ref="UHK104:UHK107"/>
    <mergeCell ref="UHC104:UHC107"/>
    <mergeCell ref="UHE104:UHE107"/>
    <mergeCell ref="UGW104:UGW107"/>
    <mergeCell ref="UGY104:UGY107"/>
    <mergeCell ref="UHA104:UHA107"/>
    <mergeCell ref="UJK104:UJK107"/>
    <mergeCell ref="UJM104:UJM107"/>
    <mergeCell ref="UJE104:UJE107"/>
    <mergeCell ref="UJG104:UJG107"/>
    <mergeCell ref="UJI104:UJI107"/>
    <mergeCell ref="UJA104:UJA107"/>
    <mergeCell ref="UJC104:UJC107"/>
    <mergeCell ref="UIU104:UIU107"/>
    <mergeCell ref="UIW104:UIW107"/>
    <mergeCell ref="UIY104:UIY107"/>
    <mergeCell ref="UIQ104:UIQ107"/>
    <mergeCell ref="UIS104:UIS107"/>
    <mergeCell ref="UIK104:UIK107"/>
    <mergeCell ref="UIM104:UIM107"/>
    <mergeCell ref="UIO104:UIO107"/>
    <mergeCell ref="UIG104:UIG107"/>
    <mergeCell ref="UII104:UII107"/>
    <mergeCell ref="UKS104:UKS107"/>
    <mergeCell ref="UKU104:UKU107"/>
    <mergeCell ref="UKW104:UKW107"/>
    <mergeCell ref="UKO104:UKO107"/>
    <mergeCell ref="UKQ104:UKQ107"/>
    <mergeCell ref="UKI104:UKI107"/>
    <mergeCell ref="UKK104:UKK107"/>
    <mergeCell ref="UKM104:UKM107"/>
    <mergeCell ref="UKE104:UKE107"/>
    <mergeCell ref="UKG104:UKG107"/>
    <mergeCell ref="UJY104:UJY107"/>
    <mergeCell ref="UKA104:UKA107"/>
    <mergeCell ref="UKC104:UKC107"/>
    <mergeCell ref="UJU104:UJU107"/>
    <mergeCell ref="UJW104:UJW107"/>
    <mergeCell ref="UJO104:UJO107"/>
    <mergeCell ref="UJQ104:UJQ107"/>
    <mergeCell ref="UJS104:UJS107"/>
    <mergeCell ref="UMC104:UMC107"/>
    <mergeCell ref="UME104:UME107"/>
    <mergeCell ref="ULW104:ULW107"/>
    <mergeCell ref="ULY104:ULY107"/>
    <mergeCell ref="UMA104:UMA107"/>
    <mergeCell ref="ULS104:ULS107"/>
    <mergeCell ref="ULU104:ULU107"/>
    <mergeCell ref="ULM104:ULM107"/>
    <mergeCell ref="ULO104:ULO107"/>
    <mergeCell ref="ULQ104:ULQ107"/>
    <mergeCell ref="ULI104:ULI107"/>
    <mergeCell ref="ULK104:ULK107"/>
    <mergeCell ref="ULC104:ULC107"/>
    <mergeCell ref="ULE104:ULE107"/>
    <mergeCell ref="ULG104:ULG107"/>
    <mergeCell ref="UKY104:UKY107"/>
    <mergeCell ref="ULA104:ULA107"/>
    <mergeCell ref="UNK104:UNK107"/>
    <mergeCell ref="UNM104:UNM107"/>
    <mergeCell ref="UNO104:UNO107"/>
    <mergeCell ref="UNG104:UNG107"/>
    <mergeCell ref="UNI104:UNI107"/>
    <mergeCell ref="UNA104:UNA107"/>
    <mergeCell ref="UNC104:UNC107"/>
    <mergeCell ref="UNE104:UNE107"/>
    <mergeCell ref="UMW104:UMW107"/>
    <mergeCell ref="UMY104:UMY107"/>
    <mergeCell ref="UMQ104:UMQ107"/>
    <mergeCell ref="UMS104:UMS107"/>
    <mergeCell ref="UMU104:UMU107"/>
    <mergeCell ref="UMM104:UMM107"/>
    <mergeCell ref="UMO104:UMO107"/>
    <mergeCell ref="UMG104:UMG107"/>
    <mergeCell ref="UMI104:UMI107"/>
    <mergeCell ref="UMK104:UMK107"/>
    <mergeCell ref="UOU104:UOU107"/>
    <mergeCell ref="UOW104:UOW107"/>
    <mergeCell ref="UOO104:UOO107"/>
    <mergeCell ref="UOQ104:UOQ107"/>
    <mergeCell ref="UOS104:UOS107"/>
    <mergeCell ref="UOK104:UOK107"/>
    <mergeCell ref="UOM104:UOM107"/>
    <mergeCell ref="UOE104:UOE107"/>
    <mergeCell ref="UOG104:UOG107"/>
    <mergeCell ref="UOI104:UOI107"/>
    <mergeCell ref="UOA104:UOA107"/>
    <mergeCell ref="UOC104:UOC107"/>
    <mergeCell ref="UNU104:UNU107"/>
    <mergeCell ref="UNW104:UNW107"/>
    <mergeCell ref="UNY104:UNY107"/>
    <mergeCell ref="UNQ104:UNQ107"/>
    <mergeCell ref="UNS104:UNS107"/>
    <mergeCell ref="UQC104:UQC107"/>
    <mergeCell ref="UQE104:UQE107"/>
    <mergeCell ref="UQG104:UQG107"/>
    <mergeCell ref="UPY104:UPY107"/>
    <mergeCell ref="UQA104:UQA107"/>
    <mergeCell ref="UPS104:UPS107"/>
    <mergeCell ref="UPU104:UPU107"/>
    <mergeCell ref="UPW104:UPW107"/>
    <mergeCell ref="UPO104:UPO107"/>
    <mergeCell ref="UPQ104:UPQ107"/>
    <mergeCell ref="UPI104:UPI107"/>
    <mergeCell ref="UPK104:UPK107"/>
    <mergeCell ref="UPM104:UPM107"/>
    <mergeCell ref="UPE104:UPE107"/>
    <mergeCell ref="UPG104:UPG107"/>
    <mergeCell ref="UOY104:UOY107"/>
    <mergeCell ref="UPA104:UPA107"/>
    <mergeCell ref="UPC104:UPC107"/>
    <mergeCell ref="URM104:URM107"/>
    <mergeCell ref="URO104:URO107"/>
    <mergeCell ref="URG104:URG107"/>
    <mergeCell ref="URI104:URI107"/>
    <mergeCell ref="URK104:URK107"/>
    <mergeCell ref="URC104:URC107"/>
    <mergeCell ref="URE104:URE107"/>
    <mergeCell ref="UQW104:UQW107"/>
    <mergeCell ref="UQY104:UQY107"/>
    <mergeCell ref="URA104:URA107"/>
    <mergeCell ref="UQS104:UQS107"/>
    <mergeCell ref="UQU104:UQU107"/>
    <mergeCell ref="UQM104:UQM107"/>
    <mergeCell ref="UQO104:UQO107"/>
    <mergeCell ref="UQQ104:UQQ107"/>
    <mergeCell ref="UQI104:UQI107"/>
    <mergeCell ref="UQK104:UQK107"/>
    <mergeCell ref="USU104:USU107"/>
    <mergeCell ref="USW104:USW107"/>
    <mergeCell ref="USY104:USY107"/>
    <mergeCell ref="USQ104:USQ107"/>
    <mergeCell ref="USS104:USS107"/>
    <mergeCell ref="USK104:USK107"/>
    <mergeCell ref="USM104:USM107"/>
    <mergeCell ref="USO104:USO107"/>
    <mergeCell ref="USG104:USG107"/>
    <mergeCell ref="USI104:USI107"/>
    <mergeCell ref="USA104:USA107"/>
    <mergeCell ref="USC104:USC107"/>
    <mergeCell ref="USE104:USE107"/>
    <mergeCell ref="URW104:URW107"/>
    <mergeCell ref="URY104:URY107"/>
    <mergeCell ref="URQ104:URQ107"/>
    <mergeCell ref="URS104:URS107"/>
    <mergeCell ref="URU104:URU107"/>
    <mergeCell ref="UUE104:UUE107"/>
    <mergeCell ref="UUG104:UUG107"/>
    <mergeCell ref="UTY104:UTY107"/>
    <mergeCell ref="UUA104:UUA107"/>
    <mergeCell ref="UUC104:UUC107"/>
    <mergeCell ref="UTU104:UTU107"/>
    <mergeCell ref="UTW104:UTW107"/>
    <mergeCell ref="UTO104:UTO107"/>
    <mergeCell ref="UTQ104:UTQ107"/>
    <mergeCell ref="UTS104:UTS107"/>
    <mergeCell ref="UTK104:UTK107"/>
    <mergeCell ref="UTM104:UTM107"/>
    <mergeCell ref="UTE104:UTE107"/>
    <mergeCell ref="UTG104:UTG107"/>
    <mergeCell ref="UTI104:UTI107"/>
    <mergeCell ref="UTA104:UTA107"/>
    <mergeCell ref="UTC104:UTC107"/>
    <mergeCell ref="UVM104:UVM107"/>
    <mergeCell ref="UVO104:UVO107"/>
    <mergeCell ref="UVQ104:UVQ107"/>
    <mergeCell ref="UVI104:UVI107"/>
    <mergeCell ref="UVK104:UVK107"/>
    <mergeCell ref="UVC104:UVC107"/>
    <mergeCell ref="UVE104:UVE107"/>
    <mergeCell ref="UVG104:UVG107"/>
    <mergeCell ref="UUY104:UUY107"/>
    <mergeCell ref="UVA104:UVA107"/>
    <mergeCell ref="UUS104:UUS107"/>
    <mergeCell ref="UUU104:UUU107"/>
    <mergeCell ref="UUW104:UUW107"/>
    <mergeCell ref="UUO104:UUO107"/>
    <mergeCell ref="UUQ104:UUQ107"/>
    <mergeCell ref="UUI104:UUI107"/>
    <mergeCell ref="UUK104:UUK107"/>
    <mergeCell ref="UUM104:UUM107"/>
    <mergeCell ref="UWW104:UWW107"/>
    <mergeCell ref="UWY104:UWY107"/>
    <mergeCell ref="UWQ104:UWQ107"/>
    <mergeCell ref="UWS104:UWS107"/>
    <mergeCell ref="UWU104:UWU107"/>
    <mergeCell ref="UWM104:UWM107"/>
    <mergeCell ref="UWO104:UWO107"/>
    <mergeCell ref="UWG104:UWG107"/>
    <mergeCell ref="UWI104:UWI107"/>
    <mergeCell ref="UWK104:UWK107"/>
    <mergeCell ref="UWC104:UWC107"/>
    <mergeCell ref="UWE104:UWE107"/>
    <mergeCell ref="UVW104:UVW107"/>
    <mergeCell ref="UVY104:UVY107"/>
    <mergeCell ref="UWA104:UWA107"/>
    <mergeCell ref="UVS104:UVS107"/>
    <mergeCell ref="UVU104:UVU107"/>
    <mergeCell ref="UYE104:UYE107"/>
    <mergeCell ref="UYG104:UYG107"/>
    <mergeCell ref="UYI104:UYI107"/>
    <mergeCell ref="UYA104:UYA107"/>
    <mergeCell ref="UYC104:UYC107"/>
    <mergeCell ref="UXU104:UXU107"/>
    <mergeCell ref="UXW104:UXW107"/>
    <mergeCell ref="UXY104:UXY107"/>
    <mergeCell ref="UXQ104:UXQ107"/>
    <mergeCell ref="UXS104:UXS107"/>
    <mergeCell ref="UXK104:UXK107"/>
    <mergeCell ref="UXM104:UXM107"/>
    <mergeCell ref="UXO104:UXO107"/>
    <mergeCell ref="UXG104:UXG107"/>
    <mergeCell ref="UXI104:UXI107"/>
    <mergeCell ref="UXA104:UXA107"/>
    <mergeCell ref="UXC104:UXC107"/>
    <mergeCell ref="UXE104:UXE107"/>
    <mergeCell ref="UZO104:UZO107"/>
    <mergeCell ref="UZQ104:UZQ107"/>
    <mergeCell ref="UZI104:UZI107"/>
    <mergeCell ref="UZK104:UZK107"/>
    <mergeCell ref="UZM104:UZM107"/>
    <mergeCell ref="UZE104:UZE107"/>
    <mergeCell ref="UZG104:UZG107"/>
    <mergeCell ref="UYY104:UYY107"/>
    <mergeCell ref="UZA104:UZA107"/>
    <mergeCell ref="UZC104:UZC107"/>
    <mergeCell ref="UYU104:UYU107"/>
    <mergeCell ref="UYW104:UYW107"/>
    <mergeCell ref="UYO104:UYO107"/>
    <mergeCell ref="UYQ104:UYQ107"/>
    <mergeCell ref="UYS104:UYS107"/>
    <mergeCell ref="UYK104:UYK107"/>
    <mergeCell ref="UYM104:UYM107"/>
    <mergeCell ref="VAW104:VAW107"/>
    <mergeCell ref="VAY104:VAY107"/>
    <mergeCell ref="VBA104:VBA107"/>
    <mergeCell ref="VAS104:VAS107"/>
    <mergeCell ref="VAU104:VAU107"/>
    <mergeCell ref="VAM104:VAM107"/>
    <mergeCell ref="VAO104:VAO107"/>
    <mergeCell ref="VAQ104:VAQ107"/>
    <mergeCell ref="VAI104:VAI107"/>
    <mergeCell ref="VAK104:VAK107"/>
    <mergeCell ref="VAC104:VAC107"/>
    <mergeCell ref="VAE104:VAE107"/>
    <mergeCell ref="VAG104:VAG107"/>
    <mergeCell ref="UZY104:UZY107"/>
    <mergeCell ref="VAA104:VAA107"/>
    <mergeCell ref="UZS104:UZS107"/>
    <mergeCell ref="UZU104:UZU107"/>
    <mergeCell ref="UZW104:UZW107"/>
    <mergeCell ref="VCG104:VCG107"/>
    <mergeCell ref="VCI104:VCI107"/>
    <mergeCell ref="VCA104:VCA107"/>
    <mergeCell ref="VCC104:VCC107"/>
    <mergeCell ref="VCE104:VCE107"/>
    <mergeCell ref="VBW104:VBW107"/>
    <mergeCell ref="VBY104:VBY107"/>
    <mergeCell ref="VBQ104:VBQ107"/>
    <mergeCell ref="VBS104:VBS107"/>
    <mergeCell ref="VBU104:VBU107"/>
    <mergeCell ref="VBM104:VBM107"/>
    <mergeCell ref="VBO104:VBO107"/>
    <mergeCell ref="VBG104:VBG107"/>
    <mergeCell ref="VBI104:VBI107"/>
    <mergeCell ref="VBK104:VBK107"/>
    <mergeCell ref="VBC104:VBC107"/>
    <mergeCell ref="VBE104:VBE107"/>
    <mergeCell ref="VDO104:VDO107"/>
    <mergeCell ref="VDQ104:VDQ107"/>
    <mergeCell ref="VDS104:VDS107"/>
    <mergeCell ref="VDK104:VDK107"/>
    <mergeCell ref="VDM104:VDM107"/>
    <mergeCell ref="VDE104:VDE107"/>
    <mergeCell ref="VDG104:VDG107"/>
    <mergeCell ref="VDI104:VDI107"/>
    <mergeCell ref="VDA104:VDA107"/>
    <mergeCell ref="VDC104:VDC107"/>
    <mergeCell ref="VCU104:VCU107"/>
    <mergeCell ref="VCW104:VCW107"/>
    <mergeCell ref="VCY104:VCY107"/>
    <mergeCell ref="VCQ104:VCQ107"/>
    <mergeCell ref="VCS104:VCS107"/>
    <mergeCell ref="VCK104:VCK107"/>
    <mergeCell ref="VCM104:VCM107"/>
    <mergeCell ref="VCO104:VCO107"/>
    <mergeCell ref="VEY104:VEY107"/>
    <mergeCell ref="VFA104:VFA107"/>
    <mergeCell ref="VES104:VES107"/>
    <mergeCell ref="VEU104:VEU107"/>
    <mergeCell ref="VEW104:VEW107"/>
    <mergeCell ref="VEO104:VEO107"/>
    <mergeCell ref="VEQ104:VEQ107"/>
    <mergeCell ref="VEI104:VEI107"/>
    <mergeCell ref="VEK104:VEK107"/>
    <mergeCell ref="VEM104:VEM107"/>
    <mergeCell ref="VEE104:VEE107"/>
    <mergeCell ref="VEG104:VEG107"/>
    <mergeCell ref="VDY104:VDY107"/>
    <mergeCell ref="VEA104:VEA107"/>
    <mergeCell ref="VEC104:VEC107"/>
    <mergeCell ref="VDU104:VDU107"/>
    <mergeCell ref="VDW104:VDW107"/>
    <mergeCell ref="VGG104:VGG107"/>
    <mergeCell ref="VGI104:VGI107"/>
    <mergeCell ref="VGK104:VGK107"/>
    <mergeCell ref="VGC104:VGC107"/>
    <mergeCell ref="VGE104:VGE107"/>
    <mergeCell ref="VFW104:VFW107"/>
    <mergeCell ref="VFY104:VFY107"/>
    <mergeCell ref="VGA104:VGA107"/>
    <mergeCell ref="VFS104:VFS107"/>
    <mergeCell ref="VFU104:VFU107"/>
    <mergeCell ref="VFM104:VFM107"/>
    <mergeCell ref="VFO104:VFO107"/>
    <mergeCell ref="VFQ104:VFQ107"/>
    <mergeCell ref="VFI104:VFI107"/>
    <mergeCell ref="VFK104:VFK107"/>
    <mergeCell ref="VFC104:VFC107"/>
    <mergeCell ref="VFE104:VFE107"/>
    <mergeCell ref="VFG104:VFG107"/>
    <mergeCell ref="VHQ104:VHQ107"/>
    <mergeCell ref="VHS104:VHS107"/>
    <mergeCell ref="VHK104:VHK107"/>
    <mergeCell ref="VHM104:VHM107"/>
    <mergeCell ref="VHO104:VHO107"/>
    <mergeCell ref="VHG104:VHG107"/>
    <mergeCell ref="VHI104:VHI107"/>
    <mergeCell ref="VHA104:VHA107"/>
    <mergeCell ref="VHC104:VHC107"/>
    <mergeCell ref="VHE104:VHE107"/>
    <mergeCell ref="VGW104:VGW107"/>
    <mergeCell ref="VGY104:VGY107"/>
    <mergeCell ref="VGQ104:VGQ107"/>
    <mergeCell ref="VGS104:VGS107"/>
    <mergeCell ref="VGU104:VGU107"/>
    <mergeCell ref="VGM104:VGM107"/>
    <mergeCell ref="VGO104:VGO107"/>
    <mergeCell ref="VIY104:VIY107"/>
    <mergeCell ref="VJA104:VJA107"/>
    <mergeCell ref="VJC104:VJC107"/>
    <mergeCell ref="VIU104:VIU107"/>
    <mergeCell ref="VIW104:VIW107"/>
    <mergeCell ref="VIO104:VIO107"/>
    <mergeCell ref="VIQ104:VIQ107"/>
    <mergeCell ref="VIS104:VIS107"/>
    <mergeCell ref="VIK104:VIK107"/>
    <mergeCell ref="VIM104:VIM107"/>
    <mergeCell ref="VIE104:VIE107"/>
    <mergeCell ref="VIG104:VIG107"/>
    <mergeCell ref="VII104:VII107"/>
    <mergeCell ref="VIA104:VIA107"/>
    <mergeCell ref="VIC104:VIC107"/>
    <mergeCell ref="VHU104:VHU107"/>
    <mergeCell ref="VHW104:VHW107"/>
    <mergeCell ref="VHY104:VHY107"/>
    <mergeCell ref="VKI104:VKI107"/>
    <mergeCell ref="VKK104:VKK107"/>
    <mergeCell ref="VKC104:VKC107"/>
    <mergeCell ref="VKE104:VKE107"/>
    <mergeCell ref="VKG104:VKG107"/>
    <mergeCell ref="VJY104:VJY107"/>
    <mergeCell ref="VKA104:VKA107"/>
    <mergeCell ref="VJS104:VJS107"/>
    <mergeCell ref="VJU104:VJU107"/>
    <mergeCell ref="VJW104:VJW107"/>
    <mergeCell ref="VJO104:VJO107"/>
    <mergeCell ref="VJQ104:VJQ107"/>
    <mergeCell ref="VJI104:VJI107"/>
    <mergeCell ref="VJK104:VJK107"/>
    <mergeCell ref="VJM104:VJM107"/>
    <mergeCell ref="VJE104:VJE107"/>
    <mergeCell ref="VJG104:VJG107"/>
    <mergeCell ref="VLQ104:VLQ107"/>
    <mergeCell ref="VLS104:VLS107"/>
    <mergeCell ref="VLU104:VLU107"/>
    <mergeCell ref="VLM104:VLM107"/>
    <mergeCell ref="VLO104:VLO107"/>
    <mergeCell ref="VLG104:VLG107"/>
    <mergeCell ref="VLI104:VLI107"/>
    <mergeCell ref="VLK104:VLK107"/>
    <mergeCell ref="VLC104:VLC107"/>
    <mergeCell ref="VLE104:VLE107"/>
    <mergeCell ref="VKW104:VKW107"/>
    <mergeCell ref="VKY104:VKY107"/>
    <mergeCell ref="VLA104:VLA107"/>
    <mergeCell ref="VKS104:VKS107"/>
    <mergeCell ref="VKU104:VKU107"/>
    <mergeCell ref="VKM104:VKM107"/>
    <mergeCell ref="VKO104:VKO107"/>
    <mergeCell ref="VKQ104:VKQ107"/>
    <mergeCell ref="VNA104:VNA107"/>
    <mergeCell ref="VNC104:VNC107"/>
    <mergeCell ref="VMU104:VMU107"/>
    <mergeCell ref="VMW104:VMW107"/>
    <mergeCell ref="VMY104:VMY107"/>
    <mergeCell ref="VMQ104:VMQ107"/>
    <mergeCell ref="VMS104:VMS107"/>
    <mergeCell ref="VMK104:VMK107"/>
    <mergeCell ref="VMM104:VMM107"/>
    <mergeCell ref="VMO104:VMO107"/>
    <mergeCell ref="VMG104:VMG107"/>
    <mergeCell ref="VMI104:VMI107"/>
    <mergeCell ref="VMA104:VMA107"/>
    <mergeCell ref="VMC104:VMC107"/>
    <mergeCell ref="VME104:VME107"/>
    <mergeCell ref="VLW104:VLW107"/>
    <mergeCell ref="VLY104:VLY107"/>
    <mergeCell ref="VOI104:VOI107"/>
    <mergeCell ref="VOK104:VOK107"/>
    <mergeCell ref="VOM104:VOM107"/>
    <mergeCell ref="VOE104:VOE107"/>
    <mergeCell ref="VOG104:VOG107"/>
    <mergeCell ref="VNY104:VNY107"/>
    <mergeCell ref="VOA104:VOA107"/>
    <mergeCell ref="VOC104:VOC107"/>
    <mergeCell ref="VNU104:VNU107"/>
    <mergeCell ref="VNW104:VNW107"/>
    <mergeCell ref="VNO104:VNO107"/>
    <mergeCell ref="VNQ104:VNQ107"/>
    <mergeCell ref="VNS104:VNS107"/>
    <mergeCell ref="VNK104:VNK107"/>
    <mergeCell ref="VNM104:VNM107"/>
    <mergeCell ref="VNE104:VNE107"/>
    <mergeCell ref="VNG104:VNG107"/>
    <mergeCell ref="VNI104:VNI107"/>
    <mergeCell ref="VPS104:VPS107"/>
    <mergeCell ref="VPU104:VPU107"/>
    <mergeCell ref="VPM104:VPM107"/>
    <mergeCell ref="VPO104:VPO107"/>
    <mergeCell ref="VPQ104:VPQ107"/>
    <mergeCell ref="VPI104:VPI107"/>
    <mergeCell ref="VPK104:VPK107"/>
    <mergeCell ref="VPC104:VPC107"/>
    <mergeCell ref="VPE104:VPE107"/>
    <mergeCell ref="VPG104:VPG107"/>
    <mergeCell ref="VOY104:VOY107"/>
    <mergeCell ref="VPA104:VPA107"/>
    <mergeCell ref="VOS104:VOS107"/>
    <mergeCell ref="VOU104:VOU107"/>
    <mergeCell ref="VOW104:VOW107"/>
    <mergeCell ref="VOO104:VOO107"/>
    <mergeCell ref="VOQ104:VOQ107"/>
    <mergeCell ref="VRA104:VRA107"/>
    <mergeCell ref="VRC104:VRC107"/>
    <mergeCell ref="VRE104:VRE107"/>
    <mergeCell ref="VQW104:VQW107"/>
    <mergeCell ref="VQY104:VQY107"/>
    <mergeCell ref="VQQ104:VQQ107"/>
    <mergeCell ref="VQS104:VQS107"/>
    <mergeCell ref="VQU104:VQU107"/>
    <mergeCell ref="VQM104:VQM107"/>
    <mergeCell ref="VQO104:VQO107"/>
    <mergeCell ref="VQG104:VQG107"/>
    <mergeCell ref="VQI104:VQI107"/>
    <mergeCell ref="VQK104:VQK107"/>
    <mergeCell ref="VQC104:VQC107"/>
    <mergeCell ref="VQE104:VQE107"/>
    <mergeCell ref="VPW104:VPW107"/>
    <mergeCell ref="VPY104:VPY107"/>
    <mergeCell ref="VQA104:VQA107"/>
    <mergeCell ref="VSK104:VSK107"/>
    <mergeCell ref="VSM104:VSM107"/>
    <mergeCell ref="VSE104:VSE107"/>
    <mergeCell ref="VSG104:VSG107"/>
    <mergeCell ref="VSI104:VSI107"/>
    <mergeCell ref="VSA104:VSA107"/>
    <mergeCell ref="VSC104:VSC107"/>
    <mergeCell ref="VRU104:VRU107"/>
    <mergeCell ref="VRW104:VRW107"/>
    <mergeCell ref="VRY104:VRY107"/>
    <mergeCell ref="VRQ104:VRQ107"/>
    <mergeCell ref="VRS104:VRS107"/>
    <mergeCell ref="VRK104:VRK107"/>
    <mergeCell ref="VRM104:VRM107"/>
    <mergeCell ref="VRO104:VRO107"/>
    <mergeCell ref="VRG104:VRG107"/>
    <mergeCell ref="VRI104:VRI107"/>
    <mergeCell ref="VTS104:VTS107"/>
    <mergeCell ref="VTU104:VTU107"/>
    <mergeCell ref="VTW104:VTW107"/>
    <mergeCell ref="VTO104:VTO107"/>
    <mergeCell ref="VTQ104:VTQ107"/>
    <mergeCell ref="VTI104:VTI107"/>
    <mergeCell ref="VTK104:VTK107"/>
    <mergeCell ref="VTM104:VTM107"/>
    <mergeCell ref="VTE104:VTE107"/>
    <mergeCell ref="VTG104:VTG107"/>
    <mergeCell ref="VSY104:VSY107"/>
    <mergeCell ref="VTA104:VTA107"/>
    <mergeCell ref="VTC104:VTC107"/>
    <mergeCell ref="VSU104:VSU107"/>
    <mergeCell ref="VSW104:VSW107"/>
    <mergeCell ref="VSO104:VSO107"/>
    <mergeCell ref="VSQ104:VSQ107"/>
    <mergeCell ref="VSS104:VSS107"/>
    <mergeCell ref="VVC104:VVC107"/>
    <mergeCell ref="VVE104:VVE107"/>
    <mergeCell ref="VUW104:VUW107"/>
    <mergeCell ref="VUY104:VUY107"/>
    <mergeCell ref="VVA104:VVA107"/>
    <mergeCell ref="VUS104:VUS107"/>
    <mergeCell ref="VUU104:VUU107"/>
    <mergeCell ref="VUM104:VUM107"/>
    <mergeCell ref="VUO104:VUO107"/>
    <mergeCell ref="VUQ104:VUQ107"/>
    <mergeCell ref="VUI104:VUI107"/>
    <mergeCell ref="VUK104:VUK107"/>
    <mergeCell ref="VUC104:VUC107"/>
    <mergeCell ref="VUE104:VUE107"/>
    <mergeCell ref="VUG104:VUG107"/>
    <mergeCell ref="VTY104:VTY107"/>
    <mergeCell ref="VUA104:VUA107"/>
    <mergeCell ref="VWK104:VWK107"/>
    <mergeCell ref="VWM104:VWM107"/>
    <mergeCell ref="VWO104:VWO107"/>
    <mergeCell ref="VWG104:VWG107"/>
    <mergeCell ref="VWI104:VWI107"/>
    <mergeCell ref="VWA104:VWA107"/>
    <mergeCell ref="VWC104:VWC107"/>
    <mergeCell ref="VWE104:VWE107"/>
    <mergeCell ref="VVW104:VVW107"/>
    <mergeCell ref="VVY104:VVY107"/>
    <mergeCell ref="VVQ104:VVQ107"/>
    <mergeCell ref="VVS104:VVS107"/>
    <mergeCell ref="VVU104:VVU107"/>
    <mergeCell ref="VVM104:VVM107"/>
    <mergeCell ref="VVO104:VVO107"/>
    <mergeCell ref="VVG104:VVG107"/>
    <mergeCell ref="VVI104:VVI107"/>
    <mergeCell ref="VVK104:VVK107"/>
    <mergeCell ref="VXU104:VXU107"/>
    <mergeCell ref="VXW104:VXW107"/>
    <mergeCell ref="VXO104:VXO107"/>
    <mergeCell ref="VXQ104:VXQ107"/>
    <mergeCell ref="VXS104:VXS107"/>
    <mergeCell ref="VXK104:VXK107"/>
    <mergeCell ref="VXM104:VXM107"/>
    <mergeCell ref="VXE104:VXE107"/>
    <mergeCell ref="VXG104:VXG107"/>
    <mergeCell ref="VXI104:VXI107"/>
    <mergeCell ref="VXA104:VXA107"/>
    <mergeCell ref="VXC104:VXC107"/>
    <mergeCell ref="VWU104:VWU107"/>
    <mergeCell ref="VWW104:VWW107"/>
    <mergeCell ref="VWY104:VWY107"/>
    <mergeCell ref="VWQ104:VWQ107"/>
    <mergeCell ref="VWS104:VWS107"/>
    <mergeCell ref="VZC104:VZC107"/>
    <mergeCell ref="VZE104:VZE107"/>
    <mergeCell ref="VZG104:VZG107"/>
    <mergeCell ref="VYY104:VYY107"/>
    <mergeCell ref="VZA104:VZA107"/>
    <mergeCell ref="VYS104:VYS107"/>
    <mergeCell ref="VYU104:VYU107"/>
    <mergeCell ref="VYW104:VYW107"/>
    <mergeCell ref="VYO104:VYO107"/>
    <mergeCell ref="VYQ104:VYQ107"/>
    <mergeCell ref="VYI104:VYI107"/>
    <mergeCell ref="VYK104:VYK107"/>
    <mergeCell ref="VYM104:VYM107"/>
    <mergeCell ref="VYE104:VYE107"/>
    <mergeCell ref="VYG104:VYG107"/>
    <mergeCell ref="VXY104:VXY107"/>
    <mergeCell ref="VYA104:VYA107"/>
    <mergeCell ref="VYC104:VYC107"/>
    <mergeCell ref="WAM104:WAM107"/>
    <mergeCell ref="WAO104:WAO107"/>
    <mergeCell ref="WAG104:WAG107"/>
    <mergeCell ref="WAI104:WAI107"/>
    <mergeCell ref="WAK104:WAK107"/>
    <mergeCell ref="WAC104:WAC107"/>
    <mergeCell ref="WAE104:WAE107"/>
    <mergeCell ref="VZW104:VZW107"/>
    <mergeCell ref="VZY104:VZY107"/>
    <mergeCell ref="WAA104:WAA107"/>
    <mergeCell ref="VZS104:VZS107"/>
    <mergeCell ref="VZU104:VZU107"/>
    <mergeCell ref="VZM104:VZM107"/>
    <mergeCell ref="VZO104:VZO107"/>
    <mergeCell ref="VZQ104:VZQ107"/>
    <mergeCell ref="VZI104:VZI107"/>
    <mergeCell ref="VZK104:VZK107"/>
    <mergeCell ref="WBU104:WBU107"/>
    <mergeCell ref="WBW104:WBW107"/>
    <mergeCell ref="WBY104:WBY107"/>
    <mergeCell ref="WBQ104:WBQ107"/>
    <mergeCell ref="WBS104:WBS107"/>
    <mergeCell ref="WBK104:WBK107"/>
    <mergeCell ref="WBM104:WBM107"/>
    <mergeCell ref="WBO104:WBO107"/>
    <mergeCell ref="WBG104:WBG107"/>
    <mergeCell ref="WBI104:WBI107"/>
    <mergeCell ref="WBA104:WBA107"/>
    <mergeCell ref="WBC104:WBC107"/>
    <mergeCell ref="WBE104:WBE107"/>
    <mergeCell ref="WAW104:WAW107"/>
    <mergeCell ref="WAY104:WAY107"/>
    <mergeCell ref="WAQ104:WAQ107"/>
    <mergeCell ref="WAS104:WAS107"/>
    <mergeCell ref="WAU104:WAU107"/>
    <mergeCell ref="WDE104:WDE107"/>
    <mergeCell ref="WDG104:WDG107"/>
    <mergeCell ref="WCY104:WCY107"/>
    <mergeCell ref="WDA104:WDA107"/>
    <mergeCell ref="WDC104:WDC107"/>
    <mergeCell ref="WCU104:WCU107"/>
    <mergeCell ref="WCW104:WCW107"/>
    <mergeCell ref="WCO104:WCO107"/>
    <mergeCell ref="WCQ104:WCQ107"/>
    <mergeCell ref="WCS104:WCS107"/>
    <mergeCell ref="WCK104:WCK107"/>
    <mergeCell ref="WCM104:WCM107"/>
    <mergeCell ref="WCE104:WCE107"/>
    <mergeCell ref="WCG104:WCG107"/>
    <mergeCell ref="WCI104:WCI107"/>
    <mergeCell ref="WCA104:WCA107"/>
    <mergeCell ref="WCC104:WCC107"/>
    <mergeCell ref="WEM104:WEM107"/>
    <mergeCell ref="WEO104:WEO107"/>
    <mergeCell ref="WEQ104:WEQ107"/>
    <mergeCell ref="WEI104:WEI107"/>
    <mergeCell ref="WEK104:WEK107"/>
    <mergeCell ref="WEC104:WEC107"/>
    <mergeCell ref="WEE104:WEE107"/>
    <mergeCell ref="WEG104:WEG107"/>
    <mergeCell ref="WDY104:WDY107"/>
    <mergeCell ref="WEA104:WEA107"/>
    <mergeCell ref="WDS104:WDS107"/>
    <mergeCell ref="WDU104:WDU107"/>
    <mergeCell ref="WDW104:WDW107"/>
    <mergeCell ref="WDO104:WDO107"/>
    <mergeCell ref="WDQ104:WDQ107"/>
    <mergeCell ref="WDI104:WDI107"/>
    <mergeCell ref="WDK104:WDK107"/>
    <mergeCell ref="WDM104:WDM107"/>
    <mergeCell ref="WFW104:WFW107"/>
    <mergeCell ref="WFY104:WFY107"/>
    <mergeCell ref="WFQ104:WFQ107"/>
    <mergeCell ref="WFS104:WFS107"/>
    <mergeCell ref="WFU104:WFU107"/>
    <mergeCell ref="WFM104:WFM107"/>
    <mergeCell ref="WFO104:WFO107"/>
    <mergeCell ref="WFG104:WFG107"/>
    <mergeCell ref="WFI104:WFI107"/>
    <mergeCell ref="WFK104:WFK107"/>
    <mergeCell ref="WFC104:WFC107"/>
    <mergeCell ref="WFE104:WFE107"/>
    <mergeCell ref="WEW104:WEW107"/>
    <mergeCell ref="WEY104:WEY107"/>
    <mergeCell ref="WFA104:WFA107"/>
    <mergeCell ref="WES104:WES107"/>
    <mergeCell ref="WEU104:WEU107"/>
    <mergeCell ref="WHE104:WHE107"/>
    <mergeCell ref="WHG104:WHG107"/>
    <mergeCell ref="WHI104:WHI107"/>
    <mergeCell ref="WHA104:WHA107"/>
    <mergeCell ref="WHC104:WHC107"/>
    <mergeCell ref="WGU104:WGU107"/>
    <mergeCell ref="WGW104:WGW107"/>
    <mergeCell ref="WGY104:WGY107"/>
    <mergeCell ref="WGQ104:WGQ107"/>
    <mergeCell ref="WGS104:WGS107"/>
    <mergeCell ref="WGK104:WGK107"/>
    <mergeCell ref="WGM104:WGM107"/>
    <mergeCell ref="WGO104:WGO107"/>
    <mergeCell ref="WGG104:WGG107"/>
    <mergeCell ref="WGI104:WGI107"/>
    <mergeCell ref="WGA104:WGA107"/>
    <mergeCell ref="WGC104:WGC107"/>
    <mergeCell ref="WGE104:WGE107"/>
    <mergeCell ref="WIO104:WIO107"/>
    <mergeCell ref="WIQ104:WIQ107"/>
    <mergeCell ref="WII104:WII107"/>
    <mergeCell ref="WIK104:WIK107"/>
    <mergeCell ref="WIM104:WIM107"/>
    <mergeCell ref="WIE104:WIE107"/>
    <mergeCell ref="WIG104:WIG107"/>
    <mergeCell ref="WHY104:WHY107"/>
    <mergeCell ref="WIA104:WIA107"/>
    <mergeCell ref="WIC104:WIC107"/>
    <mergeCell ref="WHU104:WHU107"/>
    <mergeCell ref="WHW104:WHW107"/>
    <mergeCell ref="WHO104:WHO107"/>
    <mergeCell ref="WHQ104:WHQ107"/>
    <mergeCell ref="WHS104:WHS107"/>
    <mergeCell ref="WHK104:WHK107"/>
    <mergeCell ref="WHM104:WHM107"/>
    <mergeCell ref="WJW104:WJW107"/>
    <mergeCell ref="WJY104:WJY107"/>
    <mergeCell ref="WKA104:WKA107"/>
    <mergeCell ref="WJS104:WJS107"/>
    <mergeCell ref="WJU104:WJU107"/>
    <mergeCell ref="WJM104:WJM107"/>
    <mergeCell ref="WJO104:WJO107"/>
    <mergeCell ref="WJQ104:WJQ107"/>
    <mergeCell ref="WJI104:WJI107"/>
    <mergeCell ref="WJK104:WJK107"/>
    <mergeCell ref="WJC104:WJC107"/>
    <mergeCell ref="WJE104:WJE107"/>
    <mergeCell ref="WJG104:WJG107"/>
    <mergeCell ref="WIY104:WIY107"/>
    <mergeCell ref="WJA104:WJA107"/>
    <mergeCell ref="WIS104:WIS107"/>
    <mergeCell ref="WIU104:WIU107"/>
    <mergeCell ref="WIW104:WIW107"/>
    <mergeCell ref="WLG104:WLG107"/>
    <mergeCell ref="WLI104:WLI107"/>
    <mergeCell ref="WLA104:WLA107"/>
    <mergeCell ref="WLC104:WLC107"/>
    <mergeCell ref="WLE104:WLE107"/>
    <mergeCell ref="WKW104:WKW107"/>
    <mergeCell ref="WKY104:WKY107"/>
    <mergeCell ref="WKQ104:WKQ107"/>
    <mergeCell ref="WKS104:WKS107"/>
    <mergeCell ref="WKU104:WKU107"/>
    <mergeCell ref="WKM104:WKM107"/>
    <mergeCell ref="WKO104:WKO107"/>
    <mergeCell ref="WKG104:WKG107"/>
    <mergeCell ref="WKI104:WKI107"/>
    <mergeCell ref="WKK104:WKK107"/>
    <mergeCell ref="WKC104:WKC107"/>
    <mergeCell ref="WKE104:WKE107"/>
    <mergeCell ref="WMO104:WMO107"/>
    <mergeCell ref="WMQ104:WMQ107"/>
    <mergeCell ref="WMS104:WMS107"/>
    <mergeCell ref="WMK104:WMK107"/>
    <mergeCell ref="WMM104:WMM107"/>
    <mergeCell ref="WME104:WME107"/>
    <mergeCell ref="WMG104:WMG107"/>
    <mergeCell ref="WMI104:WMI107"/>
    <mergeCell ref="WMA104:WMA107"/>
    <mergeCell ref="WMC104:WMC107"/>
    <mergeCell ref="WLU104:WLU107"/>
    <mergeCell ref="WLW104:WLW107"/>
    <mergeCell ref="WLY104:WLY107"/>
    <mergeCell ref="WLQ104:WLQ107"/>
    <mergeCell ref="WLS104:WLS107"/>
    <mergeCell ref="WLK104:WLK107"/>
    <mergeCell ref="WLM104:WLM107"/>
    <mergeCell ref="WLO104:WLO107"/>
    <mergeCell ref="WNY104:WNY107"/>
    <mergeCell ref="WOA104:WOA107"/>
    <mergeCell ref="WNS104:WNS107"/>
    <mergeCell ref="WNU104:WNU107"/>
    <mergeCell ref="WNW104:WNW107"/>
    <mergeCell ref="WNO104:WNO107"/>
    <mergeCell ref="WNQ104:WNQ107"/>
    <mergeCell ref="WNI104:WNI107"/>
    <mergeCell ref="WNK104:WNK107"/>
    <mergeCell ref="WNM104:WNM107"/>
    <mergeCell ref="WNE104:WNE107"/>
    <mergeCell ref="WNG104:WNG107"/>
    <mergeCell ref="WMY104:WMY107"/>
    <mergeCell ref="WNA104:WNA107"/>
    <mergeCell ref="WNC104:WNC107"/>
    <mergeCell ref="WMU104:WMU107"/>
    <mergeCell ref="WMW104:WMW107"/>
    <mergeCell ref="WPG104:WPG107"/>
    <mergeCell ref="WPI104:WPI107"/>
    <mergeCell ref="WPK104:WPK107"/>
    <mergeCell ref="WPC104:WPC107"/>
    <mergeCell ref="WPE104:WPE107"/>
    <mergeCell ref="WOW104:WOW107"/>
    <mergeCell ref="WOY104:WOY107"/>
    <mergeCell ref="WPA104:WPA107"/>
    <mergeCell ref="WOS104:WOS107"/>
    <mergeCell ref="WOU104:WOU107"/>
    <mergeCell ref="WOM104:WOM107"/>
    <mergeCell ref="WOO104:WOO107"/>
    <mergeCell ref="WOQ104:WOQ107"/>
    <mergeCell ref="WOI104:WOI107"/>
    <mergeCell ref="WOK104:WOK107"/>
    <mergeCell ref="WOC104:WOC107"/>
    <mergeCell ref="WOE104:WOE107"/>
    <mergeCell ref="WOG104:WOG107"/>
    <mergeCell ref="WQQ104:WQQ107"/>
    <mergeCell ref="WQS104:WQS107"/>
    <mergeCell ref="WQK104:WQK107"/>
    <mergeCell ref="WQM104:WQM107"/>
    <mergeCell ref="WQO104:WQO107"/>
    <mergeCell ref="WQG104:WQG107"/>
    <mergeCell ref="WQI104:WQI107"/>
    <mergeCell ref="WQA104:WQA107"/>
    <mergeCell ref="WQC104:WQC107"/>
    <mergeCell ref="WQE104:WQE107"/>
    <mergeCell ref="WPW104:WPW107"/>
    <mergeCell ref="WPY104:WPY107"/>
    <mergeCell ref="WPQ104:WPQ107"/>
    <mergeCell ref="WPS104:WPS107"/>
    <mergeCell ref="WPU104:WPU107"/>
    <mergeCell ref="WPM104:WPM107"/>
    <mergeCell ref="WPO104:WPO107"/>
    <mergeCell ref="WRY104:WRY107"/>
    <mergeCell ref="WSA104:WSA107"/>
    <mergeCell ref="WSC104:WSC107"/>
    <mergeCell ref="WRU104:WRU107"/>
    <mergeCell ref="WRW104:WRW107"/>
    <mergeCell ref="WRO104:WRO107"/>
    <mergeCell ref="WRQ104:WRQ107"/>
    <mergeCell ref="WRS104:WRS107"/>
    <mergeCell ref="WRK104:WRK107"/>
    <mergeCell ref="WRM104:WRM107"/>
    <mergeCell ref="WRE104:WRE107"/>
    <mergeCell ref="WRG104:WRG107"/>
    <mergeCell ref="WRI104:WRI107"/>
    <mergeCell ref="WRA104:WRA107"/>
    <mergeCell ref="WRC104:WRC107"/>
    <mergeCell ref="WQU104:WQU107"/>
    <mergeCell ref="WQW104:WQW107"/>
    <mergeCell ref="WQY104:WQY107"/>
    <mergeCell ref="WTI104:WTI107"/>
    <mergeCell ref="WTK104:WTK107"/>
    <mergeCell ref="WTC104:WTC107"/>
    <mergeCell ref="WTE104:WTE107"/>
    <mergeCell ref="WTG104:WTG107"/>
    <mergeCell ref="WSY104:WSY107"/>
    <mergeCell ref="WTA104:WTA107"/>
    <mergeCell ref="WSS104:WSS107"/>
    <mergeCell ref="WSU104:WSU107"/>
    <mergeCell ref="WSW104:WSW107"/>
    <mergeCell ref="WSO104:WSO107"/>
    <mergeCell ref="WSQ104:WSQ107"/>
    <mergeCell ref="WSI104:WSI107"/>
    <mergeCell ref="WSK104:WSK107"/>
    <mergeCell ref="WSM104:WSM107"/>
    <mergeCell ref="WSE104:WSE107"/>
    <mergeCell ref="WSG104:WSG107"/>
    <mergeCell ref="WUQ104:WUQ107"/>
    <mergeCell ref="WUS104:WUS107"/>
    <mergeCell ref="WUU104:WUU107"/>
    <mergeCell ref="WUM104:WUM107"/>
    <mergeCell ref="WUO104:WUO107"/>
    <mergeCell ref="WUG104:WUG107"/>
    <mergeCell ref="WUI104:WUI107"/>
    <mergeCell ref="WUK104:WUK107"/>
    <mergeCell ref="WUC104:WUC107"/>
    <mergeCell ref="WUE104:WUE107"/>
    <mergeCell ref="WTW104:WTW107"/>
    <mergeCell ref="WTY104:WTY107"/>
    <mergeCell ref="WUA104:WUA107"/>
    <mergeCell ref="WTS104:WTS107"/>
    <mergeCell ref="WTU104:WTU107"/>
    <mergeCell ref="WTM104:WTM107"/>
    <mergeCell ref="WTO104:WTO107"/>
    <mergeCell ref="WTQ104:WTQ107"/>
    <mergeCell ref="WWA104:WWA107"/>
    <mergeCell ref="WWC104:WWC107"/>
    <mergeCell ref="WVU104:WVU107"/>
    <mergeCell ref="WVW104:WVW107"/>
    <mergeCell ref="WVY104:WVY107"/>
    <mergeCell ref="WVQ104:WVQ107"/>
    <mergeCell ref="WVS104:WVS107"/>
    <mergeCell ref="WVK104:WVK107"/>
    <mergeCell ref="WVM104:WVM107"/>
    <mergeCell ref="WVO104:WVO107"/>
    <mergeCell ref="WVG104:WVG107"/>
    <mergeCell ref="WVI104:WVI107"/>
    <mergeCell ref="WVA104:WVA107"/>
    <mergeCell ref="WVC104:WVC107"/>
    <mergeCell ref="WVE104:WVE107"/>
    <mergeCell ref="WUW104:WUW107"/>
    <mergeCell ref="WUY104:WUY107"/>
    <mergeCell ref="WXI104:WXI107"/>
    <mergeCell ref="WXK104:WXK107"/>
    <mergeCell ref="WXM104:WXM107"/>
    <mergeCell ref="WXE104:WXE107"/>
    <mergeCell ref="WXG104:WXG107"/>
    <mergeCell ref="WWY104:WWY107"/>
    <mergeCell ref="WXA104:WXA107"/>
    <mergeCell ref="WXC104:WXC107"/>
    <mergeCell ref="WWU104:WWU107"/>
    <mergeCell ref="WWW104:WWW107"/>
    <mergeCell ref="WWO104:WWO107"/>
    <mergeCell ref="WWQ104:WWQ107"/>
    <mergeCell ref="WWS104:WWS107"/>
    <mergeCell ref="WWK104:WWK107"/>
    <mergeCell ref="WWM104:WWM107"/>
    <mergeCell ref="WWE104:WWE107"/>
    <mergeCell ref="WWG104:WWG107"/>
    <mergeCell ref="WWI104:WWI107"/>
    <mergeCell ref="WYS104:WYS107"/>
    <mergeCell ref="WYU104:WYU107"/>
    <mergeCell ref="WYM104:WYM107"/>
    <mergeCell ref="WYO104:WYO107"/>
    <mergeCell ref="WYQ104:WYQ107"/>
    <mergeCell ref="WYI104:WYI107"/>
    <mergeCell ref="WYK104:WYK107"/>
    <mergeCell ref="WYC104:WYC107"/>
    <mergeCell ref="WYE104:WYE107"/>
    <mergeCell ref="WYG104:WYG107"/>
    <mergeCell ref="WXY104:WXY107"/>
    <mergeCell ref="WYA104:WYA107"/>
    <mergeCell ref="WXS104:WXS107"/>
    <mergeCell ref="WXU104:WXU107"/>
    <mergeCell ref="WXW104:WXW107"/>
    <mergeCell ref="WXO104:WXO107"/>
    <mergeCell ref="WXQ104:WXQ107"/>
    <mergeCell ref="XAA104:XAA107"/>
    <mergeCell ref="XAC104:XAC107"/>
    <mergeCell ref="XAE104:XAE107"/>
    <mergeCell ref="WZW104:WZW107"/>
    <mergeCell ref="WZY104:WZY107"/>
    <mergeCell ref="WZQ104:WZQ107"/>
    <mergeCell ref="WZS104:WZS107"/>
    <mergeCell ref="WZU104:WZU107"/>
    <mergeCell ref="WZM104:WZM107"/>
    <mergeCell ref="WZO104:WZO107"/>
    <mergeCell ref="WZG104:WZG107"/>
    <mergeCell ref="WZI104:WZI107"/>
    <mergeCell ref="WZK104:WZK107"/>
    <mergeCell ref="WZC104:WZC107"/>
    <mergeCell ref="WZE104:WZE107"/>
    <mergeCell ref="WYW104:WYW107"/>
    <mergeCell ref="WYY104:WYY107"/>
    <mergeCell ref="WZA104:WZA107"/>
    <mergeCell ref="XBK104:XBK107"/>
    <mergeCell ref="XBM104:XBM107"/>
    <mergeCell ref="XBE104:XBE107"/>
    <mergeCell ref="XBG104:XBG107"/>
    <mergeCell ref="XBI104:XBI107"/>
    <mergeCell ref="XBA104:XBA107"/>
    <mergeCell ref="XBC104:XBC107"/>
    <mergeCell ref="XAU104:XAU107"/>
    <mergeCell ref="XAW104:XAW107"/>
    <mergeCell ref="XAY104:XAY107"/>
    <mergeCell ref="XAQ104:XAQ107"/>
    <mergeCell ref="XAS104:XAS107"/>
    <mergeCell ref="XAK104:XAK107"/>
    <mergeCell ref="XAM104:XAM107"/>
    <mergeCell ref="XAO104:XAO107"/>
    <mergeCell ref="XAG104:XAG107"/>
    <mergeCell ref="XAI104:XAI107"/>
    <mergeCell ref="XCS104:XCS107"/>
    <mergeCell ref="XCU104:XCU107"/>
    <mergeCell ref="XCW104:XCW107"/>
    <mergeCell ref="XCO104:XCO107"/>
    <mergeCell ref="XCQ104:XCQ107"/>
    <mergeCell ref="XCI104:XCI107"/>
    <mergeCell ref="XCK104:XCK107"/>
    <mergeCell ref="XCM104:XCM107"/>
    <mergeCell ref="XCE104:XCE107"/>
    <mergeCell ref="XCG104:XCG107"/>
    <mergeCell ref="XBY104:XBY107"/>
    <mergeCell ref="XCA104:XCA107"/>
    <mergeCell ref="XCC104:XCC107"/>
    <mergeCell ref="XBU104:XBU107"/>
    <mergeCell ref="XBW104:XBW107"/>
    <mergeCell ref="XBO104:XBO107"/>
    <mergeCell ref="XBQ104:XBQ107"/>
    <mergeCell ref="XBS104:XBS107"/>
    <mergeCell ref="F18:F19"/>
    <mergeCell ref="XFA104:XFA107"/>
    <mergeCell ref="XFC104:XFC107"/>
    <mergeCell ref="C92:C93"/>
    <mergeCell ref="C94:C95"/>
    <mergeCell ref="XEW104:XEW107"/>
    <mergeCell ref="XEY104:XEY107"/>
    <mergeCell ref="XEQ104:XEQ107"/>
    <mergeCell ref="XES104:XES107"/>
    <mergeCell ref="XEU104:XEU107"/>
    <mergeCell ref="XEM104:XEM107"/>
    <mergeCell ref="XEO104:XEO107"/>
    <mergeCell ref="XEG104:XEG107"/>
    <mergeCell ref="XEI104:XEI107"/>
    <mergeCell ref="XEK104:XEK107"/>
    <mergeCell ref="XEC104:XEC107"/>
    <mergeCell ref="XEE104:XEE107"/>
    <mergeCell ref="XDW104:XDW107"/>
    <mergeCell ref="XDY104:XDY107"/>
    <mergeCell ref="XEA104:XEA107"/>
    <mergeCell ref="XDS104:XDS107"/>
    <mergeCell ref="XDU104:XDU107"/>
    <mergeCell ref="XDM104:XDM107"/>
    <mergeCell ref="XDO104:XDO107"/>
    <mergeCell ref="XDQ104:XDQ107"/>
    <mergeCell ref="XDI104:XDI107"/>
    <mergeCell ref="XDK104:XDK107"/>
    <mergeCell ref="XDC104:XDC107"/>
    <mergeCell ref="XDE104:XDE107"/>
    <mergeCell ref="XDG104:XDG107"/>
    <mergeCell ref="XCY104:XCY107"/>
    <mergeCell ref="XDA104:XDA107"/>
  </mergeCells>
  <phoneticPr fontId="0" type="noConversion"/>
  <pageMargins left="0.39370078740157483" right="0.39370078740157483" top="0.98425196850393704" bottom="0.98425196850393704" header="0.51181102362204722" footer="0.51181102362204722"/>
  <pageSetup paperSize="8" scale="80" orientation="landscape" r:id="rId1"/>
  <headerFooter alignWithMargins="0">
    <oddHeader>&amp;C&amp;"Arial,Fett"&amp;12VARIANT BINDER VOLVO XC60 (V426) MY18 
&amp;A&amp;RVertraulich</oddHeader>
    <oddFooter xml:space="preserve">&amp;LOriginator: Tobias Karzel
&amp;F
&amp;CPage &amp;P of &amp;N&amp;RDate Issued: 01.02.2017
Date Revised: &amp;D
</oddFooter>
  </headerFooter>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5"/>
  <dimension ref="A1:M65"/>
  <sheetViews>
    <sheetView showGridLines="0" tabSelected="1" zoomScaleNormal="100" workbookViewId="0">
      <pane ySplit="1" topLeftCell="A45" activePane="bottomLeft" state="frozen"/>
      <selection activeCell="B93" sqref="B93:B94"/>
      <selection pane="bottomLeft" activeCell="B45" sqref="B45"/>
    </sheetView>
  </sheetViews>
  <sheetFormatPr defaultColWidth="9.33203125" defaultRowHeight="10"/>
  <cols>
    <col min="1" max="1" width="11.6640625" style="62" customWidth="1"/>
    <col min="2" max="2" width="65.6640625" style="62" customWidth="1"/>
    <col min="3" max="3" width="24.6640625" style="62" customWidth="1"/>
    <col min="4" max="9" width="23.6640625" style="62" customWidth="1"/>
    <col min="10" max="10" width="22.44140625" style="62" bestFit="1" customWidth="1"/>
    <col min="11" max="11" width="1.6640625" style="62" customWidth="1"/>
    <col min="12" max="13" width="21" style="62" customWidth="1"/>
    <col min="14" max="16384" width="9.33203125" style="62"/>
  </cols>
  <sheetData>
    <row r="1" spans="1:13" ht="45.65" customHeight="1" thickBot="1">
      <c r="A1" s="814" t="s">
        <v>1648</v>
      </c>
      <c r="B1" s="815"/>
      <c r="C1" s="430" t="s">
        <v>1649</v>
      </c>
      <c r="D1" s="431" t="s">
        <v>1650</v>
      </c>
      <c r="E1" s="431" t="s">
        <v>1651</v>
      </c>
      <c r="F1" s="431" t="s">
        <v>1652</v>
      </c>
      <c r="G1" s="431" t="s">
        <v>1653</v>
      </c>
      <c r="H1" s="431" t="s">
        <v>1654</v>
      </c>
      <c r="I1" s="431" t="s">
        <v>1655</v>
      </c>
      <c r="J1" s="431" t="s">
        <v>1656</v>
      </c>
      <c r="L1" s="829" t="s">
        <v>1657</v>
      </c>
      <c r="M1" s="830"/>
    </row>
    <row r="2" spans="1:13" ht="34.5" customHeight="1" thickBot="1">
      <c r="A2" s="274" t="s">
        <v>1658</v>
      </c>
      <c r="B2" s="472"/>
      <c r="C2" s="282"/>
      <c r="D2" s="473"/>
      <c r="E2" s="473"/>
      <c r="F2" s="283"/>
      <c r="G2" s="283"/>
      <c r="H2" s="473"/>
      <c r="I2" s="473"/>
      <c r="J2" s="473"/>
      <c r="K2" s="304"/>
      <c r="L2" s="835" t="s">
        <v>1659</v>
      </c>
      <c r="M2" s="836"/>
    </row>
    <row r="3" spans="1:13" s="138" customFormat="1" ht="12.75" hidden="1" customHeight="1">
      <c r="A3" s="816" t="s">
        <v>814</v>
      </c>
      <c r="B3" s="820" t="s">
        <v>815</v>
      </c>
      <c r="C3" s="290">
        <v>1500</v>
      </c>
      <c r="D3" s="818" t="s">
        <v>1660</v>
      </c>
      <c r="E3" s="818" t="s">
        <v>1440</v>
      </c>
      <c r="F3" s="818" t="s">
        <v>1440</v>
      </c>
      <c r="G3" s="566"/>
      <c r="H3" s="837" t="s">
        <v>1440</v>
      </c>
      <c r="I3" s="570"/>
      <c r="J3" s="833" t="s">
        <v>1440</v>
      </c>
    </row>
    <row r="4" spans="1:13" s="138" customFormat="1" ht="10" hidden="1" customHeight="1">
      <c r="A4" s="817"/>
      <c r="B4" s="821"/>
      <c r="C4" s="287">
        <f>C3/1.19</f>
        <v>1260.5042016806724</v>
      </c>
      <c r="D4" s="819"/>
      <c r="E4" s="819"/>
      <c r="F4" s="819"/>
      <c r="G4" s="567"/>
      <c r="H4" s="838"/>
      <c r="I4" s="571"/>
      <c r="J4" s="834"/>
      <c r="K4" s="314"/>
    </row>
    <row r="5" spans="1:13" s="138" customFormat="1" ht="40" hidden="1" customHeight="1">
      <c r="A5" s="276">
        <v>882</v>
      </c>
      <c r="B5" s="186" t="s">
        <v>377</v>
      </c>
      <c r="C5" s="220"/>
      <c r="D5" s="291" t="s">
        <v>1660</v>
      </c>
      <c r="E5" s="295" t="s">
        <v>1661</v>
      </c>
      <c r="F5" s="295" t="s">
        <v>1661</v>
      </c>
      <c r="G5" s="295"/>
      <c r="H5" s="315" t="s">
        <v>1661</v>
      </c>
      <c r="I5" s="315"/>
      <c r="J5" s="370" t="s">
        <v>1661</v>
      </c>
      <c r="K5" s="314"/>
    </row>
    <row r="6" spans="1:13" s="138" customFormat="1" ht="30" hidden="1" customHeight="1">
      <c r="A6" s="296">
        <v>918</v>
      </c>
      <c r="B6" s="186" t="s">
        <v>596</v>
      </c>
      <c r="C6" s="220"/>
      <c r="D6" s="291" t="s">
        <v>1660</v>
      </c>
      <c r="E6" s="291" t="s">
        <v>1661</v>
      </c>
      <c r="F6" s="291" t="s">
        <v>1661</v>
      </c>
      <c r="G6" s="291"/>
      <c r="H6" s="316" t="s">
        <v>1661</v>
      </c>
      <c r="I6" s="316"/>
      <c r="J6" s="371" t="s">
        <v>1661</v>
      </c>
      <c r="K6" s="314"/>
    </row>
    <row r="7" spans="1:13" s="138" customFormat="1" ht="50.5" hidden="1" customHeight="1" thickBot="1">
      <c r="A7" s="292">
        <v>1189</v>
      </c>
      <c r="B7" s="297" t="s">
        <v>1662</v>
      </c>
      <c r="C7" s="298"/>
      <c r="D7" s="293" t="s">
        <v>1660</v>
      </c>
      <c r="E7" s="291" t="s">
        <v>1661</v>
      </c>
      <c r="F7" s="293" t="s">
        <v>1661</v>
      </c>
      <c r="G7" s="293"/>
      <c r="H7" s="294" t="s">
        <v>1661</v>
      </c>
      <c r="I7" s="316"/>
      <c r="J7" s="371" t="s">
        <v>1661</v>
      </c>
      <c r="K7" s="314"/>
    </row>
    <row r="8" spans="1:13" s="138" customFormat="1" ht="10.5" hidden="1" customHeight="1" thickBot="1">
      <c r="A8" s="299"/>
      <c r="B8" s="300"/>
      <c r="C8" s="220"/>
      <c r="D8" s="220"/>
      <c r="E8" s="301"/>
      <c r="F8" s="301"/>
      <c r="G8" s="220"/>
      <c r="H8" s="317"/>
      <c r="I8" s="317"/>
      <c r="J8" s="372"/>
    </row>
    <row r="9" spans="1:13" ht="11.25" hidden="1" customHeight="1">
      <c r="A9" s="824" t="s">
        <v>943</v>
      </c>
      <c r="B9" s="826" t="s">
        <v>944</v>
      </c>
      <c r="C9" s="275">
        <v>1400</v>
      </c>
      <c r="D9" s="822" t="s">
        <v>1660</v>
      </c>
      <c r="E9" s="822" t="s">
        <v>1660</v>
      </c>
      <c r="F9" s="822" t="s">
        <v>1660</v>
      </c>
      <c r="G9" s="568"/>
      <c r="H9" s="839" t="s">
        <v>1660</v>
      </c>
      <c r="I9" s="572"/>
      <c r="J9" s="831" t="s">
        <v>1660</v>
      </c>
    </row>
    <row r="10" spans="1:13" ht="11.25" hidden="1" customHeight="1">
      <c r="A10" s="825"/>
      <c r="B10" s="827"/>
      <c r="C10" s="212">
        <f>C9/1.19</f>
        <v>1176.4705882352941</v>
      </c>
      <c r="D10" s="823"/>
      <c r="E10" s="823"/>
      <c r="F10" s="823"/>
      <c r="G10" s="569"/>
      <c r="H10" s="840"/>
      <c r="I10" s="573"/>
      <c r="J10" s="832"/>
      <c r="L10" s="313"/>
    </row>
    <row r="11" spans="1:13" ht="80.5" hidden="1" customHeight="1">
      <c r="A11" s="696">
        <v>132</v>
      </c>
      <c r="B11" s="216" t="s">
        <v>1663</v>
      </c>
      <c r="C11" s="201"/>
      <c r="D11" s="213" t="s">
        <v>1660</v>
      </c>
      <c r="E11" s="213" t="s">
        <v>1660</v>
      </c>
      <c r="F11" s="213" t="s">
        <v>1660</v>
      </c>
      <c r="G11" s="213"/>
      <c r="H11" s="214" t="s">
        <v>1660</v>
      </c>
      <c r="I11" s="214"/>
      <c r="J11" s="373" t="s">
        <v>1660</v>
      </c>
    </row>
    <row r="12" spans="1:13" ht="111" hidden="1" customHeight="1" thickBot="1">
      <c r="A12" s="697">
        <v>603</v>
      </c>
      <c r="B12" s="208" t="s">
        <v>1664</v>
      </c>
      <c r="C12" s="202"/>
      <c r="D12" s="215" t="s">
        <v>1660</v>
      </c>
      <c r="E12" s="215" t="s">
        <v>1660</v>
      </c>
      <c r="F12" s="215" t="s">
        <v>1660</v>
      </c>
      <c r="G12" s="215"/>
      <c r="H12" s="217" t="s">
        <v>1660</v>
      </c>
      <c r="I12" s="217"/>
      <c r="J12" s="364" t="s">
        <v>1660</v>
      </c>
    </row>
    <row r="13" spans="1:13" ht="10.5" hidden="1" customHeight="1" thickBot="1">
      <c r="A13" s="205"/>
      <c r="B13" s="206"/>
      <c r="C13" s="201"/>
      <c r="D13" s="201"/>
      <c r="E13" s="201"/>
      <c r="F13" s="201"/>
      <c r="G13" s="201"/>
      <c r="H13" s="218"/>
      <c r="I13" s="218"/>
      <c r="J13" s="318"/>
      <c r="L13" s="323"/>
      <c r="M13" s="247"/>
    </row>
    <row r="14" spans="1:13" ht="11.25" customHeight="1">
      <c r="A14" s="777" t="s">
        <v>1092</v>
      </c>
      <c r="B14" s="779" t="s">
        <v>236</v>
      </c>
      <c r="C14" s="490">
        <v>1150</v>
      </c>
      <c r="D14" s="781"/>
      <c r="E14" s="781" t="s">
        <v>1660</v>
      </c>
      <c r="F14" s="309"/>
      <c r="G14" s="797"/>
      <c r="H14" s="545"/>
      <c r="I14" s="783"/>
      <c r="J14" s="775"/>
      <c r="L14" s="323"/>
      <c r="M14" s="247"/>
    </row>
    <row r="15" spans="1:13" ht="12" customHeight="1">
      <c r="A15" s="778"/>
      <c r="B15" s="780"/>
      <c r="C15" s="491">
        <f>C14/1.19</f>
        <v>966.38655462184875</v>
      </c>
      <c r="D15" s="782"/>
      <c r="E15" s="782"/>
      <c r="F15" s="310"/>
      <c r="G15" s="782"/>
      <c r="H15" s="546"/>
      <c r="I15" s="784"/>
      <c r="J15" s="785"/>
      <c r="L15" s="323"/>
      <c r="M15" s="247"/>
    </row>
    <row r="16" spans="1:13" ht="11.25" customHeight="1">
      <c r="A16" s="778"/>
      <c r="B16" s="780"/>
      <c r="C16" s="492">
        <v>1050</v>
      </c>
      <c r="D16" s="797"/>
      <c r="E16" s="797"/>
      <c r="F16" s="797" t="s">
        <v>1660</v>
      </c>
      <c r="G16" s="797" t="s">
        <v>1660</v>
      </c>
      <c r="H16" s="793"/>
      <c r="I16" s="828"/>
      <c r="J16" s="794" t="s">
        <v>1660</v>
      </c>
      <c r="L16" s="323"/>
      <c r="M16" s="247"/>
    </row>
    <row r="17" spans="1:13" ht="11.25" customHeight="1">
      <c r="A17" s="778"/>
      <c r="B17" s="780"/>
      <c r="C17" s="491">
        <f>C16/1.19</f>
        <v>882.35294117647061</v>
      </c>
      <c r="D17" s="782"/>
      <c r="E17" s="782"/>
      <c r="F17" s="782"/>
      <c r="G17" s="782"/>
      <c r="H17" s="784"/>
      <c r="I17" s="828"/>
      <c r="J17" s="776"/>
      <c r="L17" s="323"/>
      <c r="M17" s="247"/>
    </row>
    <row r="18" spans="1:13" ht="11.25" customHeight="1">
      <c r="A18" s="778"/>
      <c r="B18" s="780"/>
      <c r="C18" s="790" t="s">
        <v>1107</v>
      </c>
      <c r="D18" s="319"/>
      <c r="E18" s="319"/>
      <c r="F18" s="319"/>
      <c r="G18" s="797"/>
      <c r="H18" s="795" t="s">
        <v>1661</v>
      </c>
      <c r="I18" s="795" t="s">
        <v>1661</v>
      </c>
      <c r="J18" s="794"/>
      <c r="L18" s="323"/>
      <c r="M18" s="247"/>
    </row>
    <row r="19" spans="1:13" ht="12" customHeight="1">
      <c r="A19" s="778"/>
      <c r="B19" s="780"/>
      <c r="C19" s="791"/>
      <c r="D19" s="320"/>
      <c r="E19" s="320"/>
      <c r="F19" s="320"/>
      <c r="G19" s="782"/>
      <c r="H19" s="784"/>
      <c r="I19" s="784"/>
      <c r="J19" s="785"/>
      <c r="L19" s="323"/>
      <c r="M19" s="247"/>
    </row>
    <row r="20" spans="1:13" ht="57.75" customHeight="1">
      <c r="A20" s="286">
        <v>16</v>
      </c>
      <c r="B20" s="250" t="str">
        <f>VLOOKUP(A20,Optionen!A:B,2,FALSE)</f>
        <v>LED-Nebelscheinwerfer 
(im Frontspoiler integriert)</v>
      </c>
      <c r="D20" s="277"/>
      <c r="E20" s="277" t="s">
        <v>1660</v>
      </c>
      <c r="F20" s="277" t="s">
        <v>1660</v>
      </c>
      <c r="G20" s="277" t="s">
        <v>1660</v>
      </c>
      <c r="H20" s="277" t="s">
        <v>1661</v>
      </c>
      <c r="I20" s="277" t="s">
        <v>1661</v>
      </c>
      <c r="J20" s="575" t="s">
        <v>1660</v>
      </c>
      <c r="L20" s="788" t="str">
        <f>VLOOKUP(A20,Optionen!$A$3:$O$90,12,FALSE)</f>
        <v>Scheinwerfer</v>
      </c>
      <c r="M20" s="789"/>
    </row>
    <row r="21" spans="1:13" ht="11.5">
      <c r="A21" s="286">
        <v>65</v>
      </c>
      <c r="B21" s="250" t="str">
        <f>VLOOKUP(A21,Optionen!A:B,2,FALSE)</f>
        <v>Scheinwerferreinigungsanlage</v>
      </c>
      <c r="D21" s="277"/>
      <c r="E21" s="277" t="s">
        <v>1660</v>
      </c>
      <c r="F21" s="277" t="s">
        <v>1660</v>
      </c>
      <c r="G21" s="277" t="s">
        <v>1660</v>
      </c>
      <c r="H21" s="277" t="s">
        <v>1661</v>
      </c>
      <c r="I21" s="277" t="s">
        <v>1661</v>
      </c>
      <c r="J21" s="575" t="s">
        <v>1660</v>
      </c>
      <c r="L21" s="788" t="str">
        <f>VLOOKUP(A21,Optionen!$A$3:$O$90,12,FALSE)</f>
        <v>Scheinwerfer</v>
      </c>
      <c r="M21" s="789"/>
    </row>
    <row r="22" spans="1:13" ht="56.25" customHeight="1">
      <c r="A22" s="286">
        <v>645</v>
      </c>
      <c r="B22" s="698" t="str">
        <f>VLOOKUP(A22,Optionen!A:B,2,FALSE)</f>
        <v>Voll-LED-Scheinwerfer "Thors Hammer" Active High Beam
mit erweitertem Fernlicht, dynamischem Kurvenlicht, intelligentem Fernlichtassistenten mit adaptiver Leuchtweitenregulierung und integriertem LED-Tagfahrlicht</v>
      </c>
      <c r="D22" s="277"/>
      <c r="E22" s="277" t="s">
        <v>1660</v>
      </c>
      <c r="F22" s="277" t="s">
        <v>1660</v>
      </c>
      <c r="G22" s="277" t="s">
        <v>1660</v>
      </c>
      <c r="H22" s="277" t="s">
        <v>1661</v>
      </c>
      <c r="I22" s="277" t="s">
        <v>1661</v>
      </c>
      <c r="J22" s="575" t="s">
        <v>1660</v>
      </c>
      <c r="L22" s="788" t="str">
        <f>VLOOKUP(A22,Optionen!$A$3:$O$90,12,FALSE)</f>
        <v>Scheinwerfer</v>
      </c>
      <c r="M22" s="789"/>
    </row>
    <row r="23" spans="1:13" ht="92.25" customHeight="1" thickBot="1">
      <c r="A23" s="340">
        <v>879</v>
      </c>
      <c r="B23" s="278" t="str">
        <f>VLOOKUP(A23,Optionen!A:B,2,FALSE)</f>
        <v>Ambientebeleuchtung – Erweiterte Innenbeleuchtung mit:
- Ambientebeleuchtung vorn und hinten
- Ausstiegsleuchten vorn und hinten
- beleuchtete Türbablagen und Türöffner vorn und hinten
- Fußraumbeleuchtung hinten
- Leseleuchten hinten
- Arbeitsleuchte an der Gepäckraumklappe</v>
      </c>
      <c r="C23" s="279"/>
      <c r="D23" s="280"/>
      <c r="E23" s="280" t="s">
        <v>1660</v>
      </c>
      <c r="F23" s="280" t="s">
        <v>1661</v>
      </c>
      <c r="G23" s="280" t="s">
        <v>1661</v>
      </c>
      <c r="H23" s="280" t="s">
        <v>1661</v>
      </c>
      <c r="I23" s="280" t="s">
        <v>1661</v>
      </c>
      <c r="J23" s="576" t="s">
        <v>1661</v>
      </c>
      <c r="L23" s="788" t="str">
        <f>VLOOKUP(A23,Optionen!$A$3:$O$90,12,FALSE)</f>
        <v>Komfortausstattung</v>
      </c>
      <c r="M23" s="789"/>
    </row>
    <row r="24" spans="1:13" ht="10.5" thickBot="1">
      <c r="A24" s="265"/>
      <c r="B24" s="313"/>
      <c r="F24" s="348"/>
      <c r="G24" s="348"/>
      <c r="H24" s="348"/>
      <c r="I24" s="258"/>
      <c r="J24" s="577"/>
      <c r="L24" s="323"/>
      <c r="M24" s="247"/>
    </row>
    <row r="25" spans="1:13" ht="11.25" customHeight="1">
      <c r="A25" s="777" t="s">
        <v>998</v>
      </c>
      <c r="B25" s="779" t="s">
        <v>999</v>
      </c>
      <c r="C25" s="490">
        <v>700</v>
      </c>
      <c r="D25" s="781" t="s">
        <v>1660</v>
      </c>
      <c r="E25" s="781"/>
      <c r="F25" s="792"/>
      <c r="G25" s="781"/>
      <c r="H25" s="795"/>
      <c r="I25" s="783"/>
      <c r="J25" s="776"/>
      <c r="L25" s="323"/>
      <c r="M25" s="247"/>
    </row>
    <row r="26" spans="1:13" ht="11.25" customHeight="1">
      <c r="A26" s="778"/>
      <c r="B26" s="780"/>
      <c r="C26" s="491">
        <f>C25/1.19</f>
        <v>588.23529411764707</v>
      </c>
      <c r="D26" s="782"/>
      <c r="E26" s="782"/>
      <c r="F26" s="782"/>
      <c r="G26" s="782"/>
      <c r="H26" s="784"/>
      <c r="I26" s="784"/>
      <c r="J26" s="785"/>
      <c r="L26" s="323"/>
      <c r="M26" s="247"/>
    </row>
    <row r="27" spans="1:13" ht="11.25" customHeight="1">
      <c r="A27" s="778"/>
      <c r="B27" s="780"/>
      <c r="C27" s="790" t="s">
        <v>1107</v>
      </c>
      <c r="D27" s="792"/>
      <c r="E27" s="797" t="s">
        <v>1661</v>
      </c>
      <c r="F27" s="797" t="s">
        <v>1661</v>
      </c>
      <c r="G27" s="797" t="s">
        <v>1661</v>
      </c>
      <c r="H27" s="793" t="s">
        <v>1661</v>
      </c>
      <c r="I27" s="797" t="s">
        <v>1661</v>
      </c>
      <c r="J27" s="794" t="s">
        <v>1661</v>
      </c>
      <c r="L27" s="323"/>
      <c r="M27" s="247"/>
    </row>
    <row r="28" spans="1:13" ht="11.25" customHeight="1">
      <c r="A28" s="778"/>
      <c r="B28" s="780"/>
      <c r="C28" s="791"/>
      <c r="D28" s="782"/>
      <c r="E28" s="782"/>
      <c r="F28" s="782"/>
      <c r="G28" s="782"/>
      <c r="H28" s="784"/>
      <c r="I28" s="782"/>
      <c r="J28" s="785"/>
      <c r="L28" s="323"/>
      <c r="M28" s="247"/>
    </row>
    <row r="29" spans="1:13" ht="54" customHeight="1">
      <c r="A29" s="286">
        <v>691</v>
      </c>
      <c r="B29" s="250" t="str">
        <f>VLOOKUP(A29,Optionen!A:B,2,FALSE)</f>
        <v>Einparkhilfe vorn und hinten mit automatischem Bremseingriff (hinten)</v>
      </c>
      <c r="C29" s="322"/>
      <c r="D29" s="277" t="s">
        <v>1660</v>
      </c>
      <c r="E29" s="277" t="s">
        <v>1661</v>
      </c>
      <c r="F29" s="277" t="s">
        <v>1661</v>
      </c>
      <c r="G29" s="277" t="s">
        <v>1661</v>
      </c>
      <c r="H29" s="277" t="s">
        <v>1661</v>
      </c>
      <c r="I29" s="277" t="s">
        <v>1661</v>
      </c>
      <c r="J29" s="575" t="s">
        <v>1661</v>
      </c>
      <c r="L29" s="788" t="str">
        <f>VLOOKUP(A29,Optionen!$A$3:$O$90,12,FALSE)</f>
        <v>Sicherheit &amp; Assistenzsysteme</v>
      </c>
      <c r="M29" s="789"/>
    </row>
    <row r="30" spans="1:13" ht="54" customHeight="1" thickBot="1">
      <c r="A30" s="340">
        <v>790</v>
      </c>
      <c r="B30" s="341" t="str">
        <f>VLOOKUP(A30,Optionen!A:B,2,FALSE)</f>
        <v>Rückfahrkamera</v>
      </c>
      <c r="C30" s="321"/>
      <c r="D30" s="280" t="s">
        <v>1660</v>
      </c>
      <c r="E30" s="280" t="s">
        <v>1661</v>
      </c>
      <c r="F30" s="280" t="s">
        <v>1661</v>
      </c>
      <c r="G30" s="280" t="s">
        <v>1661</v>
      </c>
      <c r="H30" s="280" t="s">
        <v>1661</v>
      </c>
      <c r="I30" s="280" t="s">
        <v>1661</v>
      </c>
      <c r="J30" s="576" t="s">
        <v>1661</v>
      </c>
      <c r="L30" s="788" t="str">
        <f>VLOOKUP(A30,Optionen!$A$3:$O$90,12,FALSE)</f>
        <v>Sicherheit &amp; Assistenzsysteme</v>
      </c>
      <c r="M30" s="789"/>
    </row>
    <row r="31" spans="1:13" ht="11" thickBot="1">
      <c r="A31" s="281"/>
      <c r="B31" s="282"/>
      <c r="C31" s="282"/>
      <c r="D31" s="283"/>
      <c r="E31" s="283"/>
      <c r="F31" s="283"/>
      <c r="G31" s="283"/>
      <c r="H31" s="283"/>
      <c r="I31" s="574"/>
      <c r="J31" s="578"/>
      <c r="L31" s="323"/>
      <c r="M31" s="247"/>
    </row>
    <row r="32" spans="1:13" ht="12.75" customHeight="1">
      <c r="A32" s="778" t="s">
        <v>1095</v>
      </c>
      <c r="B32" s="780" t="s">
        <v>1096</v>
      </c>
      <c r="C32" s="490">
        <v>1200</v>
      </c>
      <c r="D32" s="781"/>
      <c r="E32" s="781" t="s">
        <v>1660</v>
      </c>
      <c r="F32" s="797"/>
      <c r="G32" s="781"/>
      <c r="H32" s="793"/>
      <c r="I32" s="783"/>
      <c r="J32" s="775"/>
      <c r="L32" s="323"/>
      <c r="M32" s="247"/>
    </row>
    <row r="33" spans="1:13" ht="12.75" customHeight="1">
      <c r="A33" s="778"/>
      <c r="B33" s="780"/>
      <c r="C33" s="491">
        <f>C32/1.19</f>
        <v>1008.4033613445379</v>
      </c>
      <c r="D33" s="782"/>
      <c r="E33" s="782"/>
      <c r="F33" s="782"/>
      <c r="G33" s="782"/>
      <c r="H33" s="784"/>
      <c r="I33" s="784"/>
      <c r="J33" s="785"/>
      <c r="L33" s="323"/>
      <c r="M33" s="247"/>
    </row>
    <row r="34" spans="1:13" ht="12.75" customHeight="1">
      <c r="A34" s="778"/>
      <c r="B34" s="780"/>
      <c r="C34" s="790" t="s">
        <v>1107</v>
      </c>
      <c r="D34" s="792"/>
      <c r="E34" s="319"/>
      <c r="F34" s="797" t="s">
        <v>1661</v>
      </c>
      <c r="G34" s="797" t="s">
        <v>1661</v>
      </c>
      <c r="H34" s="793" t="s">
        <v>1661</v>
      </c>
      <c r="I34" s="797" t="s">
        <v>1661</v>
      </c>
      <c r="J34" s="776" t="s">
        <v>1661</v>
      </c>
      <c r="L34" s="323"/>
      <c r="M34" s="247"/>
    </row>
    <row r="35" spans="1:13" ht="12.75" customHeight="1">
      <c r="A35" s="778"/>
      <c r="B35" s="780"/>
      <c r="C35" s="791"/>
      <c r="D35" s="782"/>
      <c r="E35" s="320"/>
      <c r="F35" s="782"/>
      <c r="G35" s="782"/>
      <c r="H35" s="784"/>
      <c r="I35" s="782"/>
      <c r="J35" s="785"/>
      <c r="L35" s="323"/>
      <c r="M35" s="247"/>
    </row>
    <row r="36" spans="1:13" ht="48.75" customHeight="1">
      <c r="A36" s="286">
        <v>10</v>
      </c>
      <c r="B36" s="250" t="str">
        <f>VLOOKUP(A36,Optionen!A:B,2,FALSE)</f>
        <v xml:space="preserve">Elektrisch einstellbarer Beifahrersitz </v>
      </c>
      <c r="D36" s="284"/>
      <c r="E36" s="277" t="s">
        <v>1660</v>
      </c>
      <c r="F36" s="277" t="s">
        <v>1661</v>
      </c>
      <c r="G36" s="277" t="s">
        <v>1661</v>
      </c>
      <c r="H36" s="277" t="s">
        <v>1661</v>
      </c>
      <c r="I36" s="277" t="s">
        <v>1661</v>
      </c>
      <c r="J36" s="575" t="s">
        <v>1661</v>
      </c>
      <c r="L36" s="788">
        <f>VLOOKUP(A36,Optionen!$A$3:$O$90,11,FALSE)</f>
        <v>0</v>
      </c>
      <c r="M36" s="789"/>
    </row>
    <row r="37" spans="1:13" ht="47.25" customHeight="1">
      <c r="A37" s="286">
        <v>47</v>
      </c>
      <c r="B37" s="250" t="str">
        <f>VLOOKUP(A37,Optionen!A:B,2,FALSE)</f>
        <v>Elektrisch einstellbarer Fahrersitz 
mit Memoryfunktion für Fahrersitz- und Außenspiegeleinstellung (in Funkfernbedienung gespeichert)</v>
      </c>
      <c r="D37" s="277"/>
      <c r="E37" s="277" t="s">
        <v>1660</v>
      </c>
      <c r="F37" s="277" t="s">
        <v>1661</v>
      </c>
      <c r="G37" s="277" t="s">
        <v>1661</v>
      </c>
      <c r="H37" s="277" t="s">
        <v>1661</v>
      </c>
      <c r="I37" s="277" t="s">
        <v>1661</v>
      </c>
      <c r="J37" s="575" t="s">
        <v>1661</v>
      </c>
      <c r="L37" s="796"/>
      <c r="M37" s="796"/>
    </row>
    <row r="38" spans="1:13" ht="33" customHeight="1">
      <c r="A38" s="286">
        <v>212</v>
      </c>
      <c r="B38" s="285" t="str">
        <f>VLOOKUP(A38,Optionen!A:B,2,FALSE)</f>
        <v>Lendenwirbelstütze (4-Wege, elektrisch einstellbar) für Fahrer- und Beifahrersitz</v>
      </c>
      <c r="D38" s="277"/>
      <c r="E38" s="277" t="s">
        <v>1660</v>
      </c>
      <c r="F38" s="277" t="s">
        <v>1661</v>
      </c>
      <c r="G38" s="277" t="s">
        <v>1661</v>
      </c>
      <c r="H38" s="277" t="s">
        <v>1661</v>
      </c>
      <c r="I38" s="277" t="s">
        <v>1661</v>
      </c>
      <c r="J38" s="575" t="s">
        <v>1661</v>
      </c>
      <c r="L38" s="788">
        <f>VLOOKUP(A38,Optionen!$A$3:$O$90,11,FALSE)</f>
        <v>0</v>
      </c>
      <c r="M38" s="789"/>
    </row>
    <row r="39" spans="1:13" ht="27.75" customHeight="1">
      <c r="A39" s="286">
        <v>385</v>
      </c>
      <c r="B39" s="250" t="str">
        <f>VLOOKUP(A39,Optionen!A:B,2,FALSE)</f>
        <v>Memoryfunktion für Beifahrersitz</v>
      </c>
      <c r="C39" s="226"/>
      <c r="D39" s="277"/>
      <c r="E39" s="277" t="s">
        <v>1660</v>
      </c>
      <c r="F39" s="277" t="s">
        <v>1661</v>
      </c>
      <c r="G39" s="277" t="s">
        <v>1661</v>
      </c>
      <c r="H39" s="277" t="s">
        <v>1661</v>
      </c>
      <c r="I39" s="277" t="s">
        <v>1661</v>
      </c>
      <c r="J39" s="575" t="s">
        <v>1661</v>
      </c>
      <c r="L39" s="788">
        <f>VLOOKUP(A39,Optionen!$A$3:$O$90,11,FALSE)</f>
        <v>0</v>
      </c>
      <c r="M39" s="789"/>
    </row>
    <row r="40" spans="1:13" ht="36" customHeight="1" thickBot="1">
      <c r="A40" s="340">
        <v>1101</v>
      </c>
      <c r="B40" s="341" t="str">
        <f>VLOOKUP(A40,Optionen!A:B,2,FALSE)</f>
        <v>Beinauflage einstellbar für Fahrer- und Beifahrersitz</v>
      </c>
      <c r="C40" s="262"/>
      <c r="D40" s="280"/>
      <c r="E40" s="280" t="s">
        <v>1660</v>
      </c>
      <c r="F40" s="280" t="s">
        <v>1661</v>
      </c>
      <c r="G40" s="280" t="s">
        <v>1661</v>
      </c>
      <c r="H40" s="280" t="s">
        <v>1661</v>
      </c>
      <c r="I40" s="280" t="s">
        <v>1661</v>
      </c>
      <c r="J40" s="576" t="s">
        <v>1661</v>
      </c>
      <c r="L40" s="788">
        <f>VLOOKUP(A40,Optionen!$A$3:$O$90,11,FALSE)</f>
        <v>0</v>
      </c>
      <c r="M40" s="789"/>
    </row>
    <row r="41" spans="1:13" ht="11.25" customHeight="1">
      <c r="A41" s="777" t="s">
        <v>1098</v>
      </c>
      <c r="B41" s="779" t="s">
        <v>107</v>
      </c>
      <c r="C41" s="490">
        <v>750</v>
      </c>
      <c r="D41" s="781" t="s">
        <v>1660</v>
      </c>
      <c r="E41" s="781" t="s">
        <v>1660</v>
      </c>
      <c r="F41" s="781" t="s">
        <v>1665</v>
      </c>
      <c r="G41" s="781" t="s">
        <v>1665</v>
      </c>
      <c r="H41" s="783" t="s">
        <v>1665</v>
      </c>
      <c r="I41" s="781" t="s">
        <v>1665</v>
      </c>
      <c r="J41" s="775" t="s">
        <v>1665</v>
      </c>
      <c r="L41" s="323"/>
      <c r="M41" s="247"/>
    </row>
    <row r="42" spans="1:13" ht="11.25" customHeight="1">
      <c r="A42" s="778"/>
      <c r="B42" s="780"/>
      <c r="C42" s="491">
        <f>C41/1.19</f>
        <v>630.2521008403362</v>
      </c>
      <c r="D42" s="782"/>
      <c r="E42" s="782"/>
      <c r="F42" s="782"/>
      <c r="G42" s="782"/>
      <c r="H42" s="784"/>
      <c r="I42" s="782"/>
      <c r="J42" s="785"/>
      <c r="L42" s="323"/>
      <c r="M42" s="247"/>
    </row>
    <row r="43" spans="1:13" ht="24" customHeight="1">
      <c r="A43" s="286">
        <v>11</v>
      </c>
      <c r="B43" s="250" t="str">
        <f>VLOOKUP(A43,Optionen!A:B,2,FALSE)</f>
        <v>Sitzheizung vorn</v>
      </c>
      <c r="D43" s="277" t="s">
        <v>1660</v>
      </c>
      <c r="E43" s="277" t="s">
        <v>1660</v>
      </c>
      <c r="F43" s="277" t="s">
        <v>1665</v>
      </c>
      <c r="G43" s="277" t="s">
        <v>1665</v>
      </c>
      <c r="H43" s="277" t="s">
        <v>1665</v>
      </c>
      <c r="I43" s="277" t="s">
        <v>1665</v>
      </c>
      <c r="J43" s="575" t="s">
        <v>1665</v>
      </c>
      <c r="L43" s="788" t="str">
        <f>VLOOKUP(A43,Optionen!$A$3:$O$90,12,FALSE)</f>
        <v>Sitzkomfort</v>
      </c>
      <c r="M43" s="789"/>
    </row>
    <row r="44" spans="1:13" ht="24" customHeight="1">
      <c r="A44" s="682">
        <v>752</v>
      </c>
      <c r="B44" s="250" t="str">
        <f>VLOOKUP(A44,Optionen!A:B,2,FALSE)</f>
        <v>Sitzheizung hinten (äußere Sitze der 2. Sitzreihe)</v>
      </c>
      <c r="C44" s="247" t="s">
        <v>1666</v>
      </c>
      <c r="D44" s="277" t="s">
        <v>1660</v>
      </c>
      <c r="E44" s="277" t="s">
        <v>1660</v>
      </c>
      <c r="F44" s="277" t="s">
        <v>1665</v>
      </c>
      <c r="G44" s="277" t="s">
        <v>1665</v>
      </c>
      <c r="H44" s="277" t="s">
        <v>1665</v>
      </c>
      <c r="I44" s="277" t="s">
        <v>1665</v>
      </c>
      <c r="J44" s="575" t="s">
        <v>1665</v>
      </c>
      <c r="L44" s="788" t="str">
        <f>VLOOKUP(A44,Optionen!$A$3:$O$90,12,FALSE)</f>
        <v>Sitzkomfort</v>
      </c>
      <c r="M44" s="789"/>
    </row>
    <row r="45" spans="1:13" ht="37" customHeight="1" thickBot="1">
      <c r="A45" s="340">
        <v>869</v>
      </c>
      <c r="B45" s="341" t="str">
        <f>VLOOKUP(A45,Optionen!A:B,2,FALSE)</f>
        <v>Lenkradheizung</v>
      </c>
      <c r="C45" s="262"/>
      <c r="D45" s="280" t="s">
        <v>1660</v>
      </c>
      <c r="E45" s="280" t="s">
        <v>1660</v>
      </c>
      <c r="F45" s="280" t="s">
        <v>1665</v>
      </c>
      <c r="G45" s="280" t="s">
        <v>1665</v>
      </c>
      <c r="H45" s="280" t="s">
        <v>1665</v>
      </c>
      <c r="I45" s="280" t="s">
        <v>1665</v>
      </c>
      <c r="J45" s="576" t="s">
        <v>1665</v>
      </c>
      <c r="L45" s="788" t="str">
        <f>VLOOKUP(A45,Optionen!$A$3:$O$90,12,FALSE)</f>
        <v>Komfortausstattung</v>
      </c>
      <c r="M45" s="789"/>
    </row>
    <row r="46" spans="1:13" ht="11.25" customHeight="1">
      <c r="A46" s="777" t="s">
        <v>943</v>
      </c>
      <c r="B46" s="779" t="s">
        <v>944</v>
      </c>
      <c r="C46" s="490">
        <v>710</v>
      </c>
      <c r="D46" s="781" t="s">
        <v>1660</v>
      </c>
      <c r="E46" s="781" t="s">
        <v>1660</v>
      </c>
      <c r="F46" s="781" t="s">
        <v>1660</v>
      </c>
      <c r="G46" s="781" t="s">
        <v>1660</v>
      </c>
      <c r="H46" s="793" t="s">
        <v>1661</v>
      </c>
      <c r="I46" s="793" t="s">
        <v>1661</v>
      </c>
      <c r="J46" s="776" t="s">
        <v>1660</v>
      </c>
      <c r="L46" s="323"/>
      <c r="M46" s="247"/>
    </row>
    <row r="47" spans="1:13" ht="11.25" customHeight="1">
      <c r="A47" s="778"/>
      <c r="B47" s="780"/>
      <c r="C47" s="491">
        <f>C46/1.19</f>
        <v>596.63865546218494</v>
      </c>
      <c r="D47" s="782"/>
      <c r="E47" s="782"/>
      <c r="F47" s="782"/>
      <c r="G47" s="782"/>
      <c r="H47" s="784"/>
      <c r="I47" s="784"/>
      <c r="J47" s="785"/>
      <c r="L47" s="323"/>
      <c r="M47" s="247"/>
    </row>
    <row r="48" spans="1:13" ht="80.5" thickBot="1">
      <c r="A48" s="286">
        <v>132</v>
      </c>
      <c r="B48" s="250" t="s">
        <v>1667</v>
      </c>
      <c r="D48" s="277" t="s">
        <v>1660</v>
      </c>
      <c r="E48" s="277" t="s">
        <v>1660</v>
      </c>
      <c r="F48" s="277" t="s">
        <v>1660</v>
      </c>
      <c r="G48" s="649" t="s">
        <v>1660</v>
      </c>
      <c r="H48" s="649" t="s">
        <v>1661</v>
      </c>
      <c r="I48" s="650" t="s">
        <v>1661</v>
      </c>
      <c r="J48" s="651" t="s">
        <v>1660</v>
      </c>
      <c r="L48" s="788" t="str">
        <f>VLOOKUP(A48,Optionen!$A$3:$O$90,12,FALSE)</f>
        <v>Sicherheit &amp; Assistenzsysteme</v>
      </c>
      <c r="M48" s="789"/>
    </row>
    <row r="49" spans="1:13" ht="11.25" customHeight="1">
      <c r="A49" s="777" t="s">
        <v>1414</v>
      </c>
      <c r="B49" s="779" t="s">
        <v>1415</v>
      </c>
      <c r="C49" s="490">
        <v>590</v>
      </c>
      <c r="D49" s="781" t="s">
        <v>1660</v>
      </c>
      <c r="E49" s="781" t="s">
        <v>1660</v>
      </c>
      <c r="F49" s="781" t="s">
        <v>1660</v>
      </c>
      <c r="G49" s="792" t="s">
        <v>1660</v>
      </c>
      <c r="H49" s="795" t="s">
        <v>1661</v>
      </c>
      <c r="I49" s="795" t="s">
        <v>1661</v>
      </c>
      <c r="J49" s="776" t="s">
        <v>1660</v>
      </c>
      <c r="L49" s="772" t="s">
        <v>1668</v>
      </c>
      <c r="M49" s="773"/>
    </row>
    <row r="50" spans="1:13" ht="11.25" customHeight="1">
      <c r="A50" s="778"/>
      <c r="B50" s="780"/>
      <c r="C50" s="491">
        <f>C49/1.19</f>
        <v>495.79831932773112</v>
      </c>
      <c r="D50" s="782"/>
      <c r="E50" s="782"/>
      <c r="F50" s="782"/>
      <c r="G50" s="782"/>
      <c r="H50" s="784"/>
      <c r="I50" s="784"/>
      <c r="J50" s="785"/>
      <c r="L50" s="774"/>
      <c r="M50" s="774"/>
    </row>
    <row r="51" spans="1:13" ht="10" customHeight="1">
      <c r="A51" s="798">
        <v>603</v>
      </c>
      <c r="B51" s="800" t="str">
        <f>VLOOKUP(A51,Optionen!A:B,2,FALSE)</f>
        <v>Driver Awareness
- Blind Spot Information System (BLIS®) - Totwinkelassistent inkl. Spurwechsel-Warnung vor sich schnell nähernden Fahrzeugen inklusive Lenkeingriff bei Nichtbeachtung der Warnsignale 
- Cross Traffic Alert (CTA) - Querverkehrs-Warnung mit Bremseingriff - Warnung vor sich seitlich nähernden Fahrzeugen, Fahrradfahrern und Fußgängern beim rückwärtigen Ausparken inkl. Bremsung bis zum Stillstand bei Nichtbeachtung der Warnsignale
- Heckaufprallabschwächung - Präventivschutz bei drohenden Heckkollisionen durch schnelles Aufleuchten des Warnblinklichts, Festbremsen des Fahrzeugs und Straffen der Gurte</v>
      </c>
      <c r="C51" s="812"/>
      <c r="D51" s="802" t="s">
        <v>1660</v>
      </c>
      <c r="E51" s="802" t="s">
        <v>1660</v>
      </c>
      <c r="F51" s="802" t="s">
        <v>1660</v>
      </c>
      <c r="G51" s="802" t="s">
        <v>1660</v>
      </c>
      <c r="H51" s="804" t="s">
        <v>1661</v>
      </c>
      <c r="I51" s="804" t="s">
        <v>1661</v>
      </c>
      <c r="J51" s="806" t="s">
        <v>1660</v>
      </c>
      <c r="L51" s="808" t="str">
        <f>VLOOKUP(A51,Optionen!$A$3:$O$90,12,FALSE)</f>
        <v>Sicherheit &amp; Assistenzsysteme</v>
      </c>
      <c r="M51" s="809"/>
    </row>
    <row r="52" spans="1:13" ht="126.75" customHeight="1" thickBot="1">
      <c r="A52" s="799"/>
      <c r="B52" s="801" t="e">
        <f>VLOOKUP(A52,Optionen!A:B,2,FALSE)</f>
        <v>#N/A</v>
      </c>
      <c r="C52" s="813"/>
      <c r="D52" s="803"/>
      <c r="E52" s="803"/>
      <c r="F52" s="803"/>
      <c r="G52" s="803"/>
      <c r="H52" s="805"/>
      <c r="I52" s="805"/>
      <c r="J52" s="807"/>
      <c r="L52" s="810"/>
      <c r="M52" s="811"/>
    </row>
    <row r="53" spans="1:13" ht="24.75" customHeight="1">
      <c r="A53" s="777" t="s">
        <v>726</v>
      </c>
      <c r="B53" s="779" t="s">
        <v>323</v>
      </c>
      <c r="C53" s="490">
        <v>660</v>
      </c>
      <c r="D53" s="781"/>
      <c r="E53" s="781"/>
      <c r="F53" s="781" t="s">
        <v>1669</v>
      </c>
      <c r="G53" s="781"/>
      <c r="H53" s="781"/>
      <c r="I53" s="786"/>
      <c r="J53" s="775"/>
      <c r="L53" s="772" t="s">
        <v>1670</v>
      </c>
      <c r="M53" s="773"/>
    </row>
    <row r="54" spans="1:13" ht="24.75" customHeight="1">
      <c r="A54" s="778"/>
      <c r="B54" s="780"/>
      <c r="C54" s="491">
        <f>C53/1.19</f>
        <v>554.62184873949582</v>
      </c>
      <c r="D54" s="782"/>
      <c r="E54" s="782"/>
      <c r="F54" s="782"/>
      <c r="G54" s="782"/>
      <c r="H54" s="782"/>
      <c r="I54" s="787"/>
      <c r="J54" s="776"/>
      <c r="L54" s="774"/>
      <c r="M54" s="774"/>
    </row>
    <row r="55" spans="1:13" ht="32.5" customHeight="1">
      <c r="A55" s="286">
        <v>16</v>
      </c>
      <c r="B55" s="250" t="str">
        <f>VLOOKUP(A55,Optionen!A:B,2,FALSE)</f>
        <v>LED-Nebelscheinwerfer 
(im Frontspoiler integriert)</v>
      </c>
      <c r="F55" s="277" t="s">
        <v>1660</v>
      </c>
      <c r="J55" s="385"/>
      <c r="L55" s="771" t="str">
        <f>VLOOKUP(A55,Optionen!$A$3:$O$90,12,FALSE)</f>
        <v>Scheinwerfer</v>
      </c>
      <c r="M55" s="771"/>
    </row>
    <row r="56" spans="1:13" ht="25.4" customHeight="1">
      <c r="A56" s="286">
        <v>65</v>
      </c>
      <c r="B56" s="250" t="str">
        <f>VLOOKUP(A56,Optionen!A:B,2,FALSE)</f>
        <v>Scheinwerferreinigungsanlage</v>
      </c>
      <c r="F56" s="277" t="s">
        <v>1660</v>
      </c>
      <c r="J56" s="466"/>
      <c r="L56" s="771" t="str">
        <f>VLOOKUP(A56,Optionen!$A$3:$O$90,12,FALSE)</f>
        <v>Scheinwerfer</v>
      </c>
      <c r="M56" s="771"/>
    </row>
    <row r="57" spans="1:13" ht="45" customHeight="1">
      <c r="A57" s="286">
        <v>645</v>
      </c>
      <c r="B57" s="250" t="str">
        <f>VLOOKUP(A57,Optionen!A:B,2,FALSE)</f>
        <v>Voll-LED-Scheinwerfer "Thors Hammer" Active High Beam
mit erweitertem Fernlicht, dynamischem Kurvenlicht, intelligentem Fernlichtassistenten mit adaptiver Leuchtweitenregulierung und integriertem LED-Tagfahrlicht</v>
      </c>
      <c r="F57" s="277" t="s">
        <v>1660</v>
      </c>
      <c r="J57" s="466"/>
      <c r="L57" s="771" t="str">
        <f>VLOOKUP(A57,Optionen!$A$3:$O$90,12,FALSE)</f>
        <v>Scheinwerfer</v>
      </c>
      <c r="M57" s="771"/>
    </row>
    <row r="58" spans="1:13" ht="98.5" customHeight="1">
      <c r="A58" s="286">
        <v>132</v>
      </c>
      <c r="B58" s="250" t="str">
        <f>VLOOKUP(A58,Optionen!A:B,2,FALSE)</f>
        <v>Driver Assistance
- Adaptive Geschwindigkeitsregelanlage
- Emergency Stop Assist (automatisches Nothaltesystem bei Nichtbeachtung von Warnhinweisen infolge von ausbleibenden Lenk-, Brems- und Beschleunigungsaktivitäten des Fahrers inkl. Aktivierung der Warnblinkanlage und automatischer Bremsung bis zum Stillstand und Notruf über Volvo On Call)
- Pilot Assist (Spurführungsassistent mit adaptiver Geschwindigkeitsregelanlage bis zu Geschwindigkeiten von 130 km/h)</v>
      </c>
      <c r="F58" s="277" t="s">
        <v>1660</v>
      </c>
      <c r="J58" s="466"/>
      <c r="L58" s="771" t="str">
        <f>VLOOKUP(A58,Optionen!$A$3:$O$90,12,FALSE)</f>
        <v>Sicherheit &amp; Assistenzsysteme</v>
      </c>
      <c r="M58" s="771"/>
    </row>
    <row r="59" spans="1:13" ht="11.5">
      <c r="A59" s="286">
        <v>179</v>
      </c>
      <c r="B59" s="250" t="str">
        <f>VLOOKUP(A59,Optionen!A:B,2,FALSE)</f>
        <v>Seiten- und Heckfenster abgedunkelt (ab B-Säule)</v>
      </c>
      <c r="F59" s="277" t="s">
        <v>1660</v>
      </c>
      <c r="J59" s="466"/>
      <c r="L59" s="771" t="str">
        <f>VLOOKUP(A59,Optionen!$A$3:$O$90,12,FALSE)</f>
        <v>Scheiben &amp; Spiegel</v>
      </c>
      <c r="M59" s="771"/>
    </row>
    <row r="60" spans="1:13" ht="67.400000000000006" customHeight="1" thickBot="1">
      <c r="A60" s="340">
        <v>1033</v>
      </c>
      <c r="B60" s="341" t="str">
        <f>VLOOKUP(A60,Optionen!A:B,2,FALSE)</f>
        <v>Audiosystem Premium Sound by Harman Kardon®
- 600 Watt Leistung
- 14 Lautsprecher
- Fresh Air™ Subwoofer
- Dirac Unison™ Soundoptimierung</v>
      </c>
      <c r="C60" s="262"/>
      <c r="D60" s="262"/>
      <c r="E60" s="262"/>
      <c r="F60" s="280" t="s">
        <v>1660</v>
      </c>
      <c r="G60" s="262"/>
      <c r="H60" s="262"/>
      <c r="I60" s="262"/>
      <c r="J60" s="587"/>
      <c r="L60" s="771" t="str">
        <f>VLOOKUP(A60,Optionen!$A$3:$O$90,12,FALSE)</f>
        <v>Infotainment</v>
      </c>
      <c r="M60" s="771"/>
    </row>
    <row r="61" spans="1:13" ht="25.4" customHeight="1">
      <c r="A61" s="777" t="s">
        <v>1403</v>
      </c>
      <c r="B61" s="779" t="s">
        <v>239</v>
      </c>
      <c r="C61" s="490">
        <v>1950</v>
      </c>
      <c r="D61" s="781"/>
      <c r="E61" s="781"/>
      <c r="F61" s="781"/>
      <c r="G61" s="781"/>
      <c r="H61" s="781" t="s">
        <v>1669</v>
      </c>
      <c r="I61" s="783"/>
      <c r="J61" s="775"/>
      <c r="L61" s="773" t="s">
        <v>1670</v>
      </c>
      <c r="M61" s="773"/>
    </row>
    <row r="62" spans="1:13" ht="25.4" customHeight="1">
      <c r="A62" s="778"/>
      <c r="B62" s="780"/>
      <c r="C62" s="491">
        <f>C61/1.19</f>
        <v>1638.6554621848741</v>
      </c>
      <c r="D62" s="782"/>
      <c r="E62" s="782"/>
      <c r="F62" s="782"/>
      <c r="G62" s="782"/>
      <c r="H62" s="782"/>
      <c r="I62" s="784"/>
      <c r="J62" s="785"/>
      <c r="L62" s="774"/>
      <c r="M62" s="774"/>
    </row>
    <row r="63" spans="1:13" ht="21" customHeight="1">
      <c r="A63" s="286">
        <v>179</v>
      </c>
      <c r="B63" s="250" t="str">
        <f>VLOOKUP(A63,Optionen!A:B,2,FALSE)</f>
        <v>Seiten- und Heckfenster abgedunkelt (ab B-Säule)</v>
      </c>
      <c r="H63" s="277" t="s">
        <v>1660</v>
      </c>
      <c r="J63" s="466"/>
      <c r="L63" s="771" t="str">
        <f>VLOOKUP(A63,Optionen!$A$3:$O$90,12,FALSE)</f>
        <v>Scheiben &amp; Spiegel</v>
      </c>
      <c r="M63" s="771"/>
    </row>
    <row r="64" spans="1:13" ht="42.65" customHeight="1">
      <c r="A64" s="286">
        <v>139</v>
      </c>
      <c r="B64" s="250" t="str">
        <f>VLOOKUP(A64,Optionen!A:B,2,FALSE)</f>
        <v>Parkkamera mit 360° Surround View
inkl. Einparkhilfe vorn, seitlich und hinten mit automatischem Bremseingriff (hinten)</v>
      </c>
      <c r="H64" s="277" t="s">
        <v>1660</v>
      </c>
      <c r="J64" s="466"/>
      <c r="L64" s="771" t="str">
        <f>VLOOKUP(A64,Optionen!$A$3:$O$90,12,FALSE)</f>
        <v>Sicherheit &amp; Assistenzsysteme</v>
      </c>
      <c r="M64" s="771"/>
    </row>
    <row r="65" spans="1:13" ht="65.150000000000006" customHeight="1" thickBot="1">
      <c r="A65" s="340">
        <v>1000</v>
      </c>
      <c r="B65" s="341" t="str">
        <f>VLOOKUP(A65,Optionen!A:B,2,FALSE)</f>
        <v>Adaptives Luftfahrwerk mit Four-C-Technologie
(Continuously Controlled Chassis Concept)
inkl. Niveauregulierungsautomatik und Einstiegs-/Heckabsenkung (-2cm/+4cm)</v>
      </c>
      <c r="C65" s="262"/>
      <c r="D65" s="262"/>
      <c r="E65" s="262"/>
      <c r="F65" s="262"/>
      <c r="G65" s="262"/>
      <c r="H65" s="280" t="s">
        <v>1660</v>
      </c>
      <c r="I65" s="262"/>
      <c r="J65" s="587"/>
      <c r="L65" s="771" t="str">
        <f>VLOOKUP(A65,Optionen!$A$3:$O$90,12,FALSE)</f>
        <v>Fahrdynamik</v>
      </c>
      <c r="M65" s="771"/>
    </row>
  </sheetData>
  <mergeCells count="152">
    <mergeCell ref="H3:H4"/>
    <mergeCell ref="F34:F35"/>
    <mergeCell ref="H34:H35"/>
    <mergeCell ref="H9:H10"/>
    <mergeCell ref="F32:F33"/>
    <mergeCell ref="H32:H33"/>
    <mergeCell ref="D32:D33"/>
    <mergeCell ref="E14:E15"/>
    <mergeCell ref="F3:F4"/>
    <mergeCell ref="F9:F10"/>
    <mergeCell ref="F27:F28"/>
    <mergeCell ref="E25:E26"/>
    <mergeCell ref="F25:F26"/>
    <mergeCell ref="E3:E4"/>
    <mergeCell ref="E9:E10"/>
    <mergeCell ref="E27:E28"/>
    <mergeCell ref="G34:G35"/>
    <mergeCell ref="G32:G33"/>
    <mergeCell ref="G27:G28"/>
    <mergeCell ref="G25:G26"/>
    <mergeCell ref="G18:G19"/>
    <mergeCell ref="G16:G17"/>
    <mergeCell ref="G14:G15"/>
    <mergeCell ref="J16:J17"/>
    <mergeCell ref="J18:J19"/>
    <mergeCell ref="I16:I17"/>
    <mergeCell ref="L1:M1"/>
    <mergeCell ref="J32:J33"/>
    <mergeCell ref="L22:M22"/>
    <mergeCell ref="L29:M29"/>
    <mergeCell ref="L30:M30"/>
    <mergeCell ref="J9:J10"/>
    <mergeCell ref="J3:J4"/>
    <mergeCell ref="J14:J15"/>
    <mergeCell ref="L2:M2"/>
    <mergeCell ref="L20:M20"/>
    <mergeCell ref="L21:M21"/>
    <mergeCell ref="J25:J26"/>
    <mergeCell ref="I14:I15"/>
    <mergeCell ref="I32:I33"/>
    <mergeCell ref="I27:I28"/>
    <mergeCell ref="I25:I26"/>
    <mergeCell ref="I18:I19"/>
    <mergeCell ref="A1:B1"/>
    <mergeCell ref="B32:B35"/>
    <mergeCell ref="A25:A28"/>
    <mergeCell ref="B25:B28"/>
    <mergeCell ref="A3:A4"/>
    <mergeCell ref="L40:M40"/>
    <mergeCell ref="D3:D4"/>
    <mergeCell ref="B14:B19"/>
    <mergeCell ref="B3:B4"/>
    <mergeCell ref="A14:A19"/>
    <mergeCell ref="D14:D15"/>
    <mergeCell ref="D9:D10"/>
    <mergeCell ref="A9:A10"/>
    <mergeCell ref="B9:B10"/>
    <mergeCell ref="E32:E33"/>
    <mergeCell ref="C18:C19"/>
    <mergeCell ref="D16:D17"/>
    <mergeCell ref="E16:E17"/>
    <mergeCell ref="F16:F17"/>
    <mergeCell ref="H16:H17"/>
    <mergeCell ref="H18:H19"/>
    <mergeCell ref="C27:C28"/>
    <mergeCell ref="D27:D28"/>
    <mergeCell ref="D25:D26"/>
    <mergeCell ref="C51:C52"/>
    <mergeCell ref="L44:M44"/>
    <mergeCell ref="E46:E47"/>
    <mergeCell ref="F46:F47"/>
    <mergeCell ref="H46:H47"/>
    <mergeCell ref="F41:F42"/>
    <mergeCell ref="E41:E42"/>
    <mergeCell ref="L43:M43"/>
    <mergeCell ref="L45:M45"/>
    <mergeCell ref="J41:J42"/>
    <mergeCell ref="I46:I47"/>
    <mergeCell ref="I41:I42"/>
    <mergeCell ref="G46:G47"/>
    <mergeCell ref="G41:G42"/>
    <mergeCell ref="D41:D42"/>
    <mergeCell ref="L49:M50"/>
    <mergeCell ref="A46:A47"/>
    <mergeCell ref="B46:B47"/>
    <mergeCell ref="J46:J47"/>
    <mergeCell ref="D46:D47"/>
    <mergeCell ref="L48:M48"/>
    <mergeCell ref="A51:A52"/>
    <mergeCell ref="B51:B52"/>
    <mergeCell ref="D51:D52"/>
    <mergeCell ref="E51:E52"/>
    <mergeCell ref="F51:F52"/>
    <mergeCell ref="H51:H52"/>
    <mergeCell ref="J51:J52"/>
    <mergeCell ref="L51:M52"/>
    <mergeCell ref="I51:I52"/>
    <mergeCell ref="G51:G52"/>
    <mergeCell ref="A49:A50"/>
    <mergeCell ref="B49:B50"/>
    <mergeCell ref="D49:D50"/>
    <mergeCell ref="E49:E50"/>
    <mergeCell ref="F49:F50"/>
    <mergeCell ref="G49:G50"/>
    <mergeCell ref="H49:H50"/>
    <mergeCell ref="I49:I50"/>
    <mergeCell ref="J49:J50"/>
    <mergeCell ref="A41:A42"/>
    <mergeCell ref="B41:B42"/>
    <mergeCell ref="L23:M23"/>
    <mergeCell ref="J34:J35"/>
    <mergeCell ref="C34:C35"/>
    <mergeCell ref="D34:D35"/>
    <mergeCell ref="A32:A35"/>
    <mergeCell ref="H27:H28"/>
    <mergeCell ref="J27:J28"/>
    <mergeCell ref="H25:H26"/>
    <mergeCell ref="H41:H42"/>
    <mergeCell ref="L39:M39"/>
    <mergeCell ref="L36:M36"/>
    <mergeCell ref="L37:M37"/>
    <mergeCell ref="L38:M38"/>
    <mergeCell ref="I34:I35"/>
    <mergeCell ref="J53:J54"/>
    <mergeCell ref="A61:A62"/>
    <mergeCell ref="B61:B62"/>
    <mergeCell ref="D61:D62"/>
    <mergeCell ref="E61:E62"/>
    <mergeCell ref="F61:F62"/>
    <mergeCell ref="G61:G62"/>
    <mergeCell ref="H61:H62"/>
    <mergeCell ref="I61:I62"/>
    <mergeCell ref="J61:J62"/>
    <mergeCell ref="A53:A54"/>
    <mergeCell ref="B53:B54"/>
    <mergeCell ref="D53:D54"/>
    <mergeCell ref="E53:E54"/>
    <mergeCell ref="F53:F54"/>
    <mergeCell ref="G53:G54"/>
    <mergeCell ref="I53:I54"/>
    <mergeCell ref="H53:H54"/>
    <mergeCell ref="L63:M63"/>
    <mergeCell ref="L64:M64"/>
    <mergeCell ref="L65:M65"/>
    <mergeCell ref="L53:M54"/>
    <mergeCell ref="L61:M62"/>
    <mergeCell ref="L55:M55"/>
    <mergeCell ref="L56:M56"/>
    <mergeCell ref="L57:M57"/>
    <mergeCell ref="L58:M58"/>
    <mergeCell ref="L59:M59"/>
    <mergeCell ref="L60:M60"/>
  </mergeCells>
  <phoneticPr fontId="0" type="noConversion"/>
  <pageMargins left="0.39370078740157483" right="0.39370078740157483" top="0.98425196850393704" bottom="0.98425196850393704" header="0.51181102362204722" footer="0.51181102362204722"/>
  <pageSetup paperSize="8" scale="80" orientation="landscape" r:id="rId1"/>
  <headerFooter alignWithMargins="0">
    <oddHeader>&amp;C&amp;"Arial,Fett"&amp;12VARIANT BINDER VOLVO XC60 (V426) MY18 
&amp;A&amp;RVertraulich</oddHeader>
    <oddFooter xml:space="preserve">&amp;LOriginator: Tobias Karzel
&amp;F
&amp;CPage &amp;P of &amp;N&amp;RDate Issued: 01.02.2017
Date Revised: &amp;D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4">
    <pageSetUpPr fitToPage="1"/>
  </sheetPr>
  <dimension ref="A1:F158"/>
  <sheetViews>
    <sheetView showGridLines="0" topLeftCell="A68" zoomScaleNormal="100" workbookViewId="0">
      <selection activeCell="B153" sqref="B153"/>
    </sheetView>
  </sheetViews>
  <sheetFormatPr defaultColWidth="9.33203125" defaultRowHeight="12.5"/>
  <cols>
    <col min="1" max="1" width="14.6640625" style="94" customWidth="1"/>
    <col min="2" max="2" width="151" style="95" customWidth="1"/>
    <col min="3" max="3" width="11.44140625" style="94" customWidth="1"/>
    <col min="4" max="4" width="112.33203125" style="95" customWidth="1"/>
    <col min="5" max="16384" width="9.33203125" style="95"/>
  </cols>
  <sheetData>
    <row r="1" spans="1:5" s="408" customFormat="1" ht="39.75" customHeight="1">
      <c r="A1" s="405" t="s">
        <v>1465</v>
      </c>
      <c r="B1" s="406"/>
      <c r="C1" s="407"/>
      <c r="D1" s="407"/>
    </row>
    <row r="2" spans="1:5" customFormat="1" ht="15" customHeight="1">
      <c r="A2" s="409" t="s">
        <v>1466</v>
      </c>
      <c r="B2" s="410" t="s">
        <v>258</v>
      </c>
      <c r="D2" s="411"/>
      <c r="E2" s="191"/>
    </row>
    <row r="3" spans="1:5" s="74" customFormat="1" ht="15.5">
      <c r="A3" s="81"/>
      <c r="B3" s="412"/>
      <c r="C3" s="75"/>
    </row>
    <row r="4" spans="1:5" customFormat="1" ht="17.25" customHeight="1">
      <c r="A4" s="413" t="s">
        <v>473</v>
      </c>
      <c r="B4" s="414" t="s">
        <v>1467</v>
      </c>
      <c r="D4" s="411"/>
      <c r="E4" s="191"/>
    </row>
    <row r="5" spans="1:5" s="74" customFormat="1" ht="13">
      <c r="A5" s="415"/>
      <c r="B5" s="416"/>
      <c r="C5" s="75"/>
    </row>
    <row r="6" spans="1:5" s="74" customFormat="1" ht="21">
      <c r="A6" s="81"/>
      <c r="B6" s="417" t="s">
        <v>1468</v>
      </c>
      <c r="C6" s="75"/>
    </row>
    <row r="7" spans="1:5" s="404" customFormat="1" ht="10">
      <c r="A7" s="418"/>
      <c r="B7" s="419" t="s">
        <v>851</v>
      </c>
      <c r="D7" s="420"/>
    </row>
    <row r="8" spans="1:5" s="404" customFormat="1" ht="10">
      <c r="A8" s="418"/>
      <c r="B8" s="419" t="s">
        <v>843</v>
      </c>
      <c r="D8" s="420"/>
    </row>
    <row r="9" spans="1:5" s="404" customFormat="1" ht="10">
      <c r="A9" s="418" t="s">
        <v>1469</v>
      </c>
      <c r="B9" s="419" t="s">
        <v>845</v>
      </c>
      <c r="D9" s="420"/>
    </row>
    <row r="10" spans="1:5" s="404" customFormat="1" ht="10">
      <c r="A10" s="418"/>
      <c r="B10" s="419" t="s">
        <v>1161</v>
      </c>
      <c r="D10" s="420"/>
    </row>
    <row r="11" spans="1:5" s="404" customFormat="1" ht="130">
      <c r="A11" s="418" t="s">
        <v>952</v>
      </c>
      <c r="B11" s="419" t="s">
        <v>1470</v>
      </c>
      <c r="D11" s="420"/>
    </row>
    <row r="12" spans="1:5" s="404" customFormat="1" ht="10">
      <c r="A12" s="418"/>
      <c r="B12" s="419"/>
      <c r="D12" s="420"/>
    </row>
    <row r="13" spans="1:5" s="404" customFormat="1" ht="11.5">
      <c r="A13" s="421"/>
      <c r="B13" s="422" t="s">
        <v>857</v>
      </c>
      <c r="D13" s="420"/>
    </row>
    <row r="14" spans="1:5" s="404" customFormat="1" ht="10">
      <c r="A14" s="418">
        <v>641</v>
      </c>
      <c r="B14" s="419" t="s">
        <v>1116</v>
      </c>
      <c r="D14" s="420"/>
    </row>
    <row r="15" spans="1:5" s="404" customFormat="1" ht="10">
      <c r="A15" s="418"/>
      <c r="B15" s="419" t="s">
        <v>1471</v>
      </c>
      <c r="D15" s="420"/>
    </row>
    <row r="16" spans="1:5" s="404" customFormat="1" ht="10">
      <c r="A16" s="418"/>
      <c r="B16" s="419" t="s">
        <v>859</v>
      </c>
      <c r="D16" s="420"/>
    </row>
    <row r="17" spans="1:4" s="404" customFormat="1" ht="10" hidden="1">
      <c r="A17" s="418"/>
      <c r="B17" s="419" t="s">
        <v>980</v>
      </c>
      <c r="D17" s="420"/>
    </row>
    <row r="18" spans="1:4" s="404" customFormat="1" ht="10">
      <c r="A18" s="418"/>
      <c r="B18" s="419" t="s">
        <v>1472</v>
      </c>
      <c r="D18" s="420"/>
    </row>
    <row r="19" spans="1:4" s="404" customFormat="1" ht="10">
      <c r="A19" s="418"/>
      <c r="B19" s="419" t="s">
        <v>1473</v>
      </c>
      <c r="D19" s="420"/>
    </row>
    <row r="20" spans="1:4" s="404" customFormat="1" ht="10">
      <c r="A20" s="418"/>
      <c r="B20" s="419" t="s">
        <v>1474</v>
      </c>
      <c r="D20" s="420"/>
    </row>
    <row r="21" spans="1:4" s="404" customFormat="1" ht="20" hidden="1">
      <c r="A21" s="624" t="s">
        <v>1400</v>
      </c>
      <c r="B21" s="625" t="s">
        <v>464</v>
      </c>
      <c r="D21" s="420"/>
    </row>
    <row r="22" spans="1:4" s="404" customFormat="1" ht="10">
      <c r="A22" s="418" t="s">
        <v>779</v>
      </c>
      <c r="B22" s="419" t="s">
        <v>1271</v>
      </c>
      <c r="D22" s="420"/>
    </row>
    <row r="23" spans="1:4" s="404" customFormat="1" ht="10">
      <c r="A23" s="418"/>
      <c r="B23" s="419" t="s">
        <v>865</v>
      </c>
      <c r="D23" s="420"/>
    </row>
    <row r="24" spans="1:4" s="404" customFormat="1" ht="10">
      <c r="A24" s="418"/>
      <c r="B24" s="419" t="s">
        <v>863</v>
      </c>
      <c r="D24" s="420"/>
    </row>
    <row r="25" spans="1:4" s="404" customFormat="1" ht="10">
      <c r="A25" s="418">
        <v>171</v>
      </c>
      <c r="B25" s="419" t="s">
        <v>1475</v>
      </c>
      <c r="D25" s="420"/>
    </row>
    <row r="26" spans="1:4" s="404" customFormat="1" ht="10">
      <c r="A26" s="418"/>
      <c r="B26" s="419" t="s">
        <v>867</v>
      </c>
      <c r="D26" s="420"/>
    </row>
    <row r="27" spans="1:4" s="425" customFormat="1" ht="10" hidden="1">
      <c r="A27" s="423"/>
      <c r="B27" s="419" t="s">
        <v>1146</v>
      </c>
      <c r="D27" s="426"/>
    </row>
    <row r="28" spans="1:4" s="404" customFormat="1" ht="10">
      <c r="A28" s="418" t="s">
        <v>1133</v>
      </c>
      <c r="B28" s="419" t="s">
        <v>1476</v>
      </c>
      <c r="D28" s="420"/>
    </row>
    <row r="29" spans="1:4" s="404" customFormat="1" ht="10">
      <c r="A29" s="418" t="s">
        <v>1477</v>
      </c>
      <c r="B29" s="419" t="s">
        <v>1478</v>
      </c>
      <c r="D29" s="420"/>
    </row>
    <row r="30" spans="1:4" s="404" customFormat="1" ht="10">
      <c r="A30" s="418"/>
      <c r="B30" s="419" t="s">
        <v>1479</v>
      </c>
      <c r="D30" s="420"/>
    </row>
    <row r="31" spans="1:4" s="404" customFormat="1" ht="10">
      <c r="A31" s="418" t="s">
        <v>1480</v>
      </c>
      <c r="B31" s="419" t="s">
        <v>1481</v>
      </c>
      <c r="D31" s="420"/>
    </row>
    <row r="32" spans="1:4" s="404" customFormat="1" ht="10">
      <c r="A32" s="418"/>
      <c r="B32" s="419" t="s">
        <v>1482</v>
      </c>
      <c r="D32" s="420"/>
    </row>
    <row r="33" spans="1:4" s="404" customFormat="1" ht="10">
      <c r="A33" s="418"/>
      <c r="B33" s="419" t="s">
        <v>1483</v>
      </c>
      <c r="D33" s="420"/>
    </row>
    <row r="34" spans="1:4" s="404" customFormat="1" ht="10">
      <c r="A34" s="418">
        <v>83</v>
      </c>
      <c r="B34" s="419" t="s">
        <v>1484</v>
      </c>
      <c r="D34" s="420"/>
    </row>
    <row r="35" spans="1:4" s="404" customFormat="1" ht="10">
      <c r="A35" s="418" t="s">
        <v>1485</v>
      </c>
      <c r="B35" s="419" t="s">
        <v>869</v>
      </c>
      <c r="D35" s="420"/>
    </row>
    <row r="36" spans="1:4" s="404" customFormat="1" ht="10">
      <c r="A36" s="418">
        <v>609</v>
      </c>
      <c r="B36" s="419" t="s">
        <v>1486</v>
      </c>
      <c r="D36" s="420"/>
    </row>
    <row r="37" spans="1:4" s="404" customFormat="1" ht="10">
      <c r="A37" s="418">
        <v>7</v>
      </c>
      <c r="B37" s="419" t="s">
        <v>877</v>
      </c>
      <c r="D37" s="420"/>
    </row>
    <row r="38" spans="1:4" s="404" customFormat="1" ht="10">
      <c r="A38" s="418"/>
      <c r="B38" s="419" t="s">
        <v>1487</v>
      </c>
      <c r="D38" s="420"/>
    </row>
    <row r="39" spans="1:4" s="404" customFormat="1" ht="10">
      <c r="A39" s="418"/>
      <c r="B39" s="419" t="s">
        <v>1488</v>
      </c>
      <c r="D39" s="420"/>
    </row>
    <row r="40" spans="1:4" s="404" customFormat="1" ht="10">
      <c r="A40" s="418"/>
      <c r="B40" s="419" t="s">
        <v>871</v>
      </c>
      <c r="D40" s="420"/>
    </row>
    <row r="41" spans="1:4" s="404" customFormat="1" ht="10">
      <c r="A41" s="418"/>
      <c r="B41" s="419" t="s">
        <v>1489</v>
      </c>
      <c r="D41" s="420"/>
    </row>
    <row r="42" spans="1:4" s="404" customFormat="1" ht="10">
      <c r="A42" s="418"/>
      <c r="B42" s="419" t="s">
        <v>873</v>
      </c>
      <c r="D42" s="420"/>
    </row>
    <row r="43" spans="1:4" s="404" customFormat="1" ht="10">
      <c r="A43" s="418" t="s">
        <v>1490</v>
      </c>
      <c r="B43" s="419" t="s">
        <v>1491</v>
      </c>
      <c r="D43" s="420"/>
    </row>
    <row r="44" spans="1:4" s="404" customFormat="1" ht="10">
      <c r="A44" s="418"/>
      <c r="B44" s="419" t="s">
        <v>1492</v>
      </c>
      <c r="D44" s="420"/>
    </row>
    <row r="45" spans="1:4" s="404" customFormat="1" ht="10">
      <c r="A45" s="418" t="s">
        <v>1493</v>
      </c>
      <c r="B45" s="419" t="s">
        <v>1494</v>
      </c>
      <c r="D45" s="420"/>
    </row>
    <row r="46" spans="1:4" s="404" customFormat="1" ht="10">
      <c r="A46" s="418"/>
      <c r="B46" s="419" t="s">
        <v>1495</v>
      </c>
      <c r="D46" s="420"/>
    </row>
    <row r="47" spans="1:4" s="404" customFormat="1" ht="10">
      <c r="A47" s="418"/>
      <c r="B47" s="419" t="s">
        <v>879</v>
      </c>
      <c r="D47" s="420"/>
    </row>
    <row r="48" spans="1:4" s="404" customFormat="1" ht="10">
      <c r="A48" s="418"/>
      <c r="B48" s="419"/>
      <c r="D48" s="420"/>
    </row>
    <row r="49" spans="1:4" s="404" customFormat="1" ht="11.5">
      <c r="A49" s="421"/>
      <c r="B49" s="422" t="s">
        <v>881</v>
      </c>
      <c r="D49" s="420"/>
    </row>
    <row r="50" spans="1:4" s="425" customFormat="1" ht="10" hidden="1">
      <c r="A50" s="423"/>
      <c r="B50" s="424" t="s">
        <v>882</v>
      </c>
      <c r="D50" s="426"/>
    </row>
    <row r="51" spans="1:4" s="404" customFormat="1" ht="10">
      <c r="A51" s="418">
        <v>424</v>
      </c>
      <c r="B51" s="419" t="s">
        <v>1270</v>
      </c>
      <c r="D51" s="420"/>
    </row>
    <row r="52" spans="1:4" s="404" customFormat="1" ht="60">
      <c r="A52" s="418" t="s">
        <v>787</v>
      </c>
      <c r="B52" s="419" t="s">
        <v>1148</v>
      </c>
      <c r="D52" s="420"/>
    </row>
    <row r="53" spans="1:4" ht="110">
      <c r="A53" s="418" t="s">
        <v>1314</v>
      </c>
      <c r="B53" s="505" t="s">
        <v>1496</v>
      </c>
    </row>
    <row r="54" spans="1:4" s="404" customFormat="1" ht="30">
      <c r="A54" s="418">
        <v>399</v>
      </c>
      <c r="B54" s="419" t="s">
        <v>1497</v>
      </c>
      <c r="D54" s="420"/>
    </row>
    <row r="55" spans="1:4" s="404" customFormat="1" ht="30">
      <c r="A55" s="427" t="s">
        <v>936</v>
      </c>
      <c r="B55" s="419" t="s">
        <v>1498</v>
      </c>
      <c r="D55" s="420"/>
    </row>
    <row r="56" spans="1:4" s="404" customFormat="1" ht="10">
      <c r="A56" s="418"/>
      <c r="B56" s="419" t="s">
        <v>1499</v>
      </c>
      <c r="D56" s="420"/>
    </row>
    <row r="57" spans="1:4" s="404" customFormat="1" ht="10">
      <c r="A57" s="418">
        <v>727</v>
      </c>
      <c r="B57" s="419" t="s">
        <v>1500</v>
      </c>
      <c r="D57" s="420"/>
    </row>
    <row r="58" spans="1:4" s="404" customFormat="1" ht="10">
      <c r="A58" s="418"/>
      <c r="B58" s="419" t="s">
        <v>1501</v>
      </c>
      <c r="D58" s="420"/>
    </row>
    <row r="59" spans="1:4" s="404" customFormat="1" ht="10">
      <c r="A59" s="418"/>
      <c r="B59" s="419" t="s">
        <v>1146</v>
      </c>
      <c r="D59" s="420"/>
    </row>
    <row r="60" spans="1:4" s="404" customFormat="1" ht="10">
      <c r="A60" s="418" t="s">
        <v>1261</v>
      </c>
      <c r="B60" s="419" t="s">
        <v>1502</v>
      </c>
      <c r="D60" s="420"/>
    </row>
    <row r="61" spans="1:4" s="404" customFormat="1" ht="20">
      <c r="A61" s="427" t="s">
        <v>1503</v>
      </c>
      <c r="B61" s="419" t="s">
        <v>1268</v>
      </c>
      <c r="D61" s="420"/>
    </row>
    <row r="62" spans="1:4" s="404" customFormat="1" ht="10">
      <c r="A62" s="418">
        <v>501</v>
      </c>
      <c r="B62" s="419" t="s">
        <v>575</v>
      </c>
      <c r="D62" s="420"/>
    </row>
    <row r="63" spans="1:4" s="425" customFormat="1" ht="20" hidden="1">
      <c r="A63" s="423">
        <v>510</v>
      </c>
      <c r="B63" s="424" t="s">
        <v>1504</v>
      </c>
      <c r="D63" s="426"/>
    </row>
    <row r="64" spans="1:4" s="404" customFormat="1" ht="10">
      <c r="A64" s="418" t="s">
        <v>591</v>
      </c>
      <c r="B64" s="419" t="s">
        <v>1505</v>
      </c>
      <c r="D64" s="420"/>
    </row>
    <row r="65" spans="1:4" s="404" customFormat="1" ht="10">
      <c r="A65" s="418" t="s">
        <v>1506</v>
      </c>
      <c r="B65" s="419" t="s">
        <v>1507</v>
      </c>
      <c r="D65" s="420"/>
    </row>
    <row r="66" spans="1:4" s="404" customFormat="1" ht="10">
      <c r="A66" s="418"/>
      <c r="B66" s="419" t="s">
        <v>1508</v>
      </c>
      <c r="D66" s="420"/>
    </row>
    <row r="67" spans="1:4" s="404" customFormat="1" ht="10">
      <c r="A67" s="418">
        <v>41</v>
      </c>
      <c r="B67" s="419" t="s">
        <v>358</v>
      </c>
      <c r="D67" s="420"/>
    </row>
    <row r="68" spans="1:4" s="404" customFormat="1" ht="10">
      <c r="A68" s="418"/>
      <c r="B68" s="419" t="s">
        <v>1509</v>
      </c>
      <c r="D68" s="420"/>
    </row>
    <row r="69" spans="1:4" s="404" customFormat="1" ht="10">
      <c r="A69" s="418"/>
      <c r="B69" s="419" t="s">
        <v>1510</v>
      </c>
      <c r="D69" s="420"/>
    </row>
    <row r="70" spans="1:4" s="404" customFormat="1" ht="10">
      <c r="A70" s="418">
        <v>169</v>
      </c>
      <c r="B70" s="419" t="s">
        <v>79</v>
      </c>
      <c r="D70" s="420"/>
    </row>
    <row r="71" spans="1:4" s="404" customFormat="1" ht="10">
      <c r="A71" s="418" t="s">
        <v>1511</v>
      </c>
      <c r="B71" s="419" t="s">
        <v>1512</v>
      </c>
      <c r="D71" s="420"/>
    </row>
    <row r="72" spans="1:4" s="404" customFormat="1" ht="10">
      <c r="A72" s="418">
        <v>72</v>
      </c>
      <c r="B72" s="419" t="s">
        <v>1513</v>
      </c>
      <c r="D72" s="420"/>
    </row>
    <row r="73" spans="1:4" s="404" customFormat="1" ht="20">
      <c r="A73" s="418" t="s">
        <v>1514</v>
      </c>
      <c r="B73" s="419" t="s">
        <v>1515</v>
      </c>
      <c r="D73" s="420"/>
    </row>
    <row r="74" spans="1:4" s="404" customFormat="1" ht="10">
      <c r="A74" s="418"/>
      <c r="B74" s="419" t="s">
        <v>886</v>
      </c>
      <c r="D74" s="420"/>
    </row>
    <row r="75" spans="1:4" s="404" customFormat="1" ht="10">
      <c r="A75" s="418">
        <v>390</v>
      </c>
      <c r="B75" s="419" t="s">
        <v>455</v>
      </c>
      <c r="D75" s="420"/>
    </row>
    <row r="76" spans="1:4" s="425" customFormat="1" ht="10" hidden="1">
      <c r="A76" s="423" t="s">
        <v>1516</v>
      </c>
      <c r="B76" s="424" t="s">
        <v>1517</v>
      </c>
      <c r="D76" s="426"/>
    </row>
    <row r="77" spans="1:4" s="404" customFormat="1" ht="10">
      <c r="A77" s="418" t="s">
        <v>1388</v>
      </c>
      <c r="B77" s="419" t="s">
        <v>1518</v>
      </c>
      <c r="D77" s="420"/>
    </row>
    <row r="78" spans="1:4" s="404" customFormat="1" ht="10">
      <c r="A78" s="418" t="s">
        <v>1519</v>
      </c>
      <c r="B78" s="419" t="s">
        <v>1520</v>
      </c>
      <c r="D78" s="420"/>
    </row>
    <row r="79" spans="1:4" s="404" customFormat="1" ht="10">
      <c r="A79" s="418" t="s">
        <v>1521</v>
      </c>
      <c r="B79" s="419" t="s">
        <v>892</v>
      </c>
      <c r="D79" s="420"/>
    </row>
    <row r="80" spans="1:4" s="404" customFormat="1" ht="10">
      <c r="A80" s="418"/>
      <c r="B80" s="419" t="s">
        <v>1522</v>
      </c>
      <c r="D80" s="420"/>
    </row>
    <row r="81" spans="1:4" s="404" customFormat="1" ht="10">
      <c r="A81" s="418" t="s">
        <v>1523</v>
      </c>
      <c r="B81" s="419" t="s">
        <v>1524</v>
      </c>
      <c r="D81" s="420"/>
    </row>
    <row r="82" spans="1:4" s="425" customFormat="1" ht="10" hidden="1">
      <c r="A82" s="423" t="s">
        <v>1149</v>
      </c>
      <c r="B82" s="424" t="s">
        <v>1150</v>
      </c>
      <c r="D82" s="426"/>
    </row>
    <row r="83" spans="1:4" s="404" customFormat="1" ht="10">
      <c r="A83" s="418"/>
      <c r="B83" s="419" t="s">
        <v>1525</v>
      </c>
      <c r="D83" s="420"/>
    </row>
    <row r="84" spans="1:4" s="404" customFormat="1" ht="10">
      <c r="A84" s="418">
        <v>84</v>
      </c>
      <c r="B84" s="419" t="s">
        <v>894</v>
      </c>
      <c r="D84" s="420"/>
    </row>
    <row r="85" spans="1:4" s="404" customFormat="1" ht="10">
      <c r="A85" s="418" t="s">
        <v>652</v>
      </c>
      <c r="B85" s="419" t="s">
        <v>653</v>
      </c>
      <c r="D85" s="420"/>
    </row>
    <row r="86" spans="1:4" s="404" customFormat="1" ht="10">
      <c r="A86" s="418"/>
      <c r="B86" s="419" t="s">
        <v>1526</v>
      </c>
      <c r="D86" s="420"/>
    </row>
    <row r="87" spans="1:4" s="404" customFormat="1" ht="10">
      <c r="A87" s="418"/>
      <c r="B87" s="419" t="s">
        <v>1072</v>
      </c>
      <c r="D87" s="420"/>
    </row>
    <row r="88" spans="1:4" s="404" customFormat="1" ht="10">
      <c r="A88" s="418" t="s">
        <v>1527</v>
      </c>
      <c r="B88" s="419" t="s">
        <v>896</v>
      </c>
      <c r="D88" s="420"/>
    </row>
    <row r="89" spans="1:4" s="404" customFormat="1" ht="20">
      <c r="A89" s="418" t="s">
        <v>1528</v>
      </c>
      <c r="B89" s="419" t="s">
        <v>596</v>
      </c>
      <c r="D89" s="420"/>
    </row>
    <row r="90" spans="1:4" s="425" customFormat="1" ht="30" hidden="1">
      <c r="A90" s="423">
        <v>882</v>
      </c>
      <c r="B90" s="424" t="s">
        <v>377</v>
      </c>
      <c r="D90" s="426"/>
    </row>
    <row r="91" spans="1:4" s="404" customFormat="1" ht="10">
      <c r="A91" s="418"/>
      <c r="B91" s="419"/>
      <c r="D91" s="420"/>
    </row>
    <row r="92" spans="1:4" s="404" customFormat="1" ht="11.5">
      <c r="A92" s="421"/>
      <c r="B92" s="422" t="s">
        <v>898</v>
      </c>
      <c r="D92" s="420"/>
    </row>
    <row r="93" spans="1:4" s="404" customFormat="1" ht="18">
      <c r="A93" s="427" t="s">
        <v>1529</v>
      </c>
      <c r="B93" s="419" t="s">
        <v>1530</v>
      </c>
      <c r="D93" s="420"/>
    </row>
    <row r="94" spans="1:4" s="404" customFormat="1" ht="10">
      <c r="A94" s="418" t="s">
        <v>1531</v>
      </c>
      <c r="B94" s="419" t="s">
        <v>55</v>
      </c>
      <c r="D94" s="420"/>
    </row>
    <row r="95" spans="1:4" s="404" customFormat="1" ht="10">
      <c r="A95" s="418"/>
      <c r="B95" s="419" t="s">
        <v>899</v>
      </c>
      <c r="D95" s="420"/>
    </row>
    <row r="96" spans="1:4" s="404" customFormat="1" ht="10">
      <c r="A96" s="418"/>
      <c r="B96" s="419" t="s">
        <v>1532</v>
      </c>
      <c r="D96" s="420"/>
    </row>
    <row r="97" spans="1:5" s="404" customFormat="1" ht="10">
      <c r="A97" s="418"/>
      <c r="B97" s="419" t="s">
        <v>1533</v>
      </c>
      <c r="D97" s="420"/>
    </row>
    <row r="98" spans="1:5" s="404" customFormat="1" ht="10">
      <c r="A98" s="418"/>
      <c r="B98" s="419" t="s">
        <v>1534</v>
      </c>
      <c r="D98" s="420"/>
    </row>
    <row r="99" spans="1:5" s="404" customFormat="1" ht="10">
      <c r="A99" s="418"/>
      <c r="B99" s="419" t="s">
        <v>1535</v>
      </c>
      <c r="D99" s="420"/>
    </row>
    <row r="100" spans="1:5" s="404" customFormat="1" ht="10">
      <c r="A100" s="418"/>
      <c r="B100" s="419" t="s">
        <v>901</v>
      </c>
      <c r="D100" s="420"/>
    </row>
    <row r="101" spans="1:5" s="404" customFormat="1" ht="10">
      <c r="A101" s="418" t="s">
        <v>971</v>
      </c>
      <c r="B101" s="419" t="s">
        <v>972</v>
      </c>
      <c r="D101" s="420"/>
    </row>
    <row r="102" spans="1:5" s="404" customFormat="1" ht="10">
      <c r="A102" s="418"/>
      <c r="B102" s="419"/>
      <c r="D102" s="420"/>
    </row>
    <row r="103" spans="1:5" customFormat="1" ht="17.25" customHeight="1">
      <c r="A103" s="413" t="s">
        <v>352</v>
      </c>
      <c r="B103" s="414" t="s">
        <v>1536</v>
      </c>
      <c r="D103" s="411"/>
      <c r="E103" s="191"/>
    </row>
    <row r="104" spans="1:5" s="404" customFormat="1" ht="10">
      <c r="A104" s="418">
        <v>115</v>
      </c>
      <c r="B104" s="419" t="s">
        <v>357</v>
      </c>
      <c r="D104" s="420"/>
    </row>
    <row r="105" spans="1:5" s="404" customFormat="1" ht="10">
      <c r="A105" s="418">
        <v>857</v>
      </c>
      <c r="B105" s="419" t="s">
        <v>907</v>
      </c>
      <c r="D105" s="420"/>
    </row>
    <row r="106" spans="1:5" s="404" customFormat="1" ht="20">
      <c r="A106" s="427" t="s">
        <v>1263</v>
      </c>
      <c r="B106" s="419" t="s">
        <v>1272</v>
      </c>
      <c r="D106" s="420"/>
    </row>
    <row r="107" spans="1:5" s="404" customFormat="1" ht="20">
      <c r="A107" s="418" t="s">
        <v>1140</v>
      </c>
      <c r="B107" s="419" t="s">
        <v>1537</v>
      </c>
      <c r="D107" s="420"/>
    </row>
    <row r="108" spans="1:5" s="404" customFormat="1" ht="20">
      <c r="A108" s="427" t="s">
        <v>1137</v>
      </c>
      <c r="B108" s="419" t="s">
        <v>1118</v>
      </c>
      <c r="D108" s="420"/>
    </row>
    <row r="109" spans="1:5" s="404" customFormat="1" ht="20">
      <c r="A109" s="427" t="s">
        <v>1400</v>
      </c>
      <c r="B109" s="419" t="s">
        <v>464</v>
      </c>
      <c r="D109" s="420"/>
    </row>
    <row r="110" spans="1:5" s="11" customFormat="1" ht="17.25" customHeight="1">
      <c r="A110" s="418"/>
      <c r="B110" s="419"/>
    </row>
    <row r="111" spans="1:5" s="11" customFormat="1" ht="12.65" customHeight="1">
      <c r="A111" s="413" t="s">
        <v>964</v>
      </c>
      <c r="B111" s="414" t="s">
        <v>1538</v>
      </c>
      <c r="C111" s="413" t="s">
        <v>1539</v>
      </c>
      <c r="D111" s="414" t="s">
        <v>1540</v>
      </c>
    </row>
    <row r="112" spans="1:5" s="404" customFormat="1" ht="10">
      <c r="A112" s="421"/>
      <c r="B112" s="487"/>
      <c r="C112" s="421"/>
      <c r="D112" s="487"/>
    </row>
    <row r="113" spans="1:6" s="11" customFormat="1">
      <c r="A113" s="421"/>
      <c r="B113" s="422" t="s">
        <v>1541</v>
      </c>
      <c r="C113" s="421"/>
      <c r="D113" s="579" t="s">
        <v>1541</v>
      </c>
    </row>
    <row r="114" spans="1:6" s="11" customFormat="1" ht="20.5">
      <c r="A114" s="429" t="s">
        <v>1141</v>
      </c>
      <c r="B114" s="580" t="s">
        <v>1542</v>
      </c>
      <c r="C114" s="609" t="s">
        <v>1543</v>
      </c>
      <c r="D114" s="610" t="s">
        <v>1544</v>
      </c>
    </row>
    <row r="115" spans="1:6" s="11" customFormat="1" ht="12.65" customHeight="1">
      <c r="A115" s="421" t="s">
        <v>424</v>
      </c>
      <c r="B115" s="580" t="s">
        <v>903</v>
      </c>
      <c r="C115" s="609" t="s">
        <v>1545</v>
      </c>
      <c r="D115" s="428" t="s">
        <v>446</v>
      </c>
    </row>
    <row r="116" spans="1:6" s="11" customFormat="1" ht="12.65" customHeight="1">
      <c r="A116" s="421" t="s">
        <v>421</v>
      </c>
      <c r="B116" s="580" t="s">
        <v>905</v>
      </c>
      <c r="C116" s="421" t="s">
        <v>424</v>
      </c>
      <c r="D116" s="428" t="s">
        <v>903</v>
      </c>
    </row>
    <row r="117" spans="1:6" s="11" customFormat="1" ht="12.65" customHeight="1">
      <c r="A117" s="421" t="s">
        <v>1144</v>
      </c>
      <c r="B117" s="580" t="s">
        <v>1066</v>
      </c>
      <c r="C117" s="619" t="s">
        <v>1546</v>
      </c>
      <c r="D117" s="428" t="s">
        <v>1547</v>
      </c>
    </row>
    <row r="118" spans="1:6" s="11" customFormat="1" ht="12.65" customHeight="1">
      <c r="A118" s="421" t="s">
        <v>1548</v>
      </c>
      <c r="B118" s="580" t="s">
        <v>1380</v>
      </c>
      <c r="C118" s="421" t="s">
        <v>421</v>
      </c>
      <c r="D118" s="428" t="s">
        <v>905</v>
      </c>
    </row>
    <row r="119" spans="1:6" s="11" customFormat="1">
      <c r="A119" s="421" t="s">
        <v>427</v>
      </c>
      <c r="B119" s="428" t="s">
        <v>909</v>
      </c>
      <c r="C119" s="421" t="s">
        <v>1379</v>
      </c>
      <c r="D119" s="428" t="s">
        <v>1380</v>
      </c>
    </row>
    <row r="120" spans="1:6" s="11" customFormat="1" ht="20.5">
      <c r="A120" s="421" t="s">
        <v>584</v>
      </c>
      <c r="B120" s="428" t="s">
        <v>911</v>
      </c>
      <c r="C120" s="429" t="s">
        <v>1382</v>
      </c>
      <c r="D120" s="620" t="s">
        <v>1383</v>
      </c>
    </row>
    <row r="121" spans="1:6" s="11" customFormat="1" ht="12.65" customHeight="1">
      <c r="A121" s="421" t="s">
        <v>1549</v>
      </c>
      <c r="B121" s="428" t="s">
        <v>1550</v>
      </c>
      <c r="C121" s="621" t="s">
        <v>441</v>
      </c>
      <c r="D121" s="428" t="s">
        <v>1385</v>
      </c>
    </row>
    <row r="122" spans="1:6" s="11" customFormat="1" ht="12.65" customHeight="1">
      <c r="A122" s="421"/>
      <c r="B122" s="487"/>
      <c r="C122" s="616" t="s">
        <v>427</v>
      </c>
      <c r="D122" s="428" t="s">
        <v>909</v>
      </c>
    </row>
    <row r="123" spans="1:6" s="11" customFormat="1" ht="12.65" customHeight="1">
      <c r="A123" s="421"/>
      <c r="B123" s="487"/>
      <c r="C123" s="616" t="s">
        <v>1386</v>
      </c>
      <c r="D123" s="610" t="s">
        <v>911</v>
      </c>
    </row>
    <row r="124" spans="1:6" s="11" customFormat="1" ht="12.65" customHeight="1">
      <c r="A124" s="421"/>
      <c r="B124" s="487"/>
      <c r="C124" s="616" t="s">
        <v>1549</v>
      </c>
      <c r="D124" s="428" t="s">
        <v>1550</v>
      </c>
    </row>
    <row r="125" spans="1:6" s="11" customFormat="1" ht="12.65" customHeight="1">
      <c r="A125" s="421"/>
      <c r="B125" s="487"/>
      <c r="C125" s="617" t="s">
        <v>405</v>
      </c>
      <c r="D125" s="618" t="s">
        <v>1070</v>
      </c>
    </row>
    <row r="126" spans="1:6" s="404" customFormat="1">
      <c r="A126" s="591"/>
      <c r="B126" s="612"/>
      <c r="C126" s="595"/>
      <c r="D126" s="597"/>
    </row>
    <row r="127" spans="1:6" s="590" customFormat="1" ht="13">
      <c r="A127" s="613" t="s">
        <v>1551</v>
      </c>
      <c r="B127" s="623" t="s">
        <v>1552</v>
      </c>
      <c r="C127" s="765"/>
      <c r="D127" s="766"/>
      <c r="E127" s="589"/>
      <c r="F127" s="589"/>
    </row>
    <row r="128" spans="1:6" s="590" customFormat="1" ht="70">
      <c r="A128" s="614" t="s">
        <v>1553</v>
      </c>
      <c r="B128" s="615" t="s">
        <v>1554</v>
      </c>
      <c r="C128" s="767"/>
      <c r="D128" s="768"/>
      <c r="E128" s="589"/>
      <c r="F128" s="589"/>
    </row>
    <row r="129" spans="1:6" s="590" customFormat="1" ht="10">
      <c r="A129" s="614" t="s">
        <v>1555</v>
      </c>
      <c r="B129" s="615" t="s">
        <v>175</v>
      </c>
      <c r="C129" s="767"/>
      <c r="D129" s="768"/>
      <c r="E129" s="589"/>
      <c r="F129" s="589"/>
    </row>
    <row r="130" spans="1:6" s="590" customFormat="1" ht="10">
      <c r="A130" s="614" t="s">
        <v>1556</v>
      </c>
      <c r="B130" s="615" t="s">
        <v>1557</v>
      </c>
      <c r="C130" s="767"/>
      <c r="D130" s="768"/>
      <c r="E130" s="589"/>
      <c r="F130" s="589"/>
    </row>
    <row r="131" spans="1:6" s="594" customFormat="1" ht="10">
      <c r="A131" s="614" t="s">
        <v>1558</v>
      </c>
      <c r="B131" s="615" t="s">
        <v>1559</v>
      </c>
      <c r="C131" s="767"/>
      <c r="D131" s="768"/>
      <c r="E131" s="593"/>
      <c r="F131" s="593"/>
    </row>
    <row r="132" spans="1:6" s="590" customFormat="1" ht="10">
      <c r="A132" s="614" t="s">
        <v>1391</v>
      </c>
      <c r="B132" s="615" t="s">
        <v>1392</v>
      </c>
      <c r="C132" s="769"/>
      <c r="D132" s="770"/>
      <c r="E132" s="589"/>
      <c r="F132" s="589"/>
    </row>
    <row r="133" spans="1:6" s="590" customFormat="1" ht="10">
      <c r="A133" s="614" t="s">
        <v>1560</v>
      </c>
      <c r="B133" s="615" t="s">
        <v>926</v>
      </c>
      <c r="C133" s="769" t="s">
        <v>1561</v>
      </c>
      <c r="D133" s="770"/>
      <c r="E133" s="589"/>
      <c r="F133" s="589"/>
    </row>
    <row r="134" spans="1:6" s="590" customFormat="1" ht="10">
      <c r="A134" s="614">
        <v>869</v>
      </c>
      <c r="B134" s="615" t="s">
        <v>375</v>
      </c>
      <c r="C134" s="769" t="s">
        <v>1561</v>
      </c>
      <c r="D134" s="770"/>
      <c r="E134" s="589"/>
      <c r="F134" s="589"/>
    </row>
    <row r="135" spans="1:6" s="590" customFormat="1" ht="10">
      <c r="A135" s="614" t="s">
        <v>1310</v>
      </c>
      <c r="B135" s="615" t="s">
        <v>1311</v>
      </c>
      <c r="C135" s="769" t="s">
        <v>1561</v>
      </c>
      <c r="D135" s="770"/>
      <c r="E135" s="589"/>
      <c r="F135" s="589"/>
    </row>
    <row r="136" spans="1:6" s="590" customFormat="1" ht="10">
      <c r="A136" s="614">
        <v>752</v>
      </c>
      <c r="B136" s="615" t="s">
        <v>462</v>
      </c>
      <c r="C136" s="769"/>
      <c r="D136" s="770"/>
      <c r="E136" s="589"/>
      <c r="F136" s="589"/>
    </row>
    <row r="137" spans="1:6" s="11" customFormat="1">
      <c r="A137" s="595"/>
      <c r="B137" s="596"/>
      <c r="C137" s="628"/>
      <c r="D137" s="629"/>
    </row>
    <row r="138" spans="1:6" s="11" customFormat="1" ht="12.65" customHeight="1">
      <c r="A138" s="626" t="s">
        <v>1562</v>
      </c>
      <c r="B138" s="627" t="s">
        <v>1563</v>
      </c>
    </row>
    <row r="139" spans="1:6" s="11" customFormat="1">
      <c r="A139" s="421"/>
      <c r="B139" s="487"/>
      <c r="C139" s="599"/>
      <c r="D139" s="600"/>
    </row>
    <row r="140" spans="1:6" s="11" customFormat="1" ht="30.5">
      <c r="A140" s="429" t="s">
        <v>1175</v>
      </c>
      <c r="B140" s="428" t="s">
        <v>1564</v>
      </c>
      <c r="C140" s="599"/>
      <c r="D140" s="600"/>
    </row>
    <row r="141" spans="1:6" s="598" customFormat="1" ht="20">
      <c r="A141" s="609" t="s">
        <v>1543</v>
      </c>
      <c r="B141" s="610" t="s">
        <v>1565</v>
      </c>
      <c r="C141" s="11"/>
      <c r="D141" s="11"/>
    </row>
    <row r="142" spans="1:6" s="598" customFormat="1">
      <c r="A142" s="611" t="s">
        <v>1566</v>
      </c>
      <c r="B142" s="428" t="s">
        <v>364</v>
      </c>
      <c r="C142" s="11"/>
      <c r="D142" s="11"/>
    </row>
    <row r="143" spans="1:6" s="598" customFormat="1">
      <c r="A143" s="611" t="s">
        <v>1567</v>
      </c>
      <c r="B143" s="428" t="s">
        <v>1568</v>
      </c>
      <c r="C143" s="11"/>
      <c r="D143" s="11"/>
    </row>
    <row r="144" spans="1:6" s="11" customFormat="1" ht="50.5">
      <c r="A144" s="611" t="s">
        <v>1240</v>
      </c>
      <c r="B144" s="428" t="s">
        <v>1569</v>
      </c>
      <c r="C144" s="588"/>
      <c r="D144" s="588"/>
    </row>
    <row r="145" spans="1:4" s="598" customFormat="1">
      <c r="A145" s="611" t="s">
        <v>1361</v>
      </c>
      <c r="B145" s="428" t="s">
        <v>1570</v>
      </c>
      <c r="C145" s="94"/>
      <c r="D145" s="95"/>
    </row>
    <row r="146" spans="1:4" s="598" customFormat="1">
      <c r="A146" s="611">
        <v>603</v>
      </c>
      <c r="B146" s="428" t="s">
        <v>1571</v>
      </c>
      <c r="C146" s="94"/>
      <c r="D146" s="95"/>
    </row>
    <row r="147" spans="1:4" s="11" customFormat="1">
      <c r="A147" s="611" t="s">
        <v>1572</v>
      </c>
      <c r="B147" s="428" t="s">
        <v>164</v>
      </c>
      <c r="C147" s="94"/>
      <c r="D147" s="95"/>
    </row>
    <row r="148" spans="1:4" s="598" customFormat="1">
      <c r="A148" s="611" t="s">
        <v>1573</v>
      </c>
      <c r="B148" s="428" t="s">
        <v>1574</v>
      </c>
      <c r="C148" s="94"/>
      <c r="D148" s="95"/>
    </row>
    <row r="149" spans="1:4" s="11" customFormat="1" ht="20.5">
      <c r="A149" s="611" t="s">
        <v>1575</v>
      </c>
      <c r="B149" s="428" t="s">
        <v>577</v>
      </c>
      <c r="C149" s="94"/>
      <c r="D149" s="95"/>
    </row>
    <row r="150" spans="1:4" s="598" customFormat="1" ht="20.5">
      <c r="A150" s="611" t="s">
        <v>1576</v>
      </c>
      <c r="B150" s="428" t="s">
        <v>1577</v>
      </c>
      <c r="C150" s="94"/>
      <c r="D150" s="95"/>
    </row>
    <row r="151" spans="1:4" s="11" customFormat="1" ht="20.5">
      <c r="A151" s="611">
        <v>645</v>
      </c>
      <c r="B151" s="428" t="s">
        <v>373</v>
      </c>
      <c r="C151" s="94"/>
      <c r="D151" s="95"/>
    </row>
    <row r="152" spans="1:4" s="11" customFormat="1" ht="17.25" customHeight="1">
      <c r="A152" s="592"/>
      <c r="B152" s="489"/>
      <c r="C152" s="94"/>
      <c r="D152" s="95"/>
    </row>
    <row r="153" spans="1:4" s="11" customFormat="1" ht="14">
      <c r="A153" s="413" t="s">
        <v>708</v>
      </c>
      <c r="B153" s="414" t="s">
        <v>1578</v>
      </c>
      <c r="C153" s="94"/>
      <c r="D153" s="95"/>
    </row>
    <row r="154" spans="1:4" s="11" customFormat="1">
      <c r="A154" s="429"/>
      <c r="B154" s="428"/>
      <c r="C154" s="94"/>
      <c r="D154" s="95"/>
    </row>
    <row r="155" spans="1:4" s="11" customFormat="1" ht="18">
      <c r="A155" s="429" t="s">
        <v>1579</v>
      </c>
      <c r="B155" s="428" t="s">
        <v>1580</v>
      </c>
      <c r="C155" s="94"/>
      <c r="D155" s="95"/>
    </row>
    <row r="156" spans="1:4" s="11" customFormat="1">
      <c r="A156" s="429" t="s">
        <v>724</v>
      </c>
      <c r="B156" s="428" t="s">
        <v>1581</v>
      </c>
      <c r="C156" s="94"/>
      <c r="D156" s="95"/>
    </row>
    <row r="157" spans="1:4" ht="50.5">
      <c r="A157" s="488">
        <v>6503</v>
      </c>
      <c r="B157" s="489" t="s">
        <v>1582</v>
      </c>
    </row>
    <row r="158" spans="1:4">
      <c r="A158" s="81"/>
      <c r="B158" s="588"/>
    </row>
  </sheetData>
  <sortState xmlns:xlrd2="http://schemas.microsoft.com/office/spreadsheetml/2017/richdata2" ref="A51:B88">
    <sortCondition ref="B88"/>
  </sortState>
  <customSheetViews>
    <customSheetView guid="{1463B30E-8E82-43C0-84D4-5E5E4F0BE300}" scale="75" showPageBreaks="1" showGridLines="0" fitToPage="1" hiddenColumns="1" showRuler="0">
      <selection activeCell="B2" sqref="B2"/>
      <pageMargins left="0" right="0" top="0" bottom="0" header="0" footer="0"/>
      <printOptions horizontalCentered="1"/>
      <pageSetup paperSize="9" scale="54" orientation="portrait" horizontalDpi="355" verticalDpi="464" r:id="rId1"/>
      <headerFooter alignWithMargins="0">
        <oddHeader>&amp;C&amp;"Arial,Fett"&amp;12VARIANT BINDER VOLVO C70 (Y281) MY06 
&amp;A&amp;RVertraulich</oddHeader>
        <oddFooter>&amp;L&amp;8Originator: Rainer Pütz/rputz
&amp;F&amp;C&amp;8Page &amp;P of &amp;N
&amp;R&amp;8Date Issued: 21-08-2003 
Date Revised: 14.11.2005</oddFooter>
      </headerFooter>
    </customSheetView>
    <customSheetView guid="{C63E17D5-D57E-4BCC-BA11-0903301D9716}" scale="75" showPageBreaks="1" showGridLines="0" fitToPage="1" hiddenColumns="1" showRuler="0">
      <selection activeCell="B12" sqref="B12"/>
      <pageMargins left="0" right="0" top="0" bottom="0" header="0" footer="0"/>
      <printOptions horizontalCentered="1"/>
      <pageSetup paperSize="9" scale="54" orientation="portrait" horizontalDpi="355" verticalDpi="464" r:id="rId2"/>
      <headerFooter alignWithMargins="0">
        <oddHeader>&amp;C&amp;"Arial,Fett"&amp;12VARIANT BINDER VOLVO C70 (Y281) MY06 
&amp;A&amp;RVertraulich</oddHeader>
        <oddFooter>&amp;L&amp;8Originator: Rainer puetz/rputz
&amp;F&amp;C&amp;8Page &amp;P of &amp;N
&amp;R&amp;8Date Issued: 21-08-2003 
Date Revised: 14.11.2005</oddFooter>
      </headerFooter>
    </customSheetView>
  </customSheetViews>
  <mergeCells count="10">
    <mergeCell ref="C127:D127"/>
    <mergeCell ref="C128:D128"/>
    <mergeCell ref="C129:D129"/>
    <mergeCell ref="C130:D130"/>
    <mergeCell ref="C136:D136"/>
    <mergeCell ref="C132:D132"/>
    <mergeCell ref="C131:D131"/>
    <mergeCell ref="C135:D135"/>
    <mergeCell ref="C133:D133"/>
    <mergeCell ref="C134:D134"/>
  </mergeCells>
  <phoneticPr fontId="0" type="noConversion"/>
  <pageMargins left="0.39370078740157483" right="0.39370078740157483" top="0.98425196850393704" bottom="0.98425196850393704" header="0.51181102362204722" footer="0.51181102362204722"/>
  <pageSetup paperSize="8" scale="32" orientation="landscape" r:id="rId3"/>
  <headerFooter alignWithMargins="0">
    <oddHeader>&amp;C&amp;"Arial,Fett"&amp;12VARIANT BINDER VOLVO XC60 (V426) MY18 
&amp;A&amp;RVertraulich</oddHeader>
    <oddFooter xml:space="preserve">&amp;LOriginator: Tobias Karzel
&amp;F
&amp;CPage &amp;P of &amp;N&amp;RDate Issued: 01.02.2017
Date Revised: &amp;D
</oddFooter>
  </headerFooter>
  <legacy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A0B92-A65E-4E06-83A8-E2886C554EC4}">
  <sheetPr>
    <pageSetUpPr fitToPage="1"/>
  </sheetPr>
  <dimension ref="A1:K206"/>
  <sheetViews>
    <sheetView showGridLines="0" topLeftCell="A7" zoomScaleNormal="100" workbookViewId="0">
      <selection activeCell="B22" sqref="B22"/>
    </sheetView>
  </sheetViews>
  <sheetFormatPr defaultColWidth="9.33203125" defaultRowHeight="12.5"/>
  <cols>
    <col min="1" max="1" width="12.6640625" style="94" customWidth="1"/>
    <col min="2" max="2" width="255.6640625" style="95" bestFit="1" customWidth="1"/>
    <col min="3" max="3" width="24.6640625" style="94" customWidth="1"/>
    <col min="4" max="4" width="5" style="95" customWidth="1"/>
    <col min="5" max="16384" width="9.33203125" style="95"/>
  </cols>
  <sheetData>
    <row r="1" spans="1:3" s="74" customFormat="1" ht="45" customHeight="1">
      <c r="A1" s="59" t="s">
        <v>1465</v>
      </c>
      <c r="C1" s="75"/>
    </row>
    <row r="2" spans="1:3" s="74" customFormat="1" ht="13">
      <c r="A2" s="76" t="s">
        <v>473</v>
      </c>
      <c r="B2" s="77" t="s">
        <v>1583</v>
      </c>
      <c r="C2" s="78"/>
    </row>
    <row r="3" spans="1:3" s="74" customFormat="1" ht="15.5">
      <c r="A3" s="79"/>
      <c r="B3" s="80"/>
      <c r="C3" s="75"/>
    </row>
    <row r="4" spans="1:3" s="74" customFormat="1" ht="13">
      <c r="A4" s="81"/>
      <c r="B4" s="82" t="s">
        <v>1584</v>
      </c>
      <c r="C4" s="75"/>
    </row>
    <row r="5" spans="1:3" s="74" customFormat="1">
      <c r="A5" s="81"/>
      <c r="B5" s="83" t="s">
        <v>1585</v>
      </c>
      <c r="C5" s="75"/>
    </row>
    <row r="6" spans="1:3" s="74" customFormat="1">
      <c r="A6" s="81"/>
      <c r="B6" s="84" t="s">
        <v>1586</v>
      </c>
      <c r="C6" s="75"/>
    </row>
    <row r="7" spans="1:3" s="74" customFormat="1" ht="25">
      <c r="A7" s="81"/>
      <c r="B7" s="85" t="s">
        <v>299</v>
      </c>
      <c r="C7" s="75"/>
    </row>
    <row r="8" spans="1:3" s="74" customFormat="1">
      <c r="A8" s="81"/>
      <c r="B8" s="85" t="s">
        <v>1587</v>
      </c>
      <c r="C8" s="75"/>
    </row>
    <row r="9" spans="1:3" s="74" customFormat="1">
      <c r="A9" s="81"/>
      <c r="B9" s="84" t="s">
        <v>1588</v>
      </c>
      <c r="C9" s="75"/>
    </row>
    <row r="10" spans="1:3" s="74" customFormat="1">
      <c r="A10" s="81"/>
      <c r="B10" s="83" t="s">
        <v>947</v>
      </c>
      <c r="C10" s="75"/>
    </row>
    <row r="11" spans="1:3" s="74" customFormat="1">
      <c r="A11" s="81"/>
      <c r="B11" s="83" t="s">
        <v>948</v>
      </c>
      <c r="C11" s="75"/>
    </row>
    <row r="12" spans="1:3" s="74" customFormat="1">
      <c r="A12" s="81"/>
      <c r="B12" s="84" t="s">
        <v>949</v>
      </c>
      <c r="C12" s="75"/>
    </row>
    <row r="13" spans="1:3" s="74" customFormat="1">
      <c r="A13" s="81"/>
      <c r="B13" s="84" t="s">
        <v>1589</v>
      </c>
      <c r="C13" s="75"/>
    </row>
    <row r="14" spans="1:3" s="74" customFormat="1">
      <c r="A14" s="81"/>
      <c r="B14" s="86" t="s">
        <v>950</v>
      </c>
      <c r="C14" s="75"/>
    </row>
    <row r="15" spans="1:3" s="74" customFormat="1">
      <c r="A15" s="81"/>
      <c r="B15" s="83" t="s">
        <v>951</v>
      </c>
      <c r="C15" s="75"/>
    </row>
    <row r="16" spans="1:3" s="74" customFormat="1">
      <c r="A16" s="81"/>
      <c r="B16" s="83" t="s">
        <v>1590</v>
      </c>
      <c r="C16" s="75"/>
    </row>
    <row r="17" spans="1:3" s="74" customFormat="1">
      <c r="A17" s="81"/>
      <c r="B17" s="83" t="s">
        <v>1591</v>
      </c>
      <c r="C17" s="75"/>
    </row>
    <row r="18" spans="1:3" s="74" customFormat="1" ht="15.5">
      <c r="A18" s="79"/>
      <c r="B18" s="80"/>
      <c r="C18" s="75"/>
    </row>
    <row r="19" spans="1:3" s="74" customFormat="1" ht="13">
      <c r="A19" s="81"/>
      <c r="B19" s="82" t="s">
        <v>857</v>
      </c>
      <c r="C19" s="75"/>
    </row>
    <row r="20" spans="1:3" s="74" customFormat="1">
      <c r="A20" s="81">
        <v>641</v>
      </c>
      <c r="B20" s="84" t="s">
        <v>1116</v>
      </c>
      <c r="C20" s="75"/>
    </row>
    <row r="21" spans="1:3" s="74" customFormat="1">
      <c r="A21" s="81"/>
      <c r="B21" s="84" t="s">
        <v>1471</v>
      </c>
      <c r="C21" s="75"/>
    </row>
    <row r="22" spans="1:3" s="74" customFormat="1">
      <c r="A22" s="81"/>
      <c r="B22" s="84" t="s">
        <v>1592</v>
      </c>
      <c r="C22" s="75"/>
    </row>
    <row r="23" spans="1:3" s="74" customFormat="1">
      <c r="A23" s="81"/>
      <c r="B23" s="83" t="s">
        <v>1472</v>
      </c>
      <c r="C23" s="75"/>
    </row>
    <row r="24" spans="1:3" s="74" customFormat="1">
      <c r="A24" s="81"/>
      <c r="B24" s="84" t="s">
        <v>1473</v>
      </c>
      <c r="C24" s="75"/>
    </row>
    <row r="25" spans="1:3" s="74" customFormat="1">
      <c r="A25" s="81"/>
      <c r="B25" s="87" t="s">
        <v>1474</v>
      </c>
      <c r="C25" s="75"/>
    </row>
    <row r="26" spans="1:3" s="74" customFormat="1">
      <c r="A26" s="88">
        <v>510</v>
      </c>
      <c r="B26" s="89" t="s">
        <v>861</v>
      </c>
      <c r="C26" s="75"/>
    </row>
    <row r="27" spans="1:3" s="74" customFormat="1">
      <c r="A27" s="90"/>
      <c r="B27" s="89" t="s">
        <v>1593</v>
      </c>
      <c r="C27" s="91"/>
    </row>
    <row r="28" spans="1:3" s="74" customFormat="1">
      <c r="A28" s="81">
        <v>529</v>
      </c>
      <c r="B28" s="89" t="s">
        <v>1594</v>
      </c>
      <c r="C28" s="75"/>
    </row>
    <row r="29" spans="1:3" s="74" customFormat="1">
      <c r="A29" s="81"/>
      <c r="B29" s="83" t="s">
        <v>1595</v>
      </c>
      <c r="C29" s="75"/>
    </row>
    <row r="30" spans="1:3" s="74" customFormat="1">
      <c r="A30" s="81"/>
      <c r="B30" s="84" t="s">
        <v>1596</v>
      </c>
      <c r="C30" s="75"/>
    </row>
    <row r="31" spans="1:3" s="74" customFormat="1">
      <c r="A31" s="81">
        <v>171</v>
      </c>
      <c r="B31" s="84" t="s">
        <v>1475</v>
      </c>
      <c r="C31" s="75"/>
    </row>
    <row r="32" spans="1:3" s="74" customFormat="1">
      <c r="A32" s="81"/>
      <c r="B32" s="84" t="s">
        <v>1597</v>
      </c>
      <c r="C32" s="75"/>
    </row>
    <row r="33" spans="1:3" s="74" customFormat="1">
      <c r="A33" s="81"/>
      <c r="B33" s="87" t="s">
        <v>1146</v>
      </c>
      <c r="C33" s="75"/>
    </row>
    <row r="34" spans="1:3" s="74" customFormat="1">
      <c r="A34" s="81"/>
      <c r="B34" s="84" t="s">
        <v>1598</v>
      </c>
      <c r="C34" s="75"/>
    </row>
    <row r="35" spans="1:3" s="74" customFormat="1">
      <c r="A35" s="81"/>
      <c r="B35" s="92" t="s">
        <v>1478</v>
      </c>
      <c r="C35" s="75"/>
    </row>
    <row r="36" spans="1:3" s="74" customFormat="1">
      <c r="A36" s="81"/>
      <c r="B36" s="84" t="s">
        <v>1479</v>
      </c>
      <c r="C36" s="75"/>
    </row>
    <row r="37" spans="1:3" s="74" customFormat="1">
      <c r="A37" s="81"/>
      <c r="B37" s="84" t="s">
        <v>1481</v>
      </c>
      <c r="C37" s="75"/>
    </row>
    <row r="38" spans="1:3" s="74" customFormat="1">
      <c r="A38" s="81"/>
      <c r="B38" s="83" t="s">
        <v>1482</v>
      </c>
      <c r="C38" s="75"/>
    </row>
    <row r="39" spans="1:3" s="74" customFormat="1">
      <c r="A39" s="81"/>
      <c r="B39" s="83" t="s">
        <v>1483</v>
      </c>
      <c r="C39" s="75"/>
    </row>
    <row r="40" spans="1:3" s="74" customFormat="1">
      <c r="A40" s="81">
        <v>83</v>
      </c>
      <c r="B40" s="83" t="s">
        <v>1484</v>
      </c>
      <c r="C40" s="75"/>
    </row>
    <row r="41" spans="1:3" s="74" customFormat="1">
      <c r="A41" s="81"/>
      <c r="B41" s="83" t="s">
        <v>1599</v>
      </c>
      <c r="C41" s="75"/>
    </row>
    <row r="42" spans="1:3" s="74" customFormat="1">
      <c r="A42" s="81">
        <v>609</v>
      </c>
      <c r="B42" s="83" t="s">
        <v>1486</v>
      </c>
      <c r="C42" s="75"/>
    </row>
    <row r="43" spans="1:3" s="74" customFormat="1">
      <c r="A43" s="81"/>
      <c r="B43" s="84" t="s">
        <v>1487</v>
      </c>
      <c r="C43" s="75"/>
    </row>
    <row r="44" spans="1:3" s="74" customFormat="1">
      <c r="A44" s="81"/>
      <c r="B44" s="83" t="s">
        <v>1488</v>
      </c>
      <c r="C44" s="75"/>
    </row>
    <row r="45" spans="1:3" s="74" customFormat="1">
      <c r="A45" s="81"/>
      <c r="B45" s="84" t="s">
        <v>1600</v>
      </c>
      <c r="C45" s="75"/>
    </row>
    <row r="46" spans="1:3" s="74" customFormat="1">
      <c r="A46" s="81"/>
      <c r="B46" s="83" t="s">
        <v>1489</v>
      </c>
      <c r="C46" s="75"/>
    </row>
    <row r="47" spans="1:3" s="74" customFormat="1">
      <c r="A47" s="81"/>
      <c r="B47" s="84" t="s">
        <v>1491</v>
      </c>
      <c r="C47" s="75"/>
    </row>
    <row r="48" spans="1:3" s="74" customFormat="1">
      <c r="A48" s="81"/>
      <c r="B48" s="84" t="s">
        <v>1492</v>
      </c>
      <c r="C48" s="75"/>
    </row>
    <row r="49" spans="1:8" s="74" customFormat="1">
      <c r="A49" s="81"/>
      <c r="B49" s="83" t="s">
        <v>1601</v>
      </c>
      <c r="C49" s="75"/>
    </row>
    <row r="50" spans="1:8" s="74" customFormat="1">
      <c r="A50" s="81"/>
      <c r="B50" s="84" t="s">
        <v>1494</v>
      </c>
      <c r="C50" s="75"/>
    </row>
    <row r="51" spans="1:8" s="74" customFormat="1">
      <c r="A51" s="81"/>
      <c r="B51" s="84" t="s">
        <v>1495</v>
      </c>
      <c r="C51" s="75"/>
    </row>
    <row r="52" spans="1:8" s="74" customFormat="1">
      <c r="A52" s="81"/>
      <c r="B52" s="84" t="s">
        <v>1602</v>
      </c>
      <c r="C52" s="75"/>
    </row>
    <row r="53" spans="1:8" s="74" customFormat="1">
      <c r="A53" s="81"/>
      <c r="B53" s="87" t="s">
        <v>1603</v>
      </c>
      <c r="C53" s="75"/>
    </row>
    <row r="54" spans="1:8" ht="13" hidden="1">
      <c r="A54" s="79"/>
      <c r="B54" s="93" t="s">
        <v>1604</v>
      </c>
    </row>
    <row r="55" spans="1:8" hidden="1">
      <c r="A55" s="79">
        <v>641</v>
      </c>
      <c r="B55" s="96" t="s">
        <v>1116</v>
      </c>
    </row>
    <row r="56" spans="1:8" hidden="1">
      <c r="A56" s="79"/>
      <c r="B56" s="96" t="s">
        <v>1605</v>
      </c>
      <c r="C56" s="97"/>
      <c r="D56" s="98"/>
    </row>
    <row r="57" spans="1:8" hidden="1">
      <c r="A57" s="79"/>
      <c r="B57" s="99" t="s">
        <v>1606</v>
      </c>
      <c r="C57" s="97"/>
      <c r="D57" s="98"/>
    </row>
    <row r="58" spans="1:8" hidden="1">
      <c r="A58" s="79"/>
      <c r="B58" s="96" t="s">
        <v>1607</v>
      </c>
      <c r="C58" s="100"/>
      <c r="D58" s="100"/>
    </row>
    <row r="59" spans="1:8" hidden="1">
      <c r="A59" s="79"/>
      <c r="B59" s="96" t="s">
        <v>1608</v>
      </c>
      <c r="C59" s="97"/>
      <c r="D59" s="98"/>
    </row>
    <row r="60" spans="1:8" hidden="1">
      <c r="A60" s="79"/>
      <c r="B60" s="99" t="s">
        <v>1585</v>
      </c>
      <c r="C60" s="97"/>
      <c r="D60" s="98"/>
    </row>
    <row r="61" spans="1:8" s="102" customFormat="1" hidden="1">
      <c r="A61" s="79"/>
      <c r="B61" s="96" t="s">
        <v>1586</v>
      </c>
      <c r="C61" s="101"/>
      <c r="D61" s="101"/>
      <c r="E61" s="101"/>
      <c r="F61" s="101"/>
      <c r="G61" s="101"/>
      <c r="H61" s="101"/>
    </row>
    <row r="62" spans="1:8" hidden="1">
      <c r="A62" s="79"/>
      <c r="B62" s="103" t="s">
        <v>1474</v>
      </c>
      <c r="C62" s="97"/>
      <c r="D62" s="98"/>
    </row>
    <row r="63" spans="1:8" s="102" customFormat="1" hidden="1">
      <c r="A63" s="79"/>
      <c r="B63" s="104" t="s">
        <v>1609</v>
      </c>
      <c r="C63" s="105"/>
    </row>
    <row r="64" spans="1:8" ht="37.5" hidden="1">
      <c r="A64" s="79"/>
      <c r="B64" s="85" t="s">
        <v>1610</v>
      </c>
      <c r="C64" s="97"/>
      <c r="D64" s="98"/>
    </row>
    <row r="65" spans="1:4" hidden="1">
      <c r="A65" s="79"/>
      <c r="B65" s="96" t="s">
        <v>1588</v>
      </c>
      <c r="C65" s="97"/>
      <c r="D65" s="98"/>
    </row>
    <row r="66" spans="1:4" hidden="1">
      <c r="A66" s="79"/>
      <c r="B66" s="89" t="s">
        <v>1594</v>
      </c>
      <c r="C66" s="97"/>
      <c r="D66" s="98"/>
    </row>
    <row r="67" spans="1:4" hidden="1">
      <c r="A67" s="79"/>
      <c r="B67" s="99" t="s">
        <v>1595</v>
      </c>
      <c r="C67" s="97"/>
      <c r="D67" s="98"/>
    </row>
    <row r="68" spans="1:4" hidden="1">
      <c r="A68" s="79"/>
      <c r="B68" s="96" t="s">
        <v>1596</v>
      </c>
      <c r="C68" s="97"/>
      <c r="D68" s="98"/>
    </row>
    <row r="69" spans="1:4" hidden="1">
      <c r="A69" s="79"/>
      <c r="B69" s="96" t="s">
        <v>1611</v>
      </c>
      <c r="C69" s="97"/>
      <c r="D69" s="98"/>
    </row>
    <row r="70" spans="1:4" hidden="1">
      <c r="A70" s="79">
        <v>171</v>
      </c>
      <c r="B70" s="96" t="s">
        <v>1475</v>
      </c>
      <c r="C70" s="97"/>
      <c r="D70" s="98"/>
    </row>
    <row r="71" spans="1:4" hidden="1">
      <c r="A71" s="79"/>
      <c r="B71" s="99" t="s">
        <v>947</v>
      </c>
      <c r="C71" s="97"/>
      <c r="D71" s="98"/>
    </row>
    <row r="72" spans="1:4" hidden="1">
      <c r="A72" s="79"/>
      <c r="B72" s="99" t="s">
        <v>948</v>
      </c>
      <c r="C72" s="97"/>
      <c r="D72" s="98"/>
    </row>
    <row r="73" spans="1:4" hidden="1">
      <c r="A73" s="79"/>
      <c r="B73" s="96" t="s">
        <v>1597</v>
      </c>
      <c r="C73" s="97"/>
      <c r="D73" s="98"/>
    </row>
    <row r="74" spans="1:4" hidden="1">
      <c r="A74" s="79"/>
      <c r="B74" s="103" t="s">
        <v>1146</v>
      </c>
      <c r="C74" s="97"/>
      <c r="D74" s="98"/>
    </row>
    <row r="75" spans="1:4" hidden="1">
      <c r="A75" s="79"/>
      <c r="B75" s="96" t="s">
        <v>1598</v>
      </c>
      <c r="C75" s="97"/>
      <c r="D75" s="98"/>
    </row>
    <row r="76" spans="1:4" hidden="1">
      <c r="A76" s="79"/>
      <c r="B76" s="96" t="s">
        <v>949</v>
      </c>
      <c r="C76" s="97"/>
      <c r="D76" s="98"/>
    </row>
    <row r="77" spans="1:4" hidden="1">
      <c r="A77" s="79"/>
      <c r="B77" s="96" t="s">
        <v>1479</v>
      </c>
      <c r="C77" s="97"/>
      <c r="D77" s="98"/>
    </row>
    <row r="78" spans="1:4" hidden="1">
      <c r="A78" s="79"/>
      <c r="B78" s="96" t="s">
        <v>1481</v>
      </c>
      <c r="C78" s="97"/>
      <c r="D78" s="98"/>
    </row>
    <row r="79" spans="1:4" hidden="1">
      <c r="A79" s="79"/>
      <c r="B79" s="96" t="s">
        <v>853</v>
      </c>
      <c r="C79" s="97"/>
      <c r="D79" s="98"/>
    </row>
    <row r="80" spans="1:4" hidden="1">
      <c r="A80" s="79"/>
      <c r="B80" s="99" t="s">
        <v>1482</v>
      </c>
      <c r="C80" s="97"/>
      <c r="D80" s="98"/>
    </row>
    <row r="81" spans="1:4" hidden="1">
      <c r="A81" s="79"/>
      <c r="B81" s="99" t="s">
        <v>1483</v>
      </c>
      <c r="C81" s="97"/>
      <c r="D81" s="98"/>
    </row>
    <row r="82" spans="1:4" hidden="1">
      <c r="A82" s="79">
        <v>83</v>
      </c>
      <c r="B82" s="99" t="s">
        <v>1484</v>
      </c>
      <c r="C82" s="97"/>
      <c r="D82" s="98"/>
    </row>
    <row r="83" spans="1:4" hidden="1">
      <c r="A83" s="79"/>
      <c r="B83" s="99" t="s">
        <v>1599</v>
      </c>
      <c r="C83" s="97"/>
      <c r="D83" s="98"/>
    </row>
    <row r="84" spans="1:4" hidden="1">
      <c r="A84" s="79">
        <v>609</v>
      </c>
      <c r="B84" s="99" t="s">
        <v>1486</v>
      </c>
      <c r="C84" s="97"/>
      <c r="D84" s="98"/>
    </row>
    <row r="85" spans="1:4" hidden="1">
      <c r="A85" s="79"/>
      <c r="B85" s="106" t="s">
        <v>950</v>
      </c>
      <c r="C85" s="97"/>
      <c r="D85" s="98"/>
    </row>
    <row r="86" spans="1:4" hidden="1">
      <c r="A86" s="79"/>
      <c r="B86" s="99" t="s">
        <v>951</v>
      </c>
      <c r="C86" s="97"/>
      <c r="D86" s="98"/>
    </row>
    <row r="87" spans="1:4" hidden="1">
      <c r="A87" s="79"/>
      <c r="B87" s="99" t="s">
        <v>1612</v>
      </c>
      <c r="C87" s="97"/>
      <c r="D87" s="98"/>
    </row>
    <row r="88" spans="1:4" hidden="1">
      <c r="A88" s="79"/>
      <c r="B88" s="96" t="s">
        <v>1487</v>
      </c>
      <c r="C88" s="97"/>
      <c r="D88" s="98"/>
    </row>
    <row r="89" spans="1:4" hidden="1">
      <c r="A89" s="79"/>
      <c r="B89" s="99" t="s">
        <v>1488</v>
      </c>
      <c r="C89" s="97"/>
      <c r="D89" s="98"/>
    </row>
    <row r="90" spans="1:4" hidden="1">
      <c r="A90" s="79"/>
      <c r="B90" s="96" t="s">
        <v>1600</v>
      </c>
      <c r="C90" s="97"/>
      <c r="D90" s="98"/>
    </row>
    <row r="91" spans="1:4" hidden="1">
      <c r="A91" s="79"/>
      <c r="B91" s="92" t="s">
        <v>1478</v>
      </c>
      <c r="C91" s="97"/>
      <c r="D91" s="98"/>
    </row>
    <row r="92" spans="1:4" hidden="1">
      <c r="A92" s="79"/>
      <c r="B92" s="99" t="s">
        <v>1489</v>
      </c>
      <c r="C92" s="97"/>
      <c r="D92" s="98"/>
    </row>
    <row r="93" spans="1:4" hidden="1">
      <c r="A93" s="79"/>
      <c r="B93" s="96" t="s">
        <v>1491</v>
      </c>
      <c r="C93" s="97"/>
      <c r="D93" s="98"/>
    </row>
    <row r="94" spans="1:4" hidden="1">
      <c r="A94" s="79"/>
      <c r="B94" s="96" t="s">
        <v>1492</v>
      </c>
      <c r="C94" s="97"/>
      <c r="D94" s="98"/>
    </row>
    <row r="95" spans="1:4" hidden="1">
      <c r="A95" s="79"/>
      <c r="B95" s="99" t="s">
        <v>1601</v>
      </c>
      <c r="C95" s="97"/>
      <c r="D95" s="98"/>
    </row>
    <row r="96" spans="1:4" hidden="1">
      <c r="A96" s="79"/>
      <c r="B96" s="96" t="s">
        <v>1494</v>
      </c>
      <c r="C96" s="97"/>
      <c r="D96" s="98"/>
    </row>
    <row r="97" spans="1:4" hidden="1">
      <c r="A97" s="79"/>
      <c r="B97" s="96" t="s">
        <v>1495</v>
      </c>
      <c r="C97" s="97"/>
      <c r="D97" s="98"/>
    </row>
    <row r="98" spans="1:4" hidden="1">
      <c r="A98" s="79"/>
      <c r="B98" s="96" t="s">
        <v>1602</v>
      </c>
      <c r="C98" s="97"/>
      <c r="D98" s="98"/>
    </row>
    <row r="99" spans="1:4" hidden="1">
      <c r="A99" s="79"/>
      <c r="B99" s="103" t="s">
        <v>1603</v>
      </c>
      <c r="C99" s="97"/>
      <c r="D99" s="98"/>
    </row>
    <row r="100" spans="1:4">
      <c r="A100" s="79"/>
      <c r="B100" s="96"/>
      <c r="C100" s="97"/>
      <c r="D100" s="98"/>
    </row>
    <row r="101" spans="1:4" s="74" customFormat="1" ht="13">
      <c r="A101" s="79"/>
      <c r="B101" s="93" t="s">
        <v>881</v>
      </c>
      <c r="C101" s="107"/>
      <c r="D101" s="108"/>
    </row>
    <row r="102" spans="1:4">
      <c r="A102" s="79"/>
      <c r="B102" s="103" t="s">
        <v>1613</v>
      </c>
      <c r="C102" s="97"/>
      <c r="D102" s="98"/>
    </row>
    <row r="103" spans="1:4">
      <c r="A103" s="79"/>
      <c r="B103" s="99" t="s">
        <v>1499</v>
      </c>
      <c r="C103" s="97"/>
      <c r="D103" s="98"/>
    </row>
    <row r="104" spans="1:4">
      <c r="A104" s="79">
        <v>727</v>
      </c>
      <c r="B104" s="99" t="s">
        <v>1500</v>
      </c>
      <c r="C104" s="97"/>
      <c r="D104" s="98"/>
    </row>
    <row r="105" spans="1:4">
      <c r="A105" s="79"/>
      <c r="B105" s="103" t="s">
        <v>1501</v>
      </c>
      <c r="C105" s="97"/>
      <c r="D105" s="98"/>
    </row>
    <row r="106" spans="1:4">
      <c r="A106" s="79" t="s">
        <v>1261</v>
      </c>
      <c r="B106" s="109" t="s">
        <v>1614</v>
      </c>
      <c r="C106" s="97"/>
      <c r="D106" s="98"/>
    </row>
    <row r="107" spans="1:4" ht="25">
      <c r="A107" s="110">
        <v>19</v>
      </c>
      <c r="B107" s="103" t="s">
        <v>436</v>
      </c>
      <c r="C107" s="97"/>
      <c r="D107" s="98"/>
    </row>
    <row r="108" spans="1:4">
      <c r="A108" s="110">
        <v>501</v>
      </c>
      <c r="B108" s="103" t="s">
        <v>575</v>
      </c>
      <c r="C108" s="97"/>
      <c r="D108" s="98"/>
    </row>
    <row r="109" spans="1:4">
      <c r="A109" s="79" t="s">
        <v>591</v>
      </c>
      <c r="B109" s="89" t="s">
        <v>1505</v>
      </c>
      <c r="C109" s="97"/>
      <c r="D109" s="98"/>
    </row>
    <row r="110" spans="1:4">
      <c r="A110" s="79" t="s">
        <v>1506</v>
      </c>
      <c r="B110" s="99" t="s">
        <v>1507</v>
      </c>
      <c r="C110" s="97"/>
      <c r="D110" s="98"/>
    </row>
    <row r="111" spans="1:4">
      <c r="A111" s="79"/>
      <c r="B111" s="96" t="s">
        <v>1508</v>
      </c>
      <c r="C111" s="97"/>
      <c r="D111" s="98"/>
    </row>
    <row r="112" spans="1:4">
      <c r="A112" s="79"/>
      <c r="B112" s="99" t="s">
        <v>1509</v>
      </c>
      <c r="C112" s="97"/>
      <c r="D112" s="98"/>
    </row>
    <row r="113" spans="1:11">
      <c r="A113" s="79"/>
      <c r="B113" s="99" t="s">
        <v>1510</v>
      </c>
      <c r="C113" s="97"/>
      <c r="D113" s="98"/>
    </row>
    <row r="114" spans="1:11" ht="126" customHeight="1">
      <c r="A114" s="110">
        <v>552</v>
      </c>
      <c r="B114" s="161" t="s">
        <v>1615</v>
      </c>
      <c r="C114" s="97"/>
      <c r="D114" s="98"/>
    </row>
    <row r="115" spans="1:11">
      <c r="A115" s="110">
        <v>169</v>
      </c>
      <c r="B115" s="111" t="s">
        <v>79</v>
      </c>
      <c r="C115" s="97"/>
      <c r="D115" s="98"/>
    </row>
    <row r="116" spans="1:11">
      <c r="A116" s="79" t="s">
        <v>1511</v>
      </c>
      <c r="B116" s="99" t="s">
        <v>1512</v>
      </c>
      <c r="C116" s="97"/>
      <c r="D116" s="98"/>
    </row>
    <row r="117" spans="1:11">
      <c r="A117" s="79"/>
      <c r="B117" s="96" t="s">
        <v>1513</v>
      </c>
      <c r="C117" s="97"/>
      <c r="D117" s="98"/>
    </row>
    <row r="118" spans="1:11" ht="25">
      <c r="A118" s="88" t="s">
        <v>1514</v>
      </c>
      <c r="B118" s="106" t="s">
        <v>1616</v>
      </c>
      <c r="C118" s="97"/>
      <c r="D118" s="98"/>
    </row>
    <row r="119" spans="1:11">
      <c r="A119" s="79"/>
      <c r="B119" s="96" t="s">
        <v>1617</v>
      </c>
      <c r="C119" s="97"/>
      <c r="D119" s="98"/>
    </row>
    <row r="120" spans="1:11">
      <c r="A120" s="79">
        <v>390</v>
      </c>
      <c r="B120" s="96" t="s">
        <v>455</v>
      </c>
      <c r="C120" s="97"/>
      <c r="D120" s="98"/>
    </row>
    <row r="121" spans="1:11">
      <c r="A121" s="88">
        <v>41</v>
      </c>
      <c r="B121" s="89" t="s">
        <v>358</v>
      </c>
      <c r="C121" s="97"/>
      <c r="D121" s="98"/>
    </row>
    <row r="122" spans="1:11">
      <c r="A122" s="79"/>
      <c r="B122" s="112" t="s">
        <v>1517</v>
      </c>
      <c r="C122" s="97"/>
      <c r="D122" s="98"/>
    </row>
    <row r="123" spans="1:11">
      <c r="A123" s="79" t="s">
        <v>1391</v>
      </c>
      <c r="B123" s="83" t="s">
        <v>1392</v>
      </c>
      <c r="C123" s="97"/>
      <c r="D123" s="98"/>
    </row>
    <row r="124" spans="1:11">
      <c r="A124" s="79" t="s">
        <v>1519</v>
      </c>
      <c r="B124" s="99" t="s">
        <v>1520</v>
      </c>
      <c r="C124" s="97"/>
      <c r="D124" s="98"/>
    </row>
    <row r="125" spans="1:11" s="102" customFormat="1">
      <c r="A125" s="79" t="s">
        <v>890</v>
      </c>
      <c r="B125" s="99" t="s">
        <v>891</v>
      </c>
      <c r="C125" s="97"/>
      <c r="G125" s="101"/>
      <c r="H125" s="101"/>
      <c r="I125" s="95"/>
      <c r="J125" s="95"/>
      <c r="K125" s="95"/>
    </row>
    <row r="126" spans="1:11">
      <c r="A126" s="79"/>
      <c r="B126" s="112" t="s">
        <v>888</v>
      </c>
      <c r="C126" s="97"/>
      <c r="D126" s="98"/>
    </row>
    <row r="127" spans="1:11">
      <c r="A127" s="79"/>
      <c r="B127" s="113" t="s">
        <v>173</v>
      </c>
      <c r="C127" s="97"/>
      <c r="D127" s="98"/>
    </row>
    <row r="128" spans="1:11">
      <c r="A128" s="79"/>
      <c r="B128" s="96" t="s">
        <v>1522</v>
      </c>
      <c r="C128" s="97"/>
      <c r="D128" s="98"/>
    </row>
    <row r="129" spans="1:4">
      <c r="A129" s="79"/>
      <c r="B129" s="99" t="s">
        <v>1524</v>
      </c>
      <c r="C129" s="97"/>
      <c r="D129" s="98"/>
    </row>
    <row r="130" spans="1:4">
      <c r="A130" s="79"/>
      <c r="B130" s="96" t="s">
        <v>1150</v>
      </c>
      <c r="C130" s="97"/>
      <c r="D130" s="98"/>
    </row>
    <row r="131" spans="1:4">
      <c r="A131" s="79"/>
      <c r="B131" s="96" t="s">
        <v>1525</v>
      </c>
      <c r="C131" s="97"/>
      <c r="D131" s="98"/>
    </row>
    <row r="132" spans="1:4">
      <c r="A132" s="79"/>
      <c r="B132" s="99" t="s">
        <v>1618</v>
      </c>
      <c r="C132" s="97"/>
      <c r="D132" s="98"/>
    </row>
    <row r="133" spans="1:4">
      <c r="A133" s="691" t="s">
        <v>652</v>
      </c>
      <c r="B133" s="151" t="s">
        <v>653</v>
      </c>
      <c r="C133" s="97"/>
      <c r="D133" s="98"/>
    </row>
    <row r="134" spans="1:4">
      <c r="A134" s="79"/>
      <c r="B134" s="99" t="s">
        <v>70</v>
      </c>
      <c r="C134" s="97"/>
      <c r="D134" s="98"/>
    </row>
    <row r="135" spans="1:4">
      <c r="A135" s="79"/>
      <c r="B135" s="99" t="s">
        <v>1526</v>
      </c>
      <c r="C135" s="97"/>
      <c r="D135" s="98"/>
    </row>
    <row r="136" spans="1:4">
      <c r="A136" s="79">
        <v>424</v>
      </c>
      <c r="B136" s="99" t="s">
        <v>8</v>
      </c>
      <c r="C136" s="97"/>
      <c r="D136" s="98"/>
    </row>
    <row r="137" spans="1:4" ht="50">
      <c r="A137" s="88">
        <v>399</v>
      </c>
      <c r="B137" s="106" t="s">
        <v>875</v>
      </c>
      <c r="C137" s="97"/>
      <c r="D137" s="98"/>
    </row>
    <row r="138" spans="1:4">
      <c r="A138" s="79"/>
      <c r="B138" s="112" t="s">
        <v>574</v>
      </c>
      <c r="C138" s="97"/>
      <c r="D138" s="98"/>
    </row>
    <row r="139" spans="1:4">
      <c r="A139" s="79"/>
      <c r="B139" s="106"/>
      <c r="C139" s="97"/>
      <c r="D139" s="98"/>
    </row>
    <row r="140" spans="1:4" ht="13">
      <c r="A140" s="81"/>
      <c r="B140" s="82" t="s">
        <v>898</v>
      </c>
      <c r="C140" s="97"/>
      <c r="D140" s="98"/>
    </row>
    <row r="141" spans="1:4" ht="18.5">
      <c r="A141" s="692" t="s">
        <v>1529</v>
      </c>
      <c r="B141" s="157" t="s">
        <v>1619</v>
      </c>
      <c r="C141" s="97"/>
      <c r="D141" s="98"/>
    </row>
    <row r="142" spans="1:4" ht="12" customHeight="1">
      <c r="A142" s="81"/>
      <c r="B142" s="89" t="s">
        <v>933</v>
      </c>
      <c r="C142" s="97"/>
      <c r="D142" s="98"/>
    </row>
    <row r="143" spans="1:4" ht="12" customHeight="1">
      <c r="A143" s="81">
        <v>167</v>
      </c>
      <c r="B143" s="89" t="s">
        <v>55</v>
      </c>
      <c r="C143" s="97"/>
      <c r="D143" s="98"/>
    </row>
    <row r="144" spans="1:4" ht="12" customHeight="1">
      <c r="A144" s="81"/>
      <c r="B144" s="84" t="s">
        <v>1620</v>
      </c>
      <c r="C144" s="97"/>
      <c r="D144" s="98"/>
    </row>
    <row r="145" spans="1:4">
      <c r="A145" s="81"/>
      <c r="B145" s="83" t="s">
        <v>1532</v>
      </c>
      <c r="C145" s="97"/>
      <c r="D145" s="98"/>
    </row>
    <row r="146" spans="1:4">
      <c r="A146" s="81"/>
      <c r="B146" s="83" t="s">
        <v>1533</v>
      </c>
      <c r="C146" s="97"/>
      <c r="D146" s="98"/>
    </row>
    <row r="147" spans="1:4">
      <c r="A147" s="81"/>
      <c r="B147" s="83" t="s">
        <v>1534</v>
      </c>
      <c r="C147" s="97"/>
      <c r="D147" s="98"/>
    </row>
    <row r="148" spans="1:4">
      <c r="A148" s="81"/>
      <c r="B148" s="83" t="s">
        <v>1535</v>
      </c>
      <c r="C148" s="97"/>
      <c r="D148" s="98"/>
    </row>
    <row r="149" spans="1:4">
      <c r="A149" s="81"/>
      <c r="B149" s="89" t="s">
        <v>1621</v>
      </c>
      <c r="C149" s="97"/>
      <c r="D149" s="98"/>
    </row>
    <row r="150" spans="1:4">
      <c r="A150" s="81"/>
      <c r="B150" s="89" t="s">
        <v>970</v>
      </c>
      <c r="C150" s="97"/>
      <c r="D150" s="98"/>
    </row>
    <row r="151" spans="1:4">
      <c r="A151" s="114"/>
      <c r="B151" s="96"/>
      <c r="C151" s="97"/>
      <c r="D151" s="98"/>
    </row>
    <row r="152" spans="1:4" ht="13">
      <c r="A152" s="76" t="s">
        <v>352</v>
      </c>
      <c r="B152" s="77" t="s">
        <v>1622</v>
      </c>
      <c r="C152" s="97"/>
      <c r="D152" s="98"/>
    </row>
    <row r="153" spans="1:4">
      <c r="A153" s="115"/>
      <c r="B153" s="116"/>
      <c r="C153" s="97"/>
      <c r="D153" s="98"/>
    </row>
    <row r="154" spans="1:4">
      <c r="A154" s="110">
        <v>115</v>
      </c>
      <c r="B154" s="89" t="s">
        <v>357</v>
      </c>
      <c r="C154" s="97"/>
      <c r="D154" s="98"/>
    </row>
    <row r="155" spans="1:4">
      <c r="A155" s="79">
        <v>857</v>
      </c>
      <c r="B155" s="113" t="s">
        <v>280</v>
      </c>
      <c r="C155" s="97"/>
      <c r="D155" s="98"/>
    </row>
    <row r="156" spans="1:4" ht="25">
      <c r="A156" s="88">
        <v>896</v>
      </c>
      <c r="B156" s="85" t="s">
        <v>378</v>
      </c>
      <c r="C156" s="97"/>
      <c r="D156" s="98"/>
    </row>
    <row r="157" spans="1:4">
      <c r="A157" s="71">
        <v>1189</v>
      </c>
      <c r="B157" s="154" t="s">
        <v>1623</v>
      </c>
      <c r="C157" s="97"/>
      <c r="D157" s="98"/>
    </row>
    <row r="158" spans="1:4" ht="25">
      <c r="A158" s="71">
        <v>882</v>
      </c>
      <c r="B158" s="155" t="s">
        <v>377</v>
      </c>
      <c r="C158" s="97"/>
      <c r="D158" s="98"/>
    </row>
    <row r="159" spans="1:4">
      <c r="A159" s="117"/>
      <c r="B159" s="118"/>
      <c r="C159" s="97"/>
      <c r="D159" s="98"/>
    </row>
    <row r="160" spans="1:4" s="101" customFormat="1" ht="13">
      <c r="A160" s="76" t="s">
        <v>964</v>
      </c>
      <c r="B160" s="77" t="s">
        <v>1624</v>
      </c>
      <c r="C160" s="119"/>
      <c r="D160" s="119"/>
    </row>
    <row r="161" spans="1:4" s="101" customFormat="1">
      <c r="A161" s="79"/>
      <c r="B161" s="116"/>
      <c r="C161" s="119"/>
      <c r="D161" s="119"/>
    </row>
    <row r="162" spans="1:4" ht="18">
      <c r="A162" s="693" t="s">
        <v>1625</v>
      </c>
      <c r="B162" s="158" t="s">
        <v>1626</v>
      </c>
    </row>
    <row r="163" spans="1:4">
      <c r="A163" s="79">
        <v>879</v>
      </c>
      <c r="B163" s="113" t="s">
        <v>1627</v>
      </c>
    </row>
    <row r="164" spans="1:4" s="102" customFormat="1">
      <c r="A164" s="110" t="s">
        <v>934</v>
      </c>
      <c r="B164" s="113" t="s">
        <v>935</v>
      </c>
      <c r="C164" s="120"/>
      <c r="D164" s="120"/>
    </row>
    <row r="165" spans="1:4" s="102" customFormat="1">
      <c r="A165" s="110">
        <v>1101</v>
      </c>
      <c r="B165" s="113" t="s">
        <v>175</v>
      </c>
      <c r="C165" s="120"/>
      <c r="D165" s="120"/>
    </row>
    <row r="166" spans="1:4" s="102" customFormat="1">
      <c r="A166" s="110">
        <v>205</v>
      </c>
      <c r="B166" s="113" t="s">
        <v>446</v>
      </c>
      <c r="C166" s="120"/>
      <c r="D166" s="120"/>
    </row>
    <row r="167" spans="1:4" s="101" customFormat="1">
      <c r="A167" s="79" t="s">
        <v>424</v>
      </c>
      <c r="B167" s="113" t="s">
        <v>425</v>
      </c>
      <c r="C167" s="119"/>
      <c r="D167" s="119"/>
    </row>
    <row r="168" spans="1:4" s="102" customFormat="1">
      <c r="A168" s="110">
        <v>47</v>
      </c>
      <c r="B168" s="89" t="s">
        <v>1557</v>
      </c>
      <c r="C168" s="121"/>
      <c r="D168" s="100"/>
    </row>
    <row r="169" spans="1:4" s="102" customFormat="1">
      <c r="A169" s="110" t="s">
        <v>421</v>
      </c>
      <c r="B169" s="113" t="s">
        <v>422</v>
      </c>
      <c r="C169" s="121"/>
      <c r="D169" s="100"/>
    </row>
    <row r="170" spans="1:4" s="102" customFormat="1">
      <c r="A170" s="110">
        <v>212</v>
      </c>
      <c r="B170" s="89" t="s">
        <v>1628</v>
      </c>
      <c r="C170" s="121"/>
      <c r="D170" s="100"/>
    </row>
    <row r="171" spans="1:4" s="102" customFormat="1">
      <c r="A171" s="110">
        <v>869</v>
      </c>
      <c r="B171" s="89" t="s">
        <v>375</v>
      </c>
      <c r="C171" s="121"/>
      <c r="D171" s="100"/>
    </row>
    <row r="172" spans="1:4">
      <c r="A172" s="110" t="s">
        <v>427</v>
      </c>
      <c r="B172" s="113" t="s">
        <v>1629</v>
      </c>
      <c r="C172" s="95"/>
    </row>
    <row r="173" spans="1:4">
      <c r="A173" s="110" t="s">
        <v>1549</v>
      </c>
      <c r="B173" s="113" t="s">
        <v>1550</v>
      </c>
      <c r="C173" s="95"/>
    </row>
    <row r="174" spans="1:4">
      <c r="A174" s="110" t="s">
        <v>584</v>
      </c>
      <c r="B174" s="113" t="s">
        <v>1630</v>
      </c>
      <c r="C174" s="95"/>
    </row>
    <row r="175" spans="1:4">
      <c r="A175" s="110" t="s">
        <v>405</v>
      </c>
      <c r="B175" s="113" t="s">
        <v>1631</v>
      </c>
      <c r="C175" s="95"/>
    </row>
    <row r="176" spans="1:4">
      <c r="A176" s="110" t="s">
        <v>913</v>
      </c>
      <c r="B176" s="113" t="s">
        <v>914</v>
      </c>
      <c r="C176" s="95"/>
    </row>
    <row r="177" spans="1:4">
      <c r="A177" s="110" t="s">
        <v>1632</v>
      </c>
      <c r="B177" s="113" t="s">
        <v>1633</v>
      </c>
      <c r="C177" s="95"/>
    </row>
    <row r="178" spans="1:4">
      <c r="A178" s="110" t="s">
        <v>698</v>
      </c>
      <c r="B178" s="113" t="s">
        <v>1634</v>
      </c>
      <c r="C178" s="95"/>
    </row>
    <row r="179" spans="1:4">
      <c r="A179" s="110">
        <v>11</v>
      </c>
      <c r="B179" s="89" t="s">
        <v>12</v>
      </c>
      <c r="C179" s="95"/>
    </row>
    <row r="180" spans="1:4" s="102" customFormat="1">
      <c r="A180" s="88" t="s">
        <v>586</v>
      </c>
      <c r="B180" s="87" t="s">
        <v>587</v>
      </c>
      <c r="C180" s="121"/>
      <c r="D180" s="100"/>
    </row>
    <row r="181" spans="1:4" s="125" customFormat="1" ht="12.75" customHeight="1">
      <c r="A181" s="122"/>
      <c r="B181" s="123"/>
      <c r="C181" s="124"/>
      <c r="D181" s="95"/>
    </row>
    <row r="182" spans="1:4" ht="13">
      <c r="A182" s="76" t="s">
        <v>960</v>
      </c>
      <c r="B182" s="77" t="s">
        <v>1635</v>
      </c>
      <c r="C182" s="124"/>
    </row>
    <row r="183" spans="1:4">
      <c r="A183" s="91"/>
      <c r="B183" s="116"/>
      <c r="C183" s="124"/>
    </row>
    <row r="184" spans="1:4" ht="18.5">
      <c r="A184" s="694" t="s">
        <v>1636</v>
      </c>
      <c r="B184" s="159" t="s">
        <v>1637</v>
      </c>
      <c r="C184" s="124"/>
    </row>
    <row r="185" spans="1:4">
      <c r="A185" s="79">
        <v>879</v>
      </c>
      <c r="B185" s="113" t="s">
        <v>1627</v>
      </c>
      <c r="C185" s="124"/>
    </row>
    <row r="186" spans="1:4">
      <c r="A186" s="79">
        <v>1075</v>
      </c>
      <c r="B186" s="113" t="s">
        <v>164</v>
      </c>
      <c r="C186" s="124"/>
    </row>
    <row r="187" spans="1:4">
      <c r="A187" s="79" t="s">
        <v>934</v>
      </c>
      <c r="B187" s="113" t="s">
        <v>935</v>
      </c>
      <c r="C187" s="124"/>
    </row>
    <row r="188" spans="1:4">
      <c r="A188" s="79">
        <v>1101</v>
      </c>
      <c r="B188" s="113" t="s">
        <v>175</v>
      </c>
      <c r="C188" s="124"/>
    </row>
    <row r="189" spans="1:4">
      <c r="A189" s="79" t="s">
        <v>920</v>
      </c>
      <c r="B189" s="113" t="s">
        <v>1638</v>
      </c>
      <c r="C189" s="124"/>
    </row>
    <row r="190" spans="1:4">
      <c r="A190" s="79" t="s">
        <v>920</v>
      </c>
      <c r="B190" s="113" t="s">
        <v>1639</v>
      </c>
      <c r="C190" s="126"/>
      <c r="D190" s="98"/>
    </row>
    <row r="191" spans="1:4">
      <c r="A191" s="79"/>
      <c r="B191" s="113" t="s">
        <v>1640</v>
      </c>
      <c r="C191" s="126"/>
      <c r="D191" s="98"/>
    </row>
    <row r="192" spans="1:4">
      <c r="A192" s="79">
        <v>47</v>
      </c>
      <c r="B192" s="89" t="s">
        <v>1557</v>
      </c>
    </row>
    <row r="193" spans="1:4">
      <c r="A193" s="79"/>
      <c r="B193" s="113" t="s">
        <v>1641</v>
      </c>
    </row>
    <row r="194" spans="1:4">
      <c r="A194" s="79" t="s">
        <v>923</v>
      </c>
      <c r="B194" s="99" t="s">
        <v>924</v>
      </c>
    </row>
    <row r="195" spans="1:4">
      <c r="A195" s="79">
        <v>212</v>
      </c>
      <c r="B195" s="89" t="s">
        <v>1628</v>
      </c>
    </row>
    <row r="196" spans="1:4" s="102" customFormat="1">
      <c r="A196" s="110">
        <v>869</v>
      </c>
      <c r="B196" s="89" t="s">
        <v>375</v>
      </c>
      <c r="C196" s="121"/>
      <c r="D196" s="100"/>
    </row>
    <row r="197" spans="1:4">
      <c r="A197" s="79" t="s">
        <v>333</v>
      </c>
      <c r="B197" s="99" t="s">
        <v>1642</v>
      </c>
    </row>
    <row r="198" spans="1:4">
      <c r="A198" s="110" t="s">
        <v>441</v>
      </c>
      <c r="B198" s="89" t="s">
        <v>1643</v>
      </c>
      <c r="C198" s="62"/>
    </row>
    <row r="199" spans="1:4">
      <c r="A199" s="79">
        <v>11</v>
      </c>
      <c r="B199" s="89" t="s">
        <v>12</v>
      </c>
    </row>
    <row r="200" spans="1:4">
      <c r="A200" s="122"/>
      <c r="B200" s="127"/>
    </row>
    <row r="201" spans="1:4" ht="13">
      <c r="A201" s="76" t="s">
        <v>708</v>
      </c>
      <c r="B201" s="77" t="s">
        <v>1644</v>
      </c>
    </row>
    <row r="202" spans="1:4">
      <c r="A202" s="128"/>
      <c r="B202" s="129"/>
    </row>
    <row r="203" spans="1:4" ht="18.5">
      <c r="A203" s="695" t="s">
        <v>1579</v>
      </c>
      <c r="B203" s="160" t="s">
        <v>1580</v>
      </c>
    </row>
    <row r="204" spans="1:4" ht="13">
      <c r="A204" s="130" t="s">
        <v>724</v>
      </c>
      <c r="B204" s="131" t="s">
        <v>1645</v>
      </c>
      <c r="C204" s="132" t="s">
        <v>1646</v>
      </c>
    </row>
    <row r="205" spans="1:4" ht="50">
      <c r="A205" s="162">
        <v>6503</v>
      </c>
      <c r="B205" s="133" t="s">
        <v>1647</v>
      </c>
    </row>
    <row r="206" spans="1:4">
      <c r="A206" s="134"/>
      <c r="B206" s="135"/>
    </row>
  </sheetData>
  <pageMargins left="0.39370078740157483" right="0.39370078740157483" top="0.98425196850393704" bottom="0.98425196850393704" header="0.51181102362204722" footer="0.51181102362204722"/>
  <pageSetup paperSize="8" scale="32" orientation="landscape" r:id="rId1"/>
  <headerFooter alignWithMargins="0">
    <oddHeader>&amp;C&amp;"Arial,Fett"&amp;12VARIANT BINDER VOLVO XC60 (V426) MY18 
&amp;A&amp;RVertraulich</oddHeader>
    <oddFooter xml:space="preserve">&amp;LOriginator: Tobias Karzel
&amp;F
&amp;CPage &amp;P of &amp;N&amp;RDate Issued: 01.02.2017
Date Revised: &amp;D
</oddFoot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6"/>
  <dimension ref="A1:T909"/>
  <sheetViews>
    <sheetView showGridLines="0" zoomScaleNormal="100" workbookViewId="0">
      <pane ySplit="1" topLeftCell="A2" activePane="bottomLeft" state="frozen"/>
      <selection sqref="A1:B1"/>
      <selection pane="bottomLeft" activeCell="B45" sqref="B45:B46"/>
    </sheetView>
  </sheetViews>
  <sheetFormatPr defaultColWidth="9.33203125" defaultRowHeight="10"/>
  <cols>
    <col min="1" max="1" width="11.6640625" style="62" customWidth="1"/>
    <col min="2" max="2" width="65.6640625" style="62" customWidth="1"/>
    <col min="3" max="3" width="24.6640625" style="62" customWidth="1"/>
    <col min="4" max="9" width="23.6640625" style="62" customWidth="1"/>
    <col min="10" max="10" width="24" style="62" customWidth="1"/>
    <col min="11" max="11" width="1.6640625" style="62" customWidth="1"/>
    <col min="12" max="13" width="26.33203125" style="62" customWidth="1"/>
    <col min="14" max="14" width="16.6640625" style="62" customWidth="1"/>
    <col min="15" max="15" width="18.44140625" style="62" customWidth="1"/>
    <col min="16" max="16" width="9.33203125" style="62"/>
    <col min="17" max="17" width="30.6640625" style="62" customWidth="1"/>
    <col min="18" max="16384" width="9.33203125" style="62"/>
  </cols>
  <sheetData>
    <row r="1" spans="1:17" ht="45" customHeight="1" thickBot="1">
      <c r="A1" s="924" t="s">
        <v>1671</v>
      </c>
      <c r="B1" s="925"/>
      <c r="C1" s="430" t="s">
        <v>1649</v>
      </c>
      <c r="D1" s="431" t="s">
        <v>1650</v>
      </c>
      <c r="E1" s="431" t="s">
        <v>1651</v>
      </c>
      <c r="F1" s="431" t="s">
        <v>1652</v>
      </c>
      <c r="G1" s="431" t="s">
        <v>1653</v>
      </c>
      <c r="H1" s="431" t="s">
        <v>1654</v>
      </c>
      <c r="I1" s="431" t="s">
        <v>1655</v>
      </c>
      <c r="J1" s="431" t="s">
        <v>1656</v>
      </c>
      <c r="K1" s="136"/>
      <c r="L1" s="474" t="s">
        <v>1672</v>
      </c>
      <c r="M1" s="474" t="s">
        <v>1673</v>
      </c>
      <c r="N1" s="904" t="s">
        <v>1674</v>
      </c>
      <c r="O1" s="905"/>
    </row>
    <row r="2" spans="1:17" ht="34.5" customHeight="1" thickBot="1">
      <c r="A2" s="156" t="s">
        <v>1658</v>
      </c>
      <c r="B2" s="433"/>
      <c r="C2" s="434"/>
      <c r="D2" s="435"/>
      <c r="E2" s="435"/>
      <c r="F2" s="435"/>
      <c r="G2" s="435"/>
      <c r="H2" s="435"/>
      <c r="I2" s="435"/>
      <c r="J2" s="435"/>
      <c r="K2" s="61"/>
      <c r="L2" s="137"/>
      <c r="M2" s="137"/>
      <c r="N2" s="920" t="s">
        <v>1659</v>
      </c>
      <c r="O2" s="920"/>
    </row>
    <row r="3" spans="1:17" ht="31.5" customHeight="1">
      <c r="A3" s="931">
        <v>10</v>
      </c>
      <c r="B3" s="932" t="s">
        <v>223</v>
      </c>
      <c r="C3" s="930" t="s">
        <v>770</v>
      </c>
      <c r="D3" s="867" t="s">
        <v>1440</v>
      </c>
      <c r="E3" s="867" t="s">
        <v>1675</v>
      </c>
      <c r="F3" s="867" t="s">
        <v>1661</v>
      </c>
      <c r="G3" s="867" t="s">
        <v>1661</v>
      </c>
      <c r="H3" s="869" t="s">
        <v>1661</v>
      </c>
      <c r="I3" s="1071" t="s">
        <v>1661</v>
      </c>
      <c r="J3" s="860" t="s">
        <v>1661</v>
      </c>
      <c r="K3" s="324"/>
      <c r="L3" s="843" t="s">
        <v>1676</v>
      </c>
      <c r="M3" s="843" t="s">
        <v>1096</v>
      </c>
      <c r="N3" s="808" t="s">
        <v>1677</v>
      </c>
      <c r="O3" s="809"/>
    </row>
    <row r="4" spans="1:17" ht="31.5" customHeight="1">
      <c r="A4" s="883"/>
      <c r="B4" s="878"/>
      <c r="C4" s="929"/>
      <c r="D4" s="868"/>
      <c r="E4" s="868"/>
      <c r="F4" s="868"/>
      <c r="G4" s="868"/>
      <c r="H4" s="870"/>
      <c r="I4" s="923"/>
      <c r="J4" s="861"/>
      <c r="K4" s="324"/>
      <c r="L4" s="847"/>
      <c r="M4" s="847"/>
      <c r="N4" s="915"/>
      <c r="O4" s="916"/>
    </row>
    <row r="5" spans="1:17" ht="13.5" customHeight="1">
      <c r="A5" s="883">
        <v>11</v>
      </c>
      <c r="B5" s="877" t="s">
        <v>12</v>
      </c>
      <c r="C5" s="928" t="s">
        <v>770</v>
      </c>
      <c r="D5" s="875" t="s">
        <v>1675</v>
      </c>
      <c r="E5" s="875" t="s">
        <v>1675</v>
      </c>
      <c r="F5" s="875" t="s">
        <v>1675</v>
      </c>
      <c r="G5" s="875" t="s">
        <v>1675</v>
      </c>
      <c r="H5" s="921" t="s">
        <v>1675</v>
      </c>
      <c r="I5" s="922" t="s">
        <v>1675</v>
      </c>
      <c r="J5" s="866" t="s">
        <v>1675</v>
      </c>
      <c r="K5" s="324"/>
      <c r="L5" s="843" t="s">
        <v>1676</v>
      </c>
      <c r="M5" s="843" t="s">
        <v>107</v>
      </c>
      <c r="N5" s="808" t="s">
        <v>1678</v>
      </c>
      <c r="O5" s="809"/>
    </row>
    <row r="6" spans="1:17" ht="13.5" customHeight="1">
      <c r="A6" s="883"/>
      <c r="B6" s="878"/>
      <c r="C6" s="929"/>
      <c r="D6" s="868"/>
      <c r="E6" s="868"/>
      <c r="F6" s="868"/>
      <c r="G6" s="868"/>
      <c r="H6" s="870"/>
      <c r="I6" s="923"/>
      <c r="J6" s="861"/>
      <c r="K6" s="324"/>
      <c r="L6" s="847"/>
      <c r="M6" s="847"/>
      <c r="N6" s="915"/>
      <c r="O6" s="916"/>
    </row>
    <row r="7" spans="1:17" ht="19.5" customHeight="1">
      <c r="A7" s="883">
        <v>16</v>
      </c>
      <c r="B7" s="877" t="s">
        <v>577</v>
      </c>
      <c r="C7" s="928" t="s">
        <v>770</v>
      </c>
      <c r="D7" s="868" t="s">
        <v>1440</v>
      </c>
      <c r="E7" s="875" t="s">
        <v>1675</v>
      </c>
      <c r="F7" s="875" t="s">
        <v>1675</v>
      </c>
      <c r="G7" s="875" t="s">
        <v>1675</v>
      </c>
      <c r="I7" s="922" t="s">
        <v>1661</v>
      </c>
      <c r="J7" s="866" t="s">
        <v>1675</v>
      </c>
      <c r="K7" s="324"/>
      <c r="L7" s="843" t="s">
        <v>1679</v>
      </c>
      <c r="M7" s="843" t="s">
        <v>236</v>
      </c>
      <c r="N7" s="808" t="s">
        <v>1680</v>
      </c>
      <c r="O7" s="809"/>
    </row>
    <row r="8" spans="1:17" ht="19.5" customHeight="1">
      <c r="A8" s="883"/>
      <c r="B8" s="878"/>
      <c r="C8" s="929"/>
      <c r="D8" s="868"/>
      <c r="E8" s="868"/>
      <c r="F8" s="868"/>
      <c r="G8" s="868"/>
      <c r="I8" s="923"/>
      <c r="J8" s="861"/>
      <c r="K8" s="324"/>
      <c r="L8" s="847"/>
      <c r="M8" s="847"/>
      <c r="N8" s="915"/>
      <c r="O8" s="916"/>
    </row>
    <row r="9" spans="1:17" ht="15" customHeight="1">
      <c r="A9" s="798">
        <v>30</v>
      </c>
      <c r="B9" s="926" t="s">
        <v>1577</v>
      </c>
      <c r="C9" s="288">
        <v>1520</v>
      </c>
      <c r="D9" s="865" t="s">
        <v>1440</v>
      </c>
      <c r="E9" s="864" t="s">
        <v>1440</v>
      </c>
      <c r="F9" s="865" t="s">
        <v>1660</v>
      </c>
      <c r="G9" s="865" t="s">
        <v>1660</v>
      </c>
      <c r="H9" s="872" t="s">
        <v>1661</v>
      </c>
      <c r="I9" s="1064" t="s">
        <v>1661</v>
      </c>
      <c r="J9" s="871" t="s">
        <v>1440</v>
      </c>
      <c r="L9" s="841" t="s">
        <v>1681</v>
      </c>
      <c r="M9" s="841" t="s">
        <v>1682</v>
      </c>
      <c r="N9" s="353"/>
      <c r="O9" s="339"/>
    </row>
    <row r="10" spans="1:17" ht="15" customHeight="1">
      <c r="A10" s="879"/>
      <c r="B10" s="927"/>
      <c r="C10" s="289">
        <f>C9/1.19</f>
        <v>1277.3109243697479</v>
      </c>
      <c r="D10" s="865"/>
      <c r="E10" s="864"/>
      <c r="F10" s="865"/>
      <c r="G10" s="865"/>
      <c r="H10" s="873"/>
      <c r="I10" s="1068"/>
      <c r="J10" s="871"/>
      <c r="L10" s="842"/>
      <c r="M10" s="842"/>
    </row>
    <row r="11" spans="1:17" ht="17.25" customHeight="1">
      <c r="A11" s="938">
        <v>47</v>
      </c>
      <c r="B11" s="935" t="s">
        <v>158</v>
      </c>
      <c r="C11" s="939" t="s">
        <v>770</v>
      </c>
      <c r="D11" s="874" t="s">
        <v>1440</v>
      </c>
      <c r="E11" s="874" t="s">
        <v>1675</v>
      </c>
      <c r="F11" s="862" t="s">
        <v>1661</v>
      </c>
      <c r="G11" s="862" t="s">
        <v>1661</v>
      </c>
      <c r="H11" s="858" t="s">
        <v>1661</v>
      </c>
      <c r="I11" s="1069" t="s">
        <v>1661</v>
      </c>
      <c r="J11" s="856" t="s">
        <v>1661</v>
      </c>
      <c r="K11" s="325"/>
      <c r="L11" s="848" t="s">
        <v>1676</v>
      </c>
      <c r="M11" s="843" t="s">
        <v>1096</v>
      </c>
      <c r="N11" s="906"/>
      <c r="O11" s="907"/>
    </row>
    <row r="12" spans="1:17" ht="17.25" customHeight="1">
      <c r="A12" s="938"/>
      <c r="B12" s="936"/>
      <c r="C12" s="940"/>
      <c r="D12" s="874"/>
      <c r="E12" s="874"/>
      <c r="F12" s="863"/>
      <c r="G12" s="863"/>
      <c r="H12" s="859"/>
      <c r="I12" s="1070"/>
      <c r="J12" s="857"/>
      <c r="K12" s="325"/>
      <c r="L12" s="849"/>
      <c r="M12" s="847"/>
      <c r="N12" s="908"/>
      <c r="O12" s="909"/>
    </row>
    <row r="13" spans="1:17" ht="11.25" customHeight="1">
      <c r="A13" s="938">
        <v>65</v>
      </c>
      <c r="B13" s="935" t="s">
        <v>364</v>
      </c>
      <c r="C13" s="939" t="s">
        <v>770</v>
      </c>
      <c r="D13" s="863"/>
      <c r="E13" s="862" t="s">
        <v>1675</v>
      </c>
      <c r="F13" s="863" t="s">
        <v>1675</v>
      </c>
      <c r="G13" s="863" t="s">
        <v>1675</v>
      </c>
      <c r="H13" s="859" t="s">
        <v>1661</v>
      </c>
      <c r="I13" s="1070" t="s">
        <v>1661</v>
      </c>
      <c r="J13" s="856" t="s">
        <v>1675</v>
      </c>
      <c r="K13" s="325"/>
      <c r="L13" s="848" t="s">
        <v>1679</v>
      </c>
      <c r="M13" s="843" t="s">
        <v>236</v>
      </c>
      <c r="N13" s="808" t="s">
        <v>1680</v>
      </c>
      <c r="O13" s="809"/>
      <c r="P13" s="61"/>
    </row>
    <row r="14" spans="1:17" ht="11.15" customHeight="1">
      <c r="A14" s="938"/>
      <c r="B14" s="936"/>
      <c r="C14" s="940"/>
      <c r="D14" s="863"/>
      <c r="E14" s="863"/>
      <c r="F14" s="863"/>
      <c r="G14" s="863"/>
      <c r="H14" s="859"/>
      <c r="I14" s="1070"/>
      <c r="J14" s="857"/>
      <c r="K14" s="325"/>
      <c r="L14" s="849"/>
      <c r="M14" s="847"/>
      <c r="N14" s="915"/>
      <c r="O14" s="916"/>
      <c r="P14" s="61"/>
    </row>
    <row r="15" spans="1:17" ht="52" customHeight="1">
      <c r="A15" s="933">
        <v>132</v>
      </c>
      <c r="B15" s="935" t="s">
        <v>1683</v>
      </c>
      <c r="C15" s="939" t="s">
        <v>770</v>
      </c>
      <c r="D15" s="874" t="s">
        <v>1675</v>
      </c>
      <c r="E15" s="874" t="s">
        <v>1675</v>
      </c>
      <c r="F15" s="876" t="s">
        <v>1675</v>
      </c>
      <c r="G15" s="876" t="s">
        <v>1675</v>
      </c>
      <c r="H15" s="858" t="s">
        <v>1661</v>
      </c>
      <c r="I15" s="1069" t="s">
        <v>1661</v>
      </c>
      <c r="J15" s="857" t="s">
        <v>1675</v>
      </c>
      <c r="K15" s="325"/>
      <c r="L15" s="848" t="s">
        <v>1684</v>
      </c>
      <c r="M15" s="843" t="s">
        <v>944</v>
      </c>
      <c r="N15" s="808" t="s">
        <v>1685</v>
      </c>
      <c r="O15" s="809"/>
      <c r="P15" s="61"/>
      <c r="Q15" s="61"/>
    </row>
    <row r="16" spans="1:17" ht="52" customHeight="1">
      <c r="A16" s="934"/>
      <c r="B16" s="936"/>
      <c r="C16" s="940"/>
      <c r="D16" s="874"/>
      <c r="E16" s="874"/>
      <c r="F16" s="862"/>
      <c r="G16" s="862"/>
      <c r="H16" s="859"/>
      <c r="I16" s="1070"/>
      <c r="J16" s="857"/>
      <c r="K16" s="325"/>
      <c r="L16" s="849"/>
      <c r="M16" s="847"/>
      <c r="N16" s="915"/>
      <c r="O16" s="916"/>
      <c r="P16" s="61"/>
      <c r="Q16" s="61"/>
    </row>
    <row r="17" spans="1:20" ht="21" customHeight="1">
      <c r="A17" s="798">
        <v>139</v>
      </c>
      <c r="B17" s="800" t="s">
        <v>773</v>
      </c>
      <c r="C17" s="326">
        <v>650</v>
      </c>
      <c r="D17" s="865" t="s">
        <v>1440</v>
      </c>
      <c r="E17" s="865" t="s">
        <v>1440</v>
      </c>
      <c r="F17" s="865" t="s">
        <v>1660</v>
      </c>
      <c r="G17" s="865" t="s">
        <v>1660</v>
      </c>
      <c r="H17" s="894" t="s">
        <v>1660</v>
      </c>
      <c r="I17" s="1066" t="s">
        <v>1660</v>
      </c>
      <c r="J17" s="854" t="s">
        <v>1660</v>
      </c>
      <c r="L17" s="917" t="s">
        <v>1684</v>
      </c>
      <c r="M17" s="917" t="s">
        <v>1686</v>
      </c>
      <c r="N17" s="886" t="s">
        <v>1687</v>
      </c>
      <c r="O17" s="887"/>
    </row>
    <row r="18" spans="1:20" ht="21" customHeight="1">
      <c r="A18" s="879"/>
      <c r="B18" s="941"/>
      <c r="C18" s="327">
        <f>C17/1.19</f>
        <v>546.21848739495806</v>
      </c>
      <c r="D18" s="1033"/>
      <c r="E18" s="872"/>
      <c r="F18" s="1033"/>
      <c r="G18" s="1033"/>
      <c r="H18" s="900"/>
      <c r="I18" s="1075"/>
      <c r="J18" s="855"/>
      <c r="L18" s="918"/>
      <c r="M18" s="918"/>
      <c r="N18" s="888"/>
      <c r="O18" s="889"/>
    </row>
    <row r="19" spans="1:20" ht="10.5" hidden="1" customHeight="1">
      <c r="A19" s="879"/>
      <c r="B19" s="884" t="s">
        <v>1688</v>
      </c>
      <c r="C19" s="349">
        <f>C17-500</f>
        <v>150</v>
      </c>
      <c r="D19" s="873" t="s">
        <v>1440</v>
      </c>
      <c r="E19" s="1009" t="s">
        <v>1440</v>
      </c>
      <c r="F19" s="873" t="s">
        <v>1660</v>
      </c>
      <c r="G19" s="511"/>
      <c r="H19" s="1059" t="s">
        <v>1660</v>
      </c>
      <c r="I19" s="515"/>
      <c r="J19" s="1060" t="s">
        <v>1660</v>
      </c>
      <c r="L19" s="918"/>
      <c r="M19" s="918"/>
      <c r="N19" s="886"/>
      <c r="O19" s="887"/>
    </row>
    <row r="20" spans="1:20" ht="10" hidden="1" customHeight="1">
      <c r="A20" s="937"/>
      <c r="B20" s="885"/>
      <c r="C20" s="289">
        <f>C19/1.19</f>
        <v>126.05042016806723</v>
      </c>
      <c r="D20" s="865"/>
      <c r="E20" s="865"/>
      <c r="F20" s="865"/>
      <c r="G20" s="549"/>
      <c r="H20" s="894"/>
      <c r="I20" s="669"/>
      <c r="J20" s="871"/>
      <c r="L20" s="919"/>
      <c r="M20" s="919"/>
      <c r="N20" s="888"/>
      <c r="O20" s="889"/>
    </row>
    <row r="21" spans="1:20" ht="23.25" customHeight="1">
      <c r="A21" s="881">
        <v>140</v>
      </c>
      <c r="B21" s="800" t="s">
        <v>1689</v>
      </c>
      <c r="C21" s="288">
        <v>540</v>
      </c>
      <c r="D21" s="864" t="s">
        <v>1660</v>
      </c>
      <c r="E21" s="864" t="s">
        <v>1660</v>
      </c>
      <c r="F21" s="865" t="s">
        <v>1660</v>
      </c>
      <c r="G21" s="865" t="s">
        <v>1660</v>
      </c>
      <c r="H21" s="894" t="s">
        <v>1660</v>
      </c>
      <c r="I21" s="1066" t="s">
        <v>1660</v>
      </c>
      <c r="J21" s="871" t="s">
        <v>1660</v>
      </c>
      <c r="L21" s="841" t="s">
        <v>1684</v>
      </c>
      <c r="M21" s="841" t="s">
        <v>857</v>
      </c>
      <c r="N21" s="353"/>
      <c r="O21" s="339"/>
    </row>
    <row r="22" spans="1:20" ht="23.25" customHeight="1">
      <c r="A22" s="881"/>
      <c r="B22" s="882"/>
      <c r="C22" s="289">
        <f>C21/1.19</f>
        <v>453.78151260504205</v>
      </c>
      <c r="D22" s="864"/>
      <c r="E22" s="864"/>
      <c r="F22" s="865"/>
      <c r="G22" s="865"/>
      <c r="H22" s="894"/>
      <c r="I22" s="1066"/>
      <c r="J22" s="871"/>
      <c r="L22" s="842"/>
      <c r="M22" s="842"/>
    </row>
    <row r="23" spans="1:20" ht="11.25" customHeight="1">
      <c r="A23" s="798">
        <v>165</v>
      </c>
      <c r="B23" s="800" t="s">
        <v>721</v>
      </c>
      <c r="C23" s="288">
        <v>160</v>
      </c>
      <c r="D23" s="864" t="s">
        <v>1660</v>
      </c>
      <c r="E23" s="864" t="s">
        <v>1660</v>
      </c>
      <c r="F23" s="865" t="s">
        <v>1660</v>
      </c>
      <c r="G23" s="865" t="s">
        <v>1660</v>
      </c>
      <c r="H23" s="894" t="s">
        <v>1660</v>
      </c>
      <c r="I23" s="1066" t="s">
        <v>1660</v>
      </c>
      <c r="J23" s="871" t="s">
        <v>1440</v>
      </c>
      <c r="L23" s="841" t="s">
        <v>1684</v>
      </c>
      <c r="M23" s="841" t="s">
        <v>857</v>
      </c>
      <c r="P23" s="139"/>
    </row>
    <row r="24" spans="1:20" ht="12.75" customHeight="1">
      <c r="A24" s="937"/>
      <c r="B24" s="882"/>
      <c r="C24" s="289">
        <f>C23/1.19</f>
        <v>134.45378151260505</v>
      </c>
      <c r="D24" s="864"/>
      <c r="E24" s="864"/>
      <c r="F24" s="865"/>
      <c r="G24" s="865"/>
      <c r="H24" s="894"/>
      <c r="I24" s="1066"/>
      <c r="J24" s="871"/>
      <c r="L24" s="842"/>
      <c r="M24" s="842"/>
      <c r="P24" s="139"/>
    </row>
    <row r="25" spans="1:20" s="138" customFormat="1" ht="16.5" hidden="1" customHeight="1">
      <c r="A25" s="944" t="s">
        <v>1690</v>
      </c>
      <c r="B25" s="942" t="s">
        <v>1691</v>
      </c>
      <c r="C25" s="219">
        <v>70</v>
      </c>
      <c r="D25" s="973" t="s">
        <v>1660</v>
      </c>
      <c r="E25" s="973"/>
      <c r="F25" s="1000" t="s">
        <v>1660</v>
      </c>
      <c r="G25" s="532"/>
      <c r="H25" s="1006" t="s">
        <v>1660</v>
      </c>
      <c r="I25" s="602"/>
      <c r="J25" s="1058" t="s">
        <v>1660</v>
      </c>
      <c r="K25" s="220"/>
      <c r="L25" s="851" t="s">
        <v>1692</v>
      </c>
      <c r="M25" s="841" t="s">
        <v>1693</v>
      </c>
      <c r="N25" s="910" t="s">
        <v>1694</v>
      </c>
      <c r="O25" s="911"/>
      <c r="P25" s="140"/>
    </row>
    <row r="26" spans="1:20" s="138" customFormat="1" ht="29.15" hidden="1" customHeight="1">
      <c r="A26" s="945"/>
      <c r="B26" s="943"/>
      <c r="C26" s="221">
        <v>58.82352941176471</v>
      </c>
      <c r="D26" s="973"/>
      <c r="E26" s="973"/>
      <c r="F26" s="1000"/>
      <c r="G26" s="532"/>
      <c r="H26" s="1006"/>
      <c r="I26" s="602"/>
      <c r="J26" s="1058"/>
      <c r="K26" s="220"/>
      <c r="L26" s="914"/>
      <c r="M26" s="842"/>
      <c r="N26" s="912"/>
      <c r="O26" s="913"/>
      <c r="P26" s="140"/>
    </row>
    <row r="27" spans="1:20" ht="11.25" customHeight="1">
      <c r="A27" s="881">
        <v>179</v>
      </c>
      <c r="B27" s="800" t="s">
        <v>641</v>
      </c>
      <c r="C27" s="288">
        <v>450</v>
      </c>
      <c r="D27" s="864" t="s">
        <v>1660</v>
      </c>
      <c r="E27" s="864" t="s">
        <v>1660</v>
      </c>
      <c r="F27" s="865" t="s">
        <v>1660</v>
      </c>
      <c r="G27" s="865" t="s">
        <v>1660</v>
      </c>
      <c r="H27" s="894" t="s">
        <v>1660</v>
      </c>
      <c r="I27" s="1066" t="s">
        <v>1660</v>
      </c>
      <c r="J27" s="871" t="s">
        <v>1440</v>
      </c>
      <c r="L27" s="841" t="s">
        <v>1681</v>
      </c>
      <c r="M27" s="841" t="s">
        <v>1682</v>
      </c>
      <c r="N27" s="886" t="s">
        <v>1695</v>
      </c>
      <c r="O27" s="887"/>
      <c r="P27" s="141"/>
      <c r="Q27" s="142"/>
      <c r="R27" s="142"/>
      <c r="S27" s="142"/>
      <c r="T27" s="142"/>
    </row>
    <row r="28" spans="1:20" ht="11.25" customHeight="1">
      <c r="A28" s="881"/>
      <c r="B28" s="882"/>
      <c r="C28" s="289">
        <f>C27/1.19</f>
        <v>378.15126050420167</v>
      </c>
      <c r="D28" s="864"/>
      <c r="E28" s="864"/>
      <c r="F28" s="865"/>
      <c r="G28" s="865"/>
      <c r="H28" s="894"/>
      <c r="I28" s="1066"/>
      <c r="J28" s="871"/>
      <c r="L28" s="842"/>
      <c r="M28" s="842"/>
      <c r="N28" s="888"/>
      <c r="O28" s="889"/>
    </row>
    <row r="29" spans="1:20" ht="11.25" customHeight="1">
      <c r="A29" s="883">
        <v>212</v>
      </c>
      <c r="B29" s="877" t="s">
        <v>926</v>
      </c>
      <c r="C29" s="928" t="s">
        <v>770</v>
      </c>
      <c r="D29" s="1031" t="s">
        <v>1440</v>
      </c>
      <c r="E29" s="1034" t="s">
        <v>1675</v>
      </c>
      <c r="F29" s="946" t="s">
        <v>1661</v>
      </c>
      <c r="G29" s="946" t="s">
        <v>1661</v>
      </c>
      <c r="H29" s="1007" t="s">
        <v>1661</v>
      </c>
      <c r="I29" s="1046" t="s">
        <v>1661</v>
      </c>
      <c r="J29" s="950" t="s">
        <v>1661</v>
      </c>
      <c r="K29" s="324"/>
      <c r="L29" s="843" t="s">
        <v>1676</v>
      </c>
      <c r="M29" s="843" t="s">
        <v>1096</v>
      </c>
      <c r="N29" s="808" t="s">
        <v>1696</v>
      </c>
      <c r="O29" s="809"/>
      <c r="P29" s="141"/>
      <c r="Q29" s="142"/>
    </row>
    <row r="30" spans="1:20" ht="11.25" customHeight="1">
      <c r="A30" s="883"/>
      <c r="B30" s="878"/>
      <c r="C30" s="929"/>
      <c r="D30" s="1032"/>
      <c r="E30" s="1032"/>
      <c r="F30" s="946"/>
      <c r="G30" s="946"/>
      <c r="H30" s="1007"/>
      <c r="I30" s="1046"/>
      <c r="J30" s="950"/>
      <c r="K30" s="324"/>
      <c r="L30" s="847"/>
      <c r="M30" s="847"/>
      <c r="N30" s="915"/>
      <c r="O30" s="916"/>
    </row>
    <row r="31" spans="1:20" ht="14.25" customHeight="1">
      <c r="A31" s="881">
        <v>236</v>
      </c>
      <c r="B31" s="800" t="s">
        <v>930</v>
      </c>
      <c r="C31" s="288">
        <v>990</v>
      </c>
      <c r="D31" s="865" t="s">
        <v>1440</v>
      </c>
      <c r="E31" s="865" t="s">
        <v>1440</v>
      </c>
      <c r="F31" s="865" t="s">
        <v>1440</v>
      </c>
      <c r="G31" s="865" t="s">
        <v>1440</v>
      </c>
      <c r="H31" s="894" t="s">
        <v>1660</v>
      </c>
      <c r="I31" s="1066" t="s">
        <v>1660</v>
      </c>
      <c r="J31" s="1063" t="s">
        <v>1440</v>
      </c>
      <c r="L31" s="841" t="s">
        <v>1681</v>
      </c>
      <c r="M31" s="841" t="s">
        <v>857</v>
      </c>
      <c r="N31" s="957"/>
      <c r="O31" s="958"/>
    </row>
    <row r="32" spans="1:20" ht="14.25" customHeight="1">
      <c r="A32" s="881"/>
      <c r="B32" s="882"/>
      <c r="C32" s="289">
        <f>C31/1.19</f>
        <v>831.93277310924373</v>
      </c>
      <c r="D32" s="865"/>
      <c r="E32" s="865"/>
      <c r="F32" s="865"/>
      <c r="G32" s="865"/>
      <c r="H32" s="894"/>
      <c r="I32" s="1066"/>
      <c r="J32" s="1063"/>
      <c r="L32" s="842"/>
      <c r="M32" s="842"/>
      <c r="N32" s="1010"/>
      <c r="O32" s="1011"/>
    </row>
    <row r="33" spans="1:20" ht="12.75" customHeight="1">
      <c r="A33" s="798">
        <v>273</v>
      </c>
      <c r="B33" s="800" t="s">
        <v>1697</v>
      </c>
      <c r="C33" s="288">
        <v>900</v>
      </c>
      <c r="D33" s="864" t="s">
        <v>1660</v>
      </c>
      <c r="E33" s="864" t="s">
        <v>1660</v>
      </c>
      <c r="F33" s="865" t="s">
        <v>1660</v>
      </c>
      <c r="G33" s="865" t="s">
        <v>1660</v>
      </c>
      <c r="H33" s="894" t="s">
        <v>1660</v>
      </c>
      <c r="I33" s="1066" t="s">
        <v>1660</v>
      </c>
      <c r="J33" s="871" t="s">
        <v>1660</v>
      </c>
      <c r="L33" s="841" t="s">
        <v>1698</v>
      </c>
      <c r="M33" s="841" t="s">
        <v>1699</v>
      </c>
      <c r="N33" s="266"/>
      <c r="P33" s="143"/>
      <c r="Q33" s="144"/>
      <c r="R33" s="144"/>
      <c r="S33" s="144"/>
      <c r="T33" s="144"/>
    </row>
    <row r="34" spans="1:20" ht="12.75" customHeight="1">
      <c r="A34" s="879"/>
      <c r="B34" s="897"/>
      <c r="C34" s="289">
        <f>C33/1.19</f>
        <v>756.30252100840335</v>
      </c>
      <c r="D34" s="864"/>
      <c r="E34" s="864"/>
      <c r="F34" s="865"/>
      <c r="G34" s="865"/>
      <c r="H34" s="894"/>
      <c r="I34" s="1066"/>
      <c r="J34" s="871"/>
      <c r="L34" s="853"/>
      <c r="M34" s="842"/>
    </row>
    <row r="35" spans="1:20" ht="10.5" hidden="1" customHeight="1">
      <c r="A35" s="880">
        <v>308</v>
      </c>
      <c r="B35" s="1004" t="s">
        <v>1700</v>
      </c>
      <c r="C35" s="350">
        <v>0</v>
      </c>
      <c r="D35" s="896" t="s">
        <v>1660</v>
      </c>
      <c r="E35" s="896" t="s">
        <v>1660</v>
      </c>
      <c r="F35" s="893" t="s">
        <v>1660</v>
      </c>
      <c r="G35" s="661"/>
      <c r="H35" s="890" t="s">
        <v>1660</v>
      </c>
      <c r="I35" s="603"/>
      <c r="J35" s="981" t="s">
        <v>1660</v>
      </c>
      <c r="K35" s="351"/>
      <c r="L35" s="891" t="s">
        <v>1701</v>
      </c>
      <c r="M35" s="841" t="s">
        <v>1693</v>
      </c>
      <c r="N35" s="1012" t="s">
        <v>1702</v>
      </c>
      <c r="O35" s="1013"/>
    </row>
    <row r="36" spans="1:20" ht="12.5" hidden="1">
      <c r="A36" s="880"/>
      <c r="B36" s="1005"/>
      <c r="C36" s="352">
        <v>0</v>
      </c>
      <c r="D36" s="896"/>
      <c r="E36" s="896"/>
      <c r="F36" s="893"/>
      <c r="G36" s="661"/>
      <c r="H36" s="890"/>
      <c r="I36" s="603"/>
      <c r="J36" s="981"/>
      <c r="K36" s="351"/>
      <c r="L36" s="892"/>
      <c r="M36" s="842"/>
      <c r="N36" s="1014"/>
      <c r="O36" s="1015"/>
    </row>
    <row r="37" spans="1:20" ht="14.5" customHeight="1">
      <c r="A37" s="881">
        <v>322</v>
      </c>
      <c r="B37" s="800" t="s">
        <v>178</v>
      </c>
      <c r="C37" s="288">
        <v>280</v>
      </c>
      <c r="D37" s="864" t="s">
        <v>1660</v>
      </c>
      <c r="E37" s="864" t="s">
        <v>1660</v>
      </c>
      <c r="F37" s="865" t="s">
        <v>1440</v>
      </c>
      <c r="G37" s="865" t="s">
        <v>1440</v>
      </c>
      <c r="H37" s="894" t="s">
        <v>1440</v>
      </c>
      <c r="I37" s="1066" t="s">
        <v>1440</v>
      </c>
      <c r="J37" s="871" t="s">
        <v>1440</v>
      </c>
      <c r="K37" s="304"/>
      <c r="L37" s="841" t="s">
        <v>1684</v>
      </c>
      <c r="M37" s="841" t="s">
        <v>857</v>
      </c>
      <c r="N37" s="886" t="s">
        <v>1703</v>
      </c>
      <c r="O37" s="887"/>
    </row>
    <row r="38" spans="1:20" ht="14.5" customHeight="1">
      <c r="A38" s="881"/>
      <c r="B38" s="897"/>
      <c r="C38" s="327">
        <f>C37/1.19</f>
        <v>235.29411764705884</v>
      </c>
      <c r="D38" s="864"/>
      <c r="E38" s="864"/>
      <c r="F38" s="865"/>
      <c r="G38" s="865"/>
      <c r="H38" s="894"/>
      <c r="I38" s="1066"/>
      <c r="J38" s="871"/>
      <c r="L38" s="853"/>
      <c r="M38" s="853"/>
      <c r="N38" s="888"/>
      <c r="O38" s="889"/>
    </row>
    <row r="39" spans="1:20" ht="14.5" customHeight="1">
      <c r="A39" s="881"/>
      <c r="B39" s="897"/>
      <c r="C39" s="288">
        <v>0</v>
      </c>
      <c r="D39" s="872" t="s">
        <v>1440</v>
      </c>
      <c r="E39" s="872" t="s">
        <v>1440</v>
      </c>
      <c r="F39" s="900" t="s">
        <v>1660</v>
      </c>
      <c r="G39" s="900" t="s">
        <v>1660</v>
      </c>
      <c r="H39" s="872" t="s">
        <v>1660</v>
      </c>
      <c r="I39" s="1064" t="s">
        <v>1660</v>
      </c>
      <c r="J39" s="902" t="s">
        <v>1660</v>
      </c>
      <c r="L39" s="853"/>
      <c r="M39" s="853"/>
      <c r="N39" s="888"/>
      <c r="O39" s="889"/>
    </row>
    <row r="40" spans="1:20" ht="14.5" customHeight="1">
      <c r="A40" s="881"/>
      <c r="B40" s="898"/>
      <c r="C40" s="507">
        <f>C39/1.19</f>
        <v>0</v>
      </c>
      <c r="D40" s="899"/>
      <c r="E40" s="899"/>
      <c r="F40" s="901"/>
      <c r="G40" s="901"/>
      <c r="H40" s="899"/>
      <c r="I40" s="1065"/>
      <c r="J40" s="903"/>
      <c r="L40" s="853"/>
      <c r="M40" s="853"/>
      <c r="N40" s="888"/>
      <c r="O40" s="889"/>
    </row>
    <row r="41" spans="1:20" ht="14.5" customHeight="1">
      <c r="A41" s="881"/>
      <c r="B41" s="884" t="s">
        <v>1704</v>
      </c>
      <c r="C41" s="349">
        <v>0</v>
      </c>
      <c r="D41" s="1028" t="s">
        <v>1660</v>
      </c>
      <c r="E41" s="1028" t="s">
        <v>1660</v>
      </c>
      <c r="F41" s="1029" t="s">
        <v>1440</v>
      </c>
      <c r="G41" s="1029" t="s">
        <v>1440</v>
      </c>
      <c r="H41" s="1029" t="s">
        <v>1440</v>
      </c>
      <c r="I41" s="1067" t="s">
        <v>1440</v>
      </c>
      <c r="J41" s="1061" t="s">
        <v>1440</v>
      </c>
      <c r="L41" s="853"/>
      <c r="M41" s="853"/>
      <c r="N41" s="888"/>
      <c r="O41" s="889"/>
    </row>
    <row r="42" spans="1:20" ht="14.5" customHeight="1">
      <c r="A42" s="881"/>
      <c r="B42" s="885"/>
      <c r="C42" s="289">
        <f>C41/1.19</f>
        <v>0</v>
      </c>
      <c r="D42" s="873"/>
      <c r="E42" s="873"/>
      <c r="F42" s="1030"/>
      <c r="G42" s="1030"/>
      <c r="H42" s="1030"/>
      <c r="I42" s="1068"/>
      <c r="J42" s="1062"/>
      <c r="K42" s="304"/>
      <c r="L42" s="842"/>
      <c r="M42" s="842"/>
      <c r="N42" s="888"/>
      <c r="O42" s="889"/>
    </row>
    <row r="43" spans="1:20" ht="11.25" customHeight="1">
      <c r="A43" s="883">
        <v>361</v>
      </c>
      <c r="B43" s="877" t="s">
        <v>1705</v>
      </c>
      <c r="C43" s="288"/>
      <c r="D43" s="946" t="s">
        <v>1665</v>
      </c>
      <c r="E43" s="946" t="s">
        <v>1665</v>
      </c>
      <c r="F43" s="1008" t="s">
        <v>1665</v>
      </c>
      <c r="G43" s="1008" t="s">
        <v>1665</v>
      </c>
      <c r="H43" s="895" t="s">
        <v>1665</v>
      </c>
      <c r="I43" s="1046" t="s">
        <v>1665</v>
      </c>
      <c r="J43" s="950" t="s">
        <v>1665</v>
      </c>
      <c r="K43" s="324"/>
      <c r="L43" s="843" t="s">
        <v>1706</v>
      </c>
      <c r="M43" s="843" t="s">
        <v>1706</v>
      </c>
      <c r="N43" s="432"/>
      <c r="O43" s="339"/>
    </row>
    <row r="44" spans="1:20" ht="11.25" customHeight="1">
      <c r="A44" s="883"/>
      <c r="B44" s="878"/>
      <c r="C44" s="289"/>
      <c r="D44" s="946"/>
      <c r="E44" s="946"/>
      <c r="F44" s="1008"/>
      <c r="G44" s="1008"/>
      <c r="H44" s="895"/>
      <c r="I44" s="1046"/>
      <c r="J44" s="950"/>
      <c r="K44" s="324"/>
      <c r="L44" s="844"/>
      <c r="M44" s="844"/>
      <c r="N44" s="247"/>
    </row>
    <row r="45" spans="1:20" ht="75.75" customHeight="1">
      <c r="A45" s="881">
        <v>384</v>
      </c>
      <c r="B45" s="800" t="s">
        <v>289</v>
      </c>
      <c r="C45" s="288">
        <v>690</v>
      </c>
      <c r="D45" s="864" t="s">
        <v>1440</v>
      </c>
      <c r="E45" s="864" t="s">
        <v>1440</v>
      </c>
      <c r="F45" s="864" t="s">
        <v>1440</v>
      </c>
      <c r="G45" s="864" t="s">
        <v>1440</v>
      </c>
      <c r="H45" s="894" t="s">
        <v>1660</v>
      </c>
      <c r="I45" s="1066" t="s">
        <v>1660</v>
      </c>
      <c r="J45" s="854" t="s">
        <v>1440</v>
      </c>
      <c r="L45" s="841" t="s">
        <v>1676</v>
      </c>
      <c r="M45" s="841" t="s">
        <v>1707</v>
      </c>
      <c r="N45" s="886" t="s">
        <v>1708</v>
      </c>
      <c r="O45" s="887"/>
    </row>
    <row r="46" spans="1:20" ht="75.75" customHeight="1">
      <c r="A46" s="881"/>
      <c r="B46" s="882"/>
      <c r="C46" s="289">
        <f>C45/1.19</f>
        <v>579.83193277310932</v>
      </c>
      <c r="D46" s="864"/>
      <c r="E46" s="864"/>
      <c r="F46" s="864"/>
      <c r="G46" s="864"/>
      <c r="H46" s="894"/>
      <c r="I46" s="1066"/>
      <c r="J46" s="1060"/>
      <c r="L46" s="853"/>
      <c r="M46" s="842"/>
      <c r="N46" s="888"/>
      <c r="O46" s="889"/>
    </row>
    <row r="47" spans="1:20" ht="27" customHeight="1">
      <c r="A47" s="883">
        <v>385</v>
      </c>
      <c r="B47" s="877" t="s">
        <v>163</v>
      </c>
      <c r="C47" s="948" t="s">
        <v>770</v>
      </c>
      <c r="D47" s="947" t="s">
        <v>1440</v>
      </c>
      <c r="E47" s="875" t="s">
        <v>1675</v>
      </c>
      <c r="F47" s="1008" t="s">
        <v>1661</v>
      </c>
      <c r="G47" s="1008" t="s">
        <v>1661</v>
      </c>
      <c r="H47" s="895" t="s">
        <v>1661</v>
      </c>
      <c r="I47" s="1046" t="s">
        <v>1661</v>
      </c>
      <c r="J47" s="950" t="s">
        <v>1661</v>
      </c>
      <c r="K47" s="324"/>
      <c r="L47" s="843" t="s">
        <v>1676</v>
      </c>
      <c r="M47" s="843" t="s">
        <v>1096</v>
      </c>
      <c r="N47" s="808" t="s">
        <v>1709</v>
      </c>
      <c r="O47" s="809"/>
    </row>
    <row r="48" spans="1:20" ht="27" customHeight="1">
      <c r="A48" s="883"/>
      <c r="B48" s="878"/>
      <c r="C48" s="949"/>
      <c r="D48" s="868"/>
      <c r="E48" s="868"/>
      <c r="F48" s="1008"/>
      <c r="G48" s="1008"/>
      <c r="H48" s="895"/>
      <c r="I48" s="1046"/>
      <c r="J48" s="950"/>
      <c r="K48" s="324"/>
      <c r="L48" s="847"/>
      <c r="M48" s="847"/>
      <c r="N48" s="915"/>
      <c r="O48" s="916"/>
    </row>
    <row r="49" spans="1:17" ht="53.15" customHeight="1">
      <c r="A49" s="798">
        <v>553</v>
      </c>
      <c r="B49" s="800" t="s">
        <v>1710</v>
      </c>
      <c r="C49" s="288">
        <v>2680</v>
      </c>
      <c r="D49" s="865" t="s">
        <v>1440</v>
      </c>
      <c r="E49" s="865" t="s">
        <v>1440</v>
      </c>
      <c r="F49" s="865" t="s">
        <v>1440</v>
      </c>
      <c r="G49" s="865" t="s">
        <v>1440</v>
      </c>
      <c r="H49" s="894" t="s">
        <v>1660</v>
      </c>
      <c r="I49" s="1066" t="s">
        <v>1660</v>
      </c>
      <c r="J49" s="871" t="s">
        <v>1440</v>
      </c>
      <c r="L49" s="841" t="s">
        <v>1711</v>
      </c>
      <c r="M49" s="841" t="s">
        <v>1712</v>
      </c>
      <c r="N49" s="886" t="s">
        <v>1713</v>
      </c>
      <c r="O49" s="887"/>
      <c r="Q49" s="145"/>
    </row>
    <row r="50" spans="1:17" ht="70.5" customHeight="1">
      <c r="A50" s="879"/>
      <c r="B50" s="897"/>
      <c r="C50" s="289">
        <f>C49/1.19</f>
        <v>2252.1008403361348</v>
      </c>
      <c r="D50" s="865"/>
      <c r="E50" s="865"/>
      <c r="F50" s="865"/>
      <c r="G50" s="865"/>
      <c r="H50" s="894"/>
      <c r="I50" s="1066"/>
      <c r="J50" s="871"/>
      <c r="L50" s="853"/>
      <c r="M50" s="842"/>
      <c r="N50" s="888"/>
      <c r="O50" s="889"/>
    </row>
    <row r="51" spans="1:17" ht="61.5" customHeight="1">
      <c r="A51" s="951">
        <v>603</v>
      </c>
      <c r="B51" s="877" t="s">
        <v>1714</v>
      </c>
      <c r="C51" s="928" t="s">
        <v>770</v>
      </c>
      <c r="D51" s="868" t="s">
        <v>1675</v>
      </c>
      <c r="E51" s="868" t="s">
        <v>1675</v>
      </c>
      <c r="F51" s="868" t="s">
        <v>1675</v>
      </c>
      <c r="G51" s="868" t="s">
        <v>1675</v>
      </c>
      <c r="H51" s="870" t="s">
        <v>1661</v>
      </c>
      <c r="I51" s="923" t="s">
        <v>1661</v>
      </c>
      <c r="J51" s="990" t="s">
        <v>1675</v>
      </c>
      <c r="K51" s="324"/>
      <c r="L51" s="843" t="s">
        <v>1684</v>
      </c>
      <c r="M51" s="843" t="s">
        <v>944</v>
      </c>
      <c r="N51" s="1023" t="s">
        <v>1715</v>
      </c>
      <c r="O51" s="1024"/>
    </row>
    <row r="52" spans="1:17" ht="61.5" customHeight="1">
      <c r="A52" s="952"/>
      <c r="B52" s="878"/>
      <c r="C52" s="929"/>
      <c r="D52" s="868"/>
      <c r="E52" s="868"/>
      <c r="F52" s="868"/>
      <c r="G52" s="868"/>
      <c r="H52" s="963"/>
      <c r="I52" s="1072"/>
      <c r="J52" s="866"/>
      <c r="K52" s="324"/>
      <c r="L52" s="844"/>
      <c r="M52" s="847"/>
      <c r="N52" s="1025"/>
      <c r="O52" s="1026"/>
    </row>
    <row r="53" spans="1:17" ht="38.25" customHeight="1">
      <c r="A53" s="938">
        <v>645</v>
      </c>
      <c r="B53" s="954" t="s">
        <v>373</v>
      </c>
      <c r="C53" s="939" t="s">
        <v>770</v>
      </c>
      <c r="D53" s="953" t="s">
        <v>1440</v>
      </c>
      <c r="E53" s="863" t="s">
        <v>1675</v>
      </c>
      <c r="F53" s="863" t="s">
        <v>1675</v>
      </c>
      <c r="G53" s="863" t="s">
        <v>1675</v>
      </c>
      <c r="H53" s="859" t="s">
        <v>1661</v>
      </c>
      <c r="I53" s="1070" t="s">
        <v>1661</v>
      </c>
      <c r="J53" s="1018" t="s">
        <v>1675</v>
      </c>
      <c r="K53" s="325"/>
      <c r="L53" s="848" t="s">
        <v>1679</v>
      </c>
      <c r="M53" s="843" t="s">
        <v>236</v>
      </c>
      <c r="N53" s="808" t="s">
        <v>1716</v>
      </c>
      <c r="O53" s="809"/>
    </row>
    <row r="54" spans="1:17" ht="38.25" customHeight="1">
      <c r="A54" s="938"/>
      <c r="B54" s="954"/>
      <c r="C54" s="940"/>
      <c r="D54" s="863"/>
      <c r="E54" s="863"/>
      <c r="F54" s="863"/>
      <c r="G54" s="863"/>
      <c r="H54" s="1027"/>
      <c r="I54" s="1078"/>
      <c r="J54" s="856"/>
      <c r="K54" s="325"/>
      <c r="L54" s="849"/>
      <c r="M54" s="847"/>
      <c r="N54" s="915"/>
      <c r="O54" s="916"/>
    </row>
    <row r="55" spans="1:17" ht="34.5" customHeight="1">
      <c r="A55" s="938">
        <v>691</v>
      </c>
      <c r="B55" s="935" t="s">
        <v>1118</v>
      </c>
      <c r="C55" s="939" t="s">
        <v>770</v>
      </c>
      <c r="D55" s="874" t="s">
        <v>1675</v>
      </c>
      <c r="E55" s="863" t="s">
        <v>1661</v>
      </c>
      <c r="F55" s="863" t="s">
        <v>1661</v>
      </c>
      <c r="G55" s="863" t="s">
        <v>1661</v>
      </c>
      <c r="H55" s="859" t="s">
        <v>1661</v>
      </c>
      <c r="I55" s="1070" t="s">
        <v>1661</v>
      </c>
      <c r="J55" s="857" t="s">
        <v>1661</v>
      </c>
      <c r="K55" s="330"/>
      <c r="L55" s="848" t="s">
        <v>1684</v>
      </c>
      <c r="M55" s="848" t="s">
        <v>999</v>
      </c>
      <c r="N55" s="808" t="s">
        <v>1717</v>
      </c>
      <c r="O55" s="809"/>
    </row>
    <row r="56" spans="1:17" ht="34.5" customHeight="1">
      <c r="A56" s="938"/>
      <c r="B56" s="971"/>
      <c r="C56" s="956"/>
      <c r="D56" s="874"/>
      <c r="E56" s="876"/>
      <c r="F56" s="876"/>
      <c r="G56" s="876"/>
      <c r="H56" s="1027"/>
      <c r="I56" s="1078"/>
      <c r="J56" s="1018"/>
      <c r="K56" s="330"/>
      <c r="L56" s="849"/>
      <c r="M56" s="849"/>
      <c r="N56" s="915"/>
      <c r="O56" s="916"/>
    </row>
    <row r="57" spans="1:17" ht="34.5" customHeight="1">
      <c r="A57" s="938"/>
      <c r="B57" s="936"/>
      <c r="C57" s="940"/>
      <c r="D57" s="874"/>
      <c r="E57" s="876"/>
      <c r="F57" s="876"/>
      <c r="G57" s="876"/>
      <c r="H57" s="1027"/>
      <c r="I57" s="1078"/>
      <c r="J57" s="1018"/>
      <c r="K57" s="330"/>
      <c r="L57" s="850"/>
      <c r="M57" s="850"/>
      <c r="N57" s="810"/>
      <c r="O57" s="811"/>
    </row>
    <row r="58" spans="1:17" ht="15" customHeight="1">
      <c r="A58" s="938">
        <v>752</v>
      </c>
      <c r="B58" s="935" t="s">
        <v>462</v>
      </c>
      <c r="C58" s="939" t="s">
        <v>770</v>
      </c>
      <c r="D58" s="863" t="s">
        <v>1675</v>
      </c>
      <c r="E58" s="863" t="s">
        <v>1675</v>
      </c>
      <c r="F58" s="863" t="s">
        <v>1675</v>
      </c>
      <c r="G58" s="863" t="s">
        <v>1675</v>
      </c>
      <c r="H58" s="859" t="s">
        <v>1675</v>
      </c>
      <c r="I58" s="1070" t="s">
        <v>1675</v>
      </c>
      <c r="J58" s="857" t="s">
        <v>1675</v>
      </c>
      <c r="K58" s="325"/>
      <c r="L58" s="848" t="s">
        <v>1676</v>
      </c>
      <c r="M58" s="843" t="s">
        <v>107</v>
      </c>
      <c r="N58" s="808" t="s">
        <v>1718</v>
      </c>
      <c r="O58" s="809"/>
    </row>
    <row r="59" spans="1:17" ht="15" customHeight="1">
      <c r="A59" s="938"/>
      <c r="B59" s="936"/>
      <c r="C59" s="940"/>
      <c r="D59" s="863"/>
      <c r="E59" s="863"/>
      <c r="F59" s="863"/>
      <c r="G59" s="863"/>
      <c r="H59" s="859"/>
      <c r="I59" s="1070"/>
      <c r="J59" s="857"/>
      <c r="K59" s="325"/>
      <c r="L59" s="849"/>
      <c r="M59" s="847"/>
      <c r="N59" s="915"/>
      <c r="O59" s="916"/>
    </row>
    <row r="60" spans="1:17" ht="33.75" customHeight="1">
      <c r="A60" s="938">
        <v>790</v>
      </c>
      <c r="B60" s="935" t="s">
        <v>464</v>
      </c>
      <c r="C60" s="939" t="s">
        <v>770</v>
      </c>
      <c r="D60" s="874" t="s">
        <v>1675</v>
      </c>
      <c r="E60" s="863" t="s">
        <v>1661</v>
      </c>
      <c r="F60" s="863" t="s">
        <v>1661</v>
      </c>
      <c r="G60" s="863" t="s">
        <v>1661</v>
      </c>
      <c r="H60" s="859" t="s">
        <v>1661</v>
      </c>
      <c r="I60" s="1070" t="s">
        <v>1661</v>
      </c>
      <c r="J60" s="857" t="s">
        <v>1661</v>
      </c>
      <c r="K60" s="325"/>
      <c r="L60" s="848" t="s">
        <v>1684</v>
      </c>
      <c r="M60" s="843" t="s">
        <v>999</v>
      </c>
      <c r="N60" s="808" t="s">
        <v>1719</v>
      </c>
      <c r="O60" s="809"/>
    </row>
    <row r="61" spans="1:17" ht="33.75" customHeight="1">
      <c r="A61" s="938"/>
      <c r="B61" s="936"/>
      <c r="C61" s="940"/>
      <c r="D61" s="874"/>
      <c r="E61" s="876"/>
      <c r="F61" s="863"/>
      <c r="G61" s="863"/>
      <c r="H61" s="859"/>
      <c r="I61" s="1070"/>
      <c r="J61" s="857"/>
      <c r="K61" s="325"/>
      <c r="L61" s="850"/>
      <c r="M61" s="844"/>
      <c r="N61" s="915"/>
      <c r="O61" s="916"/>
    </row>
    <row r="62" spans="1:17" ht="10.5" hidden="1" customHeight="1">
      <c r="A62" s="970">
        <v>833</v>
      </c>
      <c r="B62" s="942" t="s">
        <v>1720</v>
      </c>
      <c r="C62" s="255" t="s">
        <v>1721</v>
      </c>
      <c r="D62" s="972"/>
      <c r="E62" s="1016" t="s">
        <v>1661</v>
      </c>
      <c r="F62" s="972"/>
      <c r="G62" s="663"/>
      <c r="H62" s="961"/>
      <c r="I62" s="525"/>
      <c r="J62" s="980"/>
      <c r="K62" s="220"/>
      <c r="L62" s="851" t="s">
        <v>1722</v>
      </c>
      <c r="M62" s="851"/>
      <c r="N62" s="1019" t="s">
        <v>1723</v>
      </c>
      <c r="O62" s="1020"/>
    </row>
    <row r="63" spans="1:17" ht="10.5" hidden="1" customHeight="1">
      <c r="A63" s="970"/>
      <c r="B63" s="943"/>
      <c r="C63" s="256"/>
      <c r="D63" s="973"/>
      <c r="E63" s="1017"/>
      <c r="F63" s="973"/>
      <c r="G63" s="664"/>
      <c r="H63" s="962"/>
      <c r="I63" s="602"/>
      <c r="J63" s="981"/>
      <c r="K63" s="220"/>
      <c r="L63" s="914"/>
      <c r="M63" s="852"/>
      <c r="N63" s="1021"/>
      <c r="O63" s="1022"/>
    </row>
    <row r="64" spans="1:17" ht="19.5" customHeight="1">
      <c r="A64" s="881">
        <v>857</v>
      </c>
      <c r="B64" s="800" t="s">
        <v>907</v>
      </c>
      <c r="C64" s="288">
        <v>210</v>
      </c>
      <c r="D64" s="978" t="s">
        <v>1660</v>
      </c>
      <c r="E64" s="865" t="s">
        <v>1661</v>
      </c>
      <c r="F64" s="865" t="s">
        <v>1440</v>
      </c>
      <c r="G64" s="865" t="s">
        <v>1440</v>
      </c>
      <c r="H64" s="894" t="s">
        <v>1440</v>
      </c>
      <c r="I64" s="1066" t="s">
        <v>1440</v>
      </c>
      <c r="J64" s="988" t="s">
        <v>1661</v>
      </c>
      <c r="L64" s="841" t="s">
        <v>1701</v>
      </c>
      <c r="M64" s="841" t="s">
        <v>1682</v>
      </c>
      <c r="N64" s="353"/>
      <c r="O64" s="339"/>
    </row>
    <row r="65" spans="1:17" ht="19.5" customHeight="1">
      <c r="A65" s="881"/>
      <c r="B65" s="882"/>
      <c r="C65" s="289">
        <f>C64/1.19</f>
        <v>176.47058823529412</v>
      </c>
      <c r="D65" s="978"/>
      <c r="E65" s="872"/>
      <c r="F65" s="872"/>
      <c r="G65" s="872"/>
      <c r="H65" s="900"/>
      <c r="I65" s="1064"/>
      <c r="J65" s="989"/>
      <c r="L65" s="842"/>
      <c r="M65" s="842"/>
    </row>
    <row r="66" spans="1:17" ht="27.75" customHeight="1">
      <c r="A66" s="951">
        <v>869</v>
      </c>
      <c r="B66" s="877" t="s">
        <v>375</v>
      </c>
      <c r="C66" s="928" t="s">
        <v>770</v>
      </c>
      <c r="D66" s="975" t="s">
        <v>1675</v>
      </c>
      <c r="E66" s="968" t="s">
        <v>1675</v>
      </c>
      <c r="F66" s="968" t="s">
        <v>1675</v>
      </c>
      <c r="G66" s="968" t="s">
        <v>1675</v>
      </c>
      <c r="H66" s="963" t="s">
        <v>1675</v>
      </c>
      <c r="I66" s="1072" t="s">
        <v>1675</v>
      </c>
      <c r="J66" s="990" t="s">
        <v>1675</v>
      </c>
      <c r="K66" s="324"/>
      <c r="L66" s="843" t="s">
        <v>1698</v>
      </c>
      <c r="M66" s="843" t="s">
        <v>107</v>
      </c>
      <c r="N66" s="808" t="s">
        <v>1724</v>
      </c>
      <c r="O66" s="809"/>
    </row>
    <row r="67" spans="1:17" ht="27.75" customHeight="1">
      <c r="A67" s="974"/>
      <c r="B67" s="955"/>
      <c r="C67" s="929"/>
      <c r="D67" s="976"/>
      <c r="E67" s="875"/>
      <c r="F67" s="875"/>
      <c r="G67" s="875"/>
      <c r="H67" s="921"/>
      <c r="I67" s="922"/>
      <c r="J67" s="866"/>
      <c r="K67" s="324"/>
      <c r="L67" s="844"/>
      <c r="M67" s="844"/>
      <c r="N67" s="915"/>
      <c r="O67" s="916"/>
    </row>
    <row r="68" spans="1:17" ht="11.25" customHeight="1">
      <c r="A68" s="798">
        <v>871</v>
      </c>
      <c r="B68" s="800" t="s">
        <v>665</v>
      </c>
      <c r="C68" s="288">
        <v>240</v>
      </c>
      <c r="D68" s="977" t="s">
        <v>1440</v>
      </c>
      <c r="E68" s="872" t="s">
        <v>1660</v>
      </c>
      <c r="F68" s="872" t="s">
        <v>1660</v>
      </c>
      <c r="G68" s="872" t="s">
        <v>1660</v>
      </c>
      <c r="H68" s="964" t="s">
        <v>1440</v>
      </c>
      <c r="I68" s="1076" t="s">
        <v>1440</v>
      </c>
      <c r="J68" s="966" t="s">
        <v>1440</v>
      </c>
      <c r="L68" s="841" t="s">
        <v>1681</v>
      </c>
      <c r="M68" s="841" t="s">
        <v>1699</v>
      </c>
      <c r="N68" s="808" t="s">
        <v>1725</v>
      </c>
      <c r="O68" s="809"/>
    </row>
    <row r="69" spans="1:17" ht="11.25" customHeight="1">
      <c r="A69" s="879"/>
      <c r="B69" s="941"/>
      <c r="C69" s="289">
        <f>C68/1.19</f>
        <v>201.68067226890759</v>
      </c>
      <c r="D69" s="969"/>
      <c r="E69" s="969"/>
      <c r="F69" s="969"/>
      <c r="G69" s="969"/>
      <c r="H69" s="965"/>
      <c r="I69" s="1077"/>
      <c r="J69" s="967"/>
      <c r="L69" s="853"/>
      <c r="M69" s="842"/>
      <c r="N69" s="915"/>
      <c r="O69" s="916"/>
    </row>
    <row r="70" spans="1:17" ht="55.5" customHeight="1">
      <c r="A70" s="951">
        <v>879</v>
      </c>
      <c r="B70" s="877" t="s">
        <v>1122</v>
      </c>
      <c r="C70" s="928" t="s">
        <v>770</v>
      </c>
      <c r="D70" s="947" t="s">
        <v>1440</v>
      </c>
      <c r="E70" s="868" t="s">
        <v>1675</v>
      </c>
      <c r="F70" s="868" t="s">
        <v>1661</v>
      </c>
      <c r="G70" s="868" t="s">
        <v>1661</v>
      </c>
      <c r="H70" s="870" t="s">
        <v>1661</v>
      </c>
      <c r="I70" s="923" t="s">
        <v>1661</v>
      </c>
      <c r="J70" s="984" t="s">
        <v>1661</v>
      </c>
      <c r="K70" s="324"/>
      <c r="L70" s="843" t="s">
        <v>1698</v>
      </c>
      <c r="M70" s="843" t="s">
        <v>236</v>
      </c>
      <c r="N70" s="808" t="s">
        <v>1680</v>
      </c>
      <c r="O70" s="809"/>
    </row>
    <row r="71" spans="1:17" ht="30.65" customHeight="1">
      <c r="A71" s="952"/>
      <c r="B71" s="955"/>
      <c r="C71" s="929"/>
      <c r="D71" s="968"/>
      <c r="E71" s="968"/>
      <c r="F71" s="968"/>
      <c r="G71" s="968"/>
      <c r="H71" s="963"/>
      <c r="I71" s="1072"/>
      <c r="J71" s="985"/>
      <c r="K71" s="324"/>
      <c r="L71" s="844"/>
      <c r="M71" s="844"/>
      <c r="N71" s="915"/>
      <c r="O71" s="916"/>
    </row>
    <row r="72" spans="1:17" ht="10" hidden="1" customHeight="1">
      <c r="A72" s="944">
        <v>882</v>
      </c>
      <c r="B72" s="942" t="s">
        <v>377</v>
      </c>
      <c r="C72" s="1002" t="s">
        <v>770</v>
      </c>
      <c r="D72" s="1000" t="s">
        <v>1675</v>
      </c>
      <c r="E72" s="1000" t="s">
        <v>1661</v>
      </c>
      <c r="F72" s="998" t="s">
        <v>1661</v>
      </c>
      <c r="G72" s="666"/>
      <c r="H72" s="979" t="s">
        <v>1661</v>
      </c>
      <c r="I72" s="604"/>
      <c r="J72" s="980" t="s">
        <v>1661</v>
      </c>
      <c r="K72" s="220"/>
      <c r="L72" s="851" t="s">
        <v>1711</v>
      </c>
      <c r="M72" s="841" t="s">
        <v>323</v>
      </c>
    </row>
    <row r="73" spans="1:17" ht="10" hidden="1" customHeight="1">
      <c r="A73" s="994"/>
      <c r="B73" s="999"/>
      <c r="C73" s="1003"/>
      <c r="D73" s="1001"/>
      <c r="E73" s="1001"/>
      <c r="F73" s="998"/>
      <c r="G73" s="666"/>
      <c r="H73" s="979"/>
      <c r="I73" s="605"/>
      <c r="J73" s="981"/>
      <c r="K73" s="220"/>
      <c r="L73" s="852"/>
      <c r="M73" s="842"/>
    </row>
    <row r="74" spans="1:17" ht="30" customHeight="1">
      <c r="A74" s="798">
        <v>1000</v>
      </c>
      <c r="B74" s="957" t="s">
        <v>1726</v>
      </c>
      <c r="C74" s="288">
        <v>2410</v>
      </c>
      <c r="D74" s="996" t="s">
        <v>1440</v>
      </c>
      <c r="E74" s="996" t="s">
        <v>1440</v>
      </c>
      <c r="F74" s="996" t="s">
        <v>1660</v>
      </c>
      <c r="G74" s="996" t="s">
        <v>1660</v>
      </c>
      <c r="H74" s="982" t="s">
        <v>1660</v>
      </c>
      <c r="I74" s="1064" t="s">
        <v>1660</v>
      </c>
      <c r="J74" s="986" t="s">
        <v>1440</v>
      </c>
      <c r="L74" s="841" t="s">
        <v>1727</v>
      </c>
      <c r="M74" s="841" t="s">
        <v>1686</v>
      </c>
      <c r="N74" s="957"/>
      <c r="O74" s="958"/>
      <c r="Q74" s="146"/>
    </row>
    <row r="75" spans="1:17" ht="30" customHeight="1">
      <c r="A75" s="879"/>
      <c r="B75" s="995"/>
      <c r="C75" s="289">
        <f>C74/1.19</f>
        <v>2025.2100840336136</v>
      </c>
      <c r="D75" s="997"/>
      <c r="E75" s="997"/>
      <c r="F75" s="997"/>
      <c r="G75" s="997"/>
      <c r="H75" s="983"/>
      <c r="I75" s="1068"/>
      <c r="J75" s="987"/>
      <c r="L75" s="853"/>
      <c r="M75" s="842"/>
      <c r="N75" s="959"/>
      <c r="O75" s="960"/>
    </row>
    <row r="76" spans="1:17" ht="35.25" customHeight="1">
      <c r="A76" s="881">
        <v>1028</v>
      </c>
      <c r="B76" s="800" t="s">
        <v>716</v>
      </c>
      <c r="C76" s="288">
        <v>1070</v>
      </c>
      <c r="D76" s="991" t="s">
        <v>1660</v>
      </c>
      <c r="E76" s="991" t="s">
        <v>1660</v>
      </c>
      <c r="F76" s="991" t="s">
        <v>1660</v>
      </c>
      <c r="G76" s="991" t="s">
        <v>1660</v>
      </c>
      <c r="H76" s="982" t="s">
        <v>1660</v>
      </c>
      <c r="I76" s="1073" t="s">
        <v>1660</v>
      </c>
      <c r="J76" s="986" t="s">
        <v>1440</v>
      </c>
      <c r="L76" s="841" t="s">
        <v>1728</v>
      </c>
      <c r="M76" s="841" t="s">
        <v>1728</v>
      </c>
      <c r="N76" s="886" t="s">
        <v>1729</v>
      </c>
      <c r="O76" s="887"/>
    </row>
    <row r="77" spans="1:17" ht="35.25" customHeight="1">
      <c r="A77" s="881"/>
      <c r="B77" s="882"/>
      <c r="C77" s="289">
        <f>C76/1.19</f>
        <v>899.15966386554624</v>
      </c>
      <c r="D77" s="992"/>
      <c r="E77" s="992"/>
      <c r="F77" s="992"/>
      <c r="G77" s="992"/>
      <c r="H77" s="983"/>
      <c r="I77" s="1074"/>
      <c r="J77" s="987"/>
      <c r="L77" s="842"/>
      <c r="M77" s="842"/>
      <c r="N77" s="888"/>
      <c r="O77" s="889"/>
    </row>
    <row r="78" spans="1:17" ht="74.25" customHeight="1">
      <c r="A78" s="881">
        <v>1033</v>
      </c>
      <c r="B78" s="800" t="s">
        <v>1412</v>
      </c>
      <c r="C78" s="288">
        <v>870</v>
      </c>
      <c r="D78" s="993" t="s">
        <v>1440</v>
      </c>
      <c r="E78" s="993" t="s">
        <v>1440</v>
      </c>
      <c r="F78" s="991" t="s">
        <v>1660</v>
      </c>
      <c r="G78" s="991" t="s">
        <v>1660</v>
      </c>
      <c r="H78" s="982" t="s">
        <v>1661</v>
      </c>
      <c r="I78" s="1073" t="s">
        <v>1661</v>
      </c>
      <c r="J78" s="1057" t="s">
        <v>1660</v>
      </c>
      <c r="L78" s="841" t="s">
        <v>1711</v>
      </c>
      <c r="M78" s="841" t="s">
        <v>1712</v>
      </c>
      <c r="N78" s="886" t="s">
        <v>1730</v>
      </c>
      <c r="O78" s="887"/>
    </row>
    <row r="79" spans="1:17" ht="74.25" customHeight="1">
      <c r="A79" s="881"/>
      <c r="B79" s="882"/>
      <c r="C79" s="289">
        <f>C78/1.19</f>
        <v>731.09243697478996</v>
      </c>
      <c r="D79" s="992"/>
      <c r="E79" s="992"/>
      <c r="F79" s="992"/>
      <c r="G79" s="992"/>
      <c r="H79" s="983"/>
      <c r="I79" s="1074"/>
      <c r="J79" s="987"/>
      <c r="L79" s="842"/>
      <c r="M79" s="842"/>
      <c r="N79" s="888"/>
      <c r="O79" s="889"/>
    </row>
    <row r="80" spans="1:17" ht="18.75" customHeight="1">
      <c r="A80" s="883">
        <v>1101</v>
      </c>
      <c r="B80" s="1041" t="s">
        <v>175</v>
      </c>
      <c r="C80" s="928" t="s">
        <v>770</v>
      </c>
      <c r="D80" s="1035" t="s">
        <v>1440</v>
      </c>
      <c r="E80" s="1035" t="s">
        <v>1675</v>
      </c>
      <c r="F80" s="868" t="s">
        <v>1661</v>
      </c>
      <c r="G80" s="868" t="s">
        <v>1661</v>
      </c>
      <c r="H80" s="870" t="s">
        <v>1661</v>
      </c>
      <c r="I80" s="923" t="s">
        <v>1661</v>
      </c>
      <c r="J80" s="984" t="s">
        <v>1661</v>
      </c>
      <c r="K80" s="324"/>
      <c r="L80" s="843" t="s">
        <v>1676</v>
      </c>
      <c r="M80" s="843" t="s">
        <v>1096</v>
      </c>
      <c r="N80" s="808" t="s">
        <v>1731</v>
      </c>
      <c r="O80" s="809"/>
    </row>
    <row r="81" spans="1:15" ht="18.75" customHeight="1">
      <c r="A81" s="883"/>
      <c r="B81" s="1042"/>
      <c r="C81" s="929"/>
      <c r="D81" s="1036"/>
      <c r="E81" s="1036"/>
      <c r="F81" s="968"/>
      <c r="G81" s="968"/>
      <c r="H81" s="963"/>
      <c r="I81" s="1072"/>
      <c r="J81" s="985"/>
      <c r="K81" s="324"/>
      <c r="L81" s="844"/>
      <c r="M81" s="844"/>
      <c r="N81" s="915"/>
      <c r="O81" s="916"/>
    </row>
    <row r="82" spans="1:15" ht="67" hidden="1" customHeight="1">
      <c r="A82" s="944" t="s">
        <v>1131</v>
      </c>
      <c r="B82" s="1037" t="s">
        <v>1318</v>
      </c>
      <c r="C82" s="497">
        <v>900</v>
      </c>
      <c r="D82" s="1000" t="s">
        <v>1660</v>
      </c>
      <c r="E82" s="1039" t="s">
        <v>1440</v>
      </c>
      <c r="F82" s="1039" t="s">
        <v>1440</v>
      </c>
      <c r="G82" s="667"/>
      <c r="H82" s="1053" t="s">
        <v>1440</v>
      </c>
      <c r="I82" s="606"/>
      <c r="J82" s="1055" t="s">
        <v>1440</v>
      </c>
      <c r="K82" s="220"/>
      <c r="L82" s="845" t="s">
        <v>1711</v>
      </c>
      <c r="M82" s="845" t="s">
        <v>1732</v>
      </c>
      <c r="N82" s="1049" t="s">
        <v>1733</v>
      </c>
      <c r="O82" s="1050"/>
    </row>
    <row r="83" spans="1:15" ht="67" hidden="1" customHeight="1">
      <c r="A83" s="945"/>
      <c r="B83" s="1038"/>
      <c r="C83" s="287">
        <f>C82/1.19</f>
        <v>756.30252100840335</v>
      </c>
      <c r="D83" s="1001"/>
      <c r="E83" s="1040"/>
      <c r="F83" s="1040"/>
      <c r="G83" s="668"/>
      <c r="H83" s="1054"/>
      <c r="I83" s="607"/>
      <c r="J83" s="1056"/>
      <c r="K83" s="220"/>
      <c r="L83" s="846"/>
      <c r="M83" s="846"/>
      <c r="N83" s="1051"/>
      <c r="O83" s="1052"/>
    </row>
    <row r="84" spans="1:15" ht="12.5">
      <c r="A84" s="374">
        <v>800151</v>
      </c>
      <c r="B84" s="375" t="s">
        <v>1734</v>
      </c>
      <c r="C84" s="376"/>
      <c r="D84" s="378" t="s">
        <v>1660</v>
      </c>
      <c r="E84" s="378" t="s">
        <v>1660</v>
      </c>
      <c r="F84" s="378" t="s">
        <v>1660</v>
      </c>
      <c r="G84" s="378" t="s">
        <v>1660</v>
      </c>
      <c r="H84" s="665" t="s">
        <v>1660</v>
      </c>
      <c r="I84" s="674" t="s">
        <v>1660</v>
      </c>
      <c r="J84" s="662" t="s">
        <v>1440</v>
      </c>
      <c r="K84" s="324"/>
      <c r="L84" s="377" t="s">
        <v>1706</v>
      </c>
      <c r="M84" s="377" t="s">
        <v>1706</v>
      </c>
      <c r="N84" s="353"/>
      <c r="O84" s="339"/>
    </row>
    <row r="85" spans="1:15" ht="12.5">
      <c r="A85" s="374">
        <v>900231</v>
      </c>
      <c r="B85" s="379" t="s">
        <v>1735</v>
      </c>
      <c r="C85" s="380"/>
      <c r="D85" s="378" t="s">
        <v>1660</v>
      </c>
      <c r="E85" s="378" t="s">
        <v>1660</v>
      </c>
      <c r="F85" s="378" t="s">
        <v>1660</v>
      </c>
      <c r="G85" s="378" t="s">
        <v>1660</v>
      </c>
      <c r="H85" s="665" t="s">
        <v>1660</v>
      </c>
      <c r="I85" s="674" t="s">
        <v>1660</v>
      </c>
      <c r="J85" s="662" t="s">
        <v>1660</v>
      </c>
      <c r="K85" s="324"/>
      <c r="L85" s="381" t="s">
        <v>1706</v>
      </c>
      <c r="M85" s="381" t="s">
        <v>1706</v>
      </c>
    </row>
    <row r="86" spans="1:15" ht="12.5">
      <c r="A86" s="374">
        <v>900299</v>
      </c>
      <c r="B86" s="379" t="s">
        <v>1736</v>
      </c>
      <c r="C86" s="380"/>
      <c r="D86" s="378" t="s">
        <v>1660</v>
      </c>
      <c r="E86" s="378" t="s">
        <v>1660</v>
      </c>
      <c r="F86" s="378" t="s">
        <v>1660</v>
      </c>
      <c r="G86" s="378" t="s">
        <v>1660</v>
      </c>
      <c r="H86" s="665" t="s">
        <v>1660</v>
      </c>
      <c r="I86" s="674" t="s">
        <v>1660</v>
      </c>
      <c r="J86" s="662" t="s">
        <v>1660</v>
      </c>
      <c r="K86" s="324"/>
      <c r="L86" s="381" t="s">
        <v>1706</v>
      </c>
      <c r="M86" s="381" t="s">
        <v>1706</v>
      </c>
    </row>
    <row r="87" spans="1:15" ht="12.5">
      <c r="A87" s="374">
        <v>900369</v>
      </c>
      <c r="B87" s="379" t="s">
        <v>1737</v>
      </c>
      <c r="C87" s="380"/>
      <c r="D87" s="378" t="s">
        <v>1660</v>
      </c>
      <c r="E87" s="378" t="s">
        <v>1660</v>
      </c>
      <c r="F87" s="378" t="s">
        <v>1660</v>
      </c>
      <c r="G87" s="378" t="s">
        <v>1660</v>
      </c>
      <c r="H87" s="665" t="s">
        <v>1660</v>
      </c>
      <c r="I87" s="674" t="s">
        <v>1660</v>
      </c>
      <c r="J87" s="662" t="s">
        <v>1660</v>
      </c>
      <c r="K87" s="324"/>
      <c r="L87" s="381" t="s">
        <v>1706</v>
      </c>
      <c r="M87" s="381" t="s">
        <v>1706</v>
      </c>
    </row>
    <row r="88" spans="1:15" ht="12.5">
      <c r="A88" s="374">
        <v>900378</v>
      </c>
      <c r="B88" s="379" t="s">
        <v>1738</v>
      </c>
      <c r="C88" s="380"/>
      <c r="D88" s="378" t="s">
        <v>1660</v>
      </c>
      <c r="E88" s="378" t="s">
        <v>1660</v>
      </c>
      <c r="F88" s="378" t="s">
        <v>1660</v>
      </c>
      <c r="G88" s="378" t="s">
        <v>1660</v>
      </c>
      <c r="H88" s="665" t="s">
        <v>1660</v>
      </c>
      <c r="I88" s="674" t="s">
        <v>1660</v>
      </c>
      <c r="J88" s="662" t="s">
        <v>1660</v>
      </c>
      <c r="K88" s="324"/>
      <c r="L88" s="381" t="s">
        <v>1706</v>
      </c>
      <c r="M88" s="381" t="s">
        <v>1706</v>
      </c>
    </row>
    <row r="89" spans="1:15" ht="12.75" customHeight="1">
      <c r="A89" s="883">
        <v>900385</v>
      </c>
      <c r="B89" s="877" t="s">
        <v>1739</v>
      </c>
      <c r="C89" s="328"/>
      <c r="D89" s="946" t="s">
        <v>1661</v>
      </c>
      <c r="E89" s="946" t="s">
        <v>1661</v>
      </c>
      <c r="F89" s="1008" t="s">
        <v>1661</v>
      </c>
      <c r="G89" s="1008" t="s">
        <v>1661</v>
      </c>
      <c r="H89" s="895" t="s">
        <v>1661</v>
      </c>
      <c r="I89" s="1046" t="s">
        <v>1661</v>
      </c>
      <c r="J89" s="950" t="s">
        <v>1661</v>
      </c>
      <c r="K89" s="324"/>
      <c r="L89" s="843" t="s">
        <v>1706</v>
      </c>
      <c r="M89" s="843" t="s">
        <v>1706</v>
      </c>
    </row>
    <row r="90" spans="1:15" ht="12.75" customHeight="1">
      <c r="A90" s="883"/>
      <c r="B90" s="878"/>
      <c r="C90" s="329"/>
      <c r="D90" s="946"/>
      <c r="E90" s="946"/>
      <c r="F90" s="1008"/>
      <c r="G90" s="1008"/>
      <c r="H90" s="895"/>
      <c r="I90" s="1046"/>
      <c r="J90" s="950"/>
      <c r="K90" s="324"/>
      <c r="L90" s="844"/>
      <c r="M90" s="844"/>
      <c r="N90" s="266"/>
    </row>
    <row r="91" spans="1:15" ht="10.5" customHeight="1">
      <c r="A91" s="883">
        <v>998084</v>
      </c>
      <c r="B91" s="877" t="s">
        <v>1740</v>
      </c>
      <c r="C91" s="328"/>
      <c r="D91" s="946" t="s">
        <v>1440</v>
      </c>
      <c r="E91" s="946" t="s">
        <v>1440</v>
      </c>
      <c r="F91" s="946" t="s">
        <v>1440</v>
      </c>
      <c r="G91" s="946" t="s">
        <v>1440</v>
      </c>
      <c r="H91" s="1007" t="s">
        <v>1440</v>
      </c>
      <c r="I91" s="1046" t="s">
        <v>1440</v>
      </c>
      <c r="J91" s="950" t="s">
        <v>1661</v>
      </c>
      <c r="K91" s="324"/>
      <c r="L91" s="843" t="s">
        <v>1706</v>
      </c>
      <c r="M91" s="843" t="s">
        <v>1706</v>
      </c>
      <c r="N91" s="1043"/>
      <c r="O91" s="1044"/>
    </row>
    <row r="92" spans="1:15" ht="10" customHeight="1">
      <c r="A92" s="883"/>
      <c r="B92" s="878"/>
      <c r="C92" s="329"/>
      <c r="D92" s="946"/>
      <c r="E92" s="946"/>
      <c r="F92" s="946"/>
      <c r="G92" s="946"/>
      <c r="H92" s="1007"/>
      <c r="I92" s="1046"/>
      <c r="J92" s="950"/>
      <c r="K92" s="324"/>
      <c r="L92" s="844"/>
      <c r="M92" s="844"/>
      <c r="N92" s="1045"/>
      <c r="O92" s="1045"/>
    </row>
    <row r="93" spans="1:15" ht="10.5" customHeight="1">
      <c r="A93" s="883">
        <v>998300</v>
      </c>
      <c r="B93" s="877" t="s">
        <v>1741</v>
      </c>
      <c r="C93" s="328"/>
      <c r="D93" s="868" t="s">
        <v>1660</v>
      </c>
      <c r="E93" s="868" t="s">
        <v>1660</v>
      </c>
      <c r="F93" s="868" t="s">
        <v>1660</v>
      </c>
      <c r="G93" s="868" t="s">
        <v>1660</v>
      </c>
      <c r="H93" s="870" t="s">
        <v>1660</v>
      </c>
      <c r="I93" s="923" t="s">
        <v>1660</v>
      </c>
      <c r="J93" s="861" t="s">
        <v>1440</v>
      </c>
      <c r="K93" s="324"/>
      <c r="L93" s="843" t="s">
        <v>1706</v>
      </c>
      <c r="M93" s="843" t="s">
        <v>1706</v>
      </c>
      <c r="N93" s="808" t="s">
        <v>1742</v>
      </c>
      <c r="O93" s="809"/>
    </row>
    <row r="94" spans="1:15" ht="12.75" customHeight="1">
      <c r="A94" s="883"/>
      <c r="B94" s="878"/>
      <c r="C94" s="329"/>
      <c r="D94" s="868"/>
      <c r="E94" s="868"/>
      <c r="F94" s="868"/>
      <c r="G94" s="868"/>
      <c r="H94" s="870"/>
      <c r="I94" s="923"/>
      <c r="J94" s="990"/>
      <c r="K94" s="324"/>
      <c r="L94" s="844"/>
      <c r="M94" s="844"/>
      <c r="N94" s="915"/>
      <c r="O94" s="916"/>
    </row>
    <row r="95" spans="1:15" ht="10.5" customHeight="1">
      <c r="A95" s="1047">
        <v>998609</v>
      </c>
      <c r="B95" s="1048" t="s">
        <v>1253</v>
      </c>
      <c r="C95" s="328"/>
      <c r="D95" s="946" t="s">
        <v>1440</v>
      </c>
      <c r="E95" s="946" t="s">
        <v>1440</v>
      </c>
      <c r="F95" s="946" t="s">
        <v>1440</v>
      </c>
      <c r="G95" s="946" t="s">
        <v>1440</v>
      </c>
      <c r="H95" s="1007" t="s">
        <v>1440</v>
      </c>
      <c r="I95" s="1046" t="s">
        <v>1440</v>
      </c>
      <c r="J95" s="950" t="s">
        <v>1665</v>
      </c>
      <c r="K95" s="324"/>
      <c r="L95" s="843" t="s">
        <v>1706</v>
      </c>
      <c r="M95" s="843" t="s">
        <v>1706</v>
      </c>
      <c r="N95" s="808" t="s">
        <v>713</v>
      </c>
      <c r="O95" s="809"/>
    </row>
    <row r="96" spans="1:15" ht="10.5" customHeight="1">
      <c r="A96" s="1047"/>
      <c r="B96" s="1048"/>
      <c r="C96" s="329"/>
      <c r="D96" s="946"/>
      <c r="E96" s="946"/>
      <c r="F96" s="946"/>
      <c r="G96" s="946"/>
      <c r="H96" s="1007"/>
      <c r="I96" s="1046"/>
      <c r="J96" s="950"/>
      <c r="K96" s="324"/>
      <c r="L96" s="844"/>
      <c r="M96" s="844"/>
      <c r="N96" s="810"/>
      <c r="O96" s="811"/>
    </row>
    <row r="97" spans="1:15" ht="16" customHeight="1" thickBot="1">
      <c r="A97" s="675" t="s">
        <v>1422</v>
      </c>
      <c r="B97" s="676" t="s">
        <v>1423</v>
      </c>
      <c r="C97" s="677" t="s">
        <v>1706</v>
      </c>
      <c r="D97" s="678" t="s">
        <v>1660</v>
      </c>
      <c r="E97" s="678" t="s">
        <v>1660</v>
      </c>
      <c r="F97" s="678" t="s">
        <v>1660</v>
      </c>
      <c r="G97" s="678" t="s">
        <v>1660</v>
      </c>
      <c r="H97" s="678" t="s">
        <v>1660</v>
      </c>
      <c r="I97" s="679" t="s">
        <v>1660</v>
      </c>
      <c r="J97" s="680" t="s">
        <v>1660</v>
      </c>
      <c r="L97" s="381" t="s">
        <v>1706</v>
      </c>
      <c r="M97" s="381" t="s">
        <v>1706</v>
      </c>
    </row>
    <row r="98" spans="1:15">
      <c r="A98" s="61"/>
      <c r="B98" s="61"/>
      <c r="C98" s="61"/>
      <c r="D98" s="61"/>
      <c r="E98" s="61"/>
      <c r="F98" s="61"/>
      <c r="G98" s="61"/>
      <c r="H98" s="61"/>
      <c r="I98" s="61"/>
      <c r="J98" s="61"/>
      <c r="K98" s="61"/>
      <c r="L98" s="61"/>
      <c r="M98" s="61"/>
      <c r="N98" s="61"/>
      <c r="O98" s="61"/>
    </row>
    <row r="99" spans="1:15">
      <c r="A99" s="61"/>
      <c r="B99" s="61"/>
      <c r="C99" s="61"/>
      <c r="D99" s="61"/>
      <c r="E99" s="61"/>
      <c r="F99" s="61"/>
      <c r="G99" s="61"/>
      <c r="H99" s="61"/>
      <c r="I99" s="61"/>
      <c r="J99" s="61"/>
      <c r="K99" s="61"/>
      <c r="L99" s="61"/>
      <c r="M99" s="61"/>
      <c r="N99" s="61"/>
      <c r="O99" s="61"/>
    </row>
    <row r="100" spans="1:15">
      <c r="A100" s="61"/>
      <c r="B100" s="61"/>
      <c r="C100" s="61"/>
      <c r="D100" s="61"/>
      <c r="E100" s="61"/>
      <c r="F100" s="61"/>
      <c r="G100" s="61"/>
      <c r="H100" s="61"/>
      <c r="I100" s="61"/>
      <c r="J100" s="61"/>
      <c r="K100" s="61"/>
      <c r="L100" s="61"/>
      <c r="M100" s="61"/>
      <c r="N100" s="61"/>
      <c r="O100" s="61"/>
    </row>
    <row r="101" spans="1:15">
      <c r="A101" s="61"/>
      <c r="B101" s="61"/>
      <c r="C101" s="61"/>
      <c r="D101" s="61"/>
      <c r="E101" s="61"/>
      <c r="F101" s="61"/>
      <c r="G101" s="61"/>
      <c r="H101" s="61"/>
      <c r="I101" s="61"/>
      <c r="J101" s="61"/>
      <c r="K101" s="61"/>
      <c r="L101" s="61"/>
      <c r="M101" s="61"/>
      <c r="N101" s="61"/>
      <c r="O101" s="61"/>
    </row>
    <row r="102" spans="1:15">
      <c r="A102" s="61"/>
      <c r="B102" s="61"/>
      <c r="C102" s="61"/>
      <c r="D102" s="61"/>
      <c r="E102" s="61"/>
      <c r="F102" s="61"/>
      <c r="G102" s="61"/>
      <c r="H102" s="61"/>
      <c r="I102" s="61"/>
      <c r="J102" s="61"/>
      <c r="K102" s="61"/>
      <c r="L102" s="61"/>
      <c r="M102" s="61"/>
      <c r="N102" s="61"/>
      <c r="O102" s="61"/>
    </row>
    <row r="103" spans="1:15">
      <c r="A103" s="61"/>
      <c r="B103" s="61"/>
      <c r="C103" s="61"/>
      <c r="D103" s="61"/>
      <c r="E103" s="61"/>
      <c r="F103" s="61"/>
      <c r="G103" s="61"/>
      <c r="H103" s="61"/>
      <c r="I103" s="61"/>
      <c r="J103" s="61"/>
      <c r="K103" s="61"/>
      <c r="L103" s="61"/>
      <c r="M103" s="61"/>
      <c r="N103" s="61"/>
      <c r="O103" s="61"/>
    </row>
    <row r="909" spans="1:4" ht="37.5">
      <c r="A909" s="32">
        <v>44232</v>
      </c>
      <c r="B909" s="42">
        <v>16</v>
      </c>
      <c r="C909" s="23" t="s">
        <v>577</v>
      </c>
      <c r="D909" s="23" t="s">
        <v>956</v>
      </c>
    </row>
  </sheetData>
  <autoFilter ref="L1:O22" xr:uid="{B7D27364-A0A9-45E7-A6F6-83399E6B4027}">
    <filterColumn colId="2" showButton="0"/>
  </autoFilter>
  <mergeCells count="515">
    <mergeCell ref="I11:I12"/>
    <mergeCell ref="I9:I10"/>
    <mergeCell ref="I5:I6"/>
    <mergeCell ref="I3:I4"/>
    <mergeCell ref="G5:G6"/>
    <mergeCell ref="G3:G4"/>
    <mergeCell ref="I89:I90"/>
    <mergeCell ref="I80:I81"/>
    <mergeCell ref="I78:I79"/>
    <mergeCell ref="I76:I77"/>
    <mergeCell ref="I74:I75"/>
    <mergeCell ref="I70:I71"/>
    <mergeCell ref="I17:I18"/>
    <mergeCell ref="I15:I16"/>
    <mergeCell ref="I13:I14"/>
    <mergeCell ref="I68:I69"/>
    <mergeCell ref="I66:I67"/>
    <mergeCell ref="I64:I65"/>
    <mergeCell ref="I60:I61"/>
    <mergeCell ref="I58:I59"/>
    <mergeCell ref="I55:I57"/>
    <mergeCell ref="I53:I54"/>
    <mergeCell ref="I51:I52"/>
    <mergeCell ref="I49:I50"/>
    <mergeCell ref="I47:I48"/>
    <mergeCell ref="I45:I46"/>
    <mergeCell ref="I43:I44"/>
    <mergeCell ref="I41:I42"/>
    <mergeCell ref="G39:G40"/>
    <mergeCell ref="G37:G38"/>
    <mergeCell ref="G33:G34"/>
    <mergeCell ref="G31:G32"/>
    <mergeCell ref="G29:G30"/>
    <mergeCell ref="G27:G28"/>
    <mergeCell ref="G23:G24"/>
    <mergeCell ref="G21:G22"/>
    <mergeCell ref="G17:G18"/>
    <mergeCell ref="G58:G59"/>
    <mergeCell ref="G55:G57"/>
    <mergeCell ref="G53:G54"/>
    <mergeCell ref="G51:G52"/>
    <mergeCell ref="G49:G50"/>
    <mergeCell ref="G47:G48"/>
    <mergeCell ref="G45:G46"/>
    <mergeCell ref="G43:G44"/>
    <mergeCell ref="G41:G42"/>
    <mergeCell ref="G80:G81"/>
    <mergeCell ref="G78:G79"/>
    <mergeCell ref="G76:G77"/>
    <mergeCell ref="G74:G75"/>
    <mergeCell ref="G70:G71"/>
    <mergeCell ref="G68:G69"/>
    <mergeCell ref="G66:G67"/>
    <mergeCell ref="G64:G65"/>
    <mergeCell ref="G60:G61"/>
    <mergeCell ref="J21:J22"/>
    <mergeCell ref="J25:J26"/>
    <mergeCell ref="J29:J30"/>
    <mergeCell ref="H21:H22"/>
    <mergeCell ref="H19:H20"/>
    <mergeCell ref="J45:J46"/>
    <mergeCell ref="J19:J20"/>
    <mergeCell ref="J35:J36"/>
    <mergeCell ref="J43:J44"/>
    <mergeCell ref="J37:J38"/>
    <mergeCell ref="J41:J42"/>
    <mergeCell ref="J31:J32"/>
    <mergeCell ref="H31:H32"/>
    <mergeCell ref="I39:I40"/>
    <mergeCell ref="I37:I38"/>
    <mergeCell ref="I33:I34"/>
    <mergeCell ref="I31:I32"/>
    <mergeCell ref="I29:I30"/>
    <mergeCell ref="I27:I28"/>
    <mergeCell ref="I23:I24"/>
    <mergeCell ref="I21:I22"/>
    <mergeCell ref="N80:O81"/>
    <mergeCell ref="N78:O79"/>
    <mergeCell ref="N82:O83"/>
    <mergeCell ref="L82:L83"/>
    <mergeCell ref="H82:H83"/>
    <mergeCell ref="J82:J83"/>
    <mergeCell ref="H78:H79"/>
    <mergeCell ref="H80:H81"/>
    <mergeCell ref="L80:L81"/>
    <mergeCell ref="L78:L79"/>
    <mergeCell ref="J80:J81"/>
    <mergeCell ref="J78:J79"/>
    <mergeCell ref="L89:L90"/>
    <mergeCell ref="J89:J90"/>
    <mergeCell ref="H89:H90"/>
    <mergeCell ref="D93:D94"/>
    <mergeCell ref="E93:E94"/>
    <mergeCell ref="F93:F94"/>
    <mergeCell ref="A95:A96"/>
    <mergeCell ref="B95:B96"/>
    <mergeCell ref="D95:D96"/>
    <mergeCell ref="E95:E96"/>
    <mergeCell ref="F95:F96"/>
    <mergeCell ref="H95:H96"/>
    <mergeCell ref="E91:E92"/>
    <mergeCell ref="F91:F92"/>
    <mergeCell ref="A93:A94"/>
    <mergeCell ref="B93:B94"/>
    <mergeCell ref="A91:A92"/>
    <mergeCell ref="B91:B92"/>
    <mergeCell ref="D91:D92"/>
    <mergeCell ref="G95:G96"/>
    <mergeCell ref="G93:G94"/>
    <mergeCell ref="G91:G92"/>
    <mergeCell ref="G89:G90"/>
    <mergeCell ref="I95:I96"/>
    <mergeCell ref="N95:O96"/>
    <mergeCell ref="N93:O94"/>
    <mergeCell ref="J95:J96"/>
    <mergeCell ref="L95:L96"/>
    <mergeCell ref="H91:H92"/>
    <mergeCell ref="J91:J92"/>
    <mergeCell ref="L93:L94"/>
    <mergeCell ref="J93:J94"/>
    <mergeCell ref="H93:H94"/>
    <mergeCell ref="L91:L92"/>
    <mergeCell ref="N91:O92"/>
    <mergeCell ref="M95:M96"/>
    <mergeCell ref="I93:I94"/>
    <mergeCell ref="I91:I92"/>
    <mergeCell ref="C80:C81"/>
    <mergeCell ref="A89:A90"/>
    <mergeCell ref="B89:B90"/>
    <mergeCell ref="D89:D90"/>
    <mergeCell ref="D80:D81"/>
    <mergeCell ref="F80:F81"/>
    <mergeCell ref="E78:E79"/>
    <mergeCell ref="F89:F90"/>
    <mergeCell ref="A78:A79"/>
    <mergeCell ref="B78:B79"/>
    <mergeCell ref="A82:A83"/>
    <mergeCell ref="B82:B83"/>
    <mergeCell ref="D82:D83"/>
    <mergeCell ref="E82:E83"/>
    <mergeCell ref="E80:E81"/>
    <mergeCell ref="A80:A81"/>
    <mergeCell ref="E89:E90"/>
    <mergeCell ref="B80:B81"/>
    <mergeCell ref="F82:F83"/>
    <mergeCell ref="H53:H54"/>
    <mergeCell ref="H55:H57"/>
    <mergeCell ref="E58:E59"/>
    <mergeCell ref="D15:D16"/>
    <mergeCell ref="D23:D24"/>
    <mergeCell ref="H43:H44"/>
    <mergeCell ref="H37:H38"/>
    <mergeCell ref="E41:E42"/>
    <mergeCell ref="F41:F42"/>
    <mergeCell ref="H41:H42"/>
    <mergeCell ref="D41:D42"/>
    <mergeCell ref="D21:D22"/>
    <mergeCell ref="D29:D30"/>
    <mergeCell ref="D31:D32"/>
    <mergeCell ref="D17:D18"/>
    <mergeCell ref="D19:D20"/>
    <mergeCell ref="H15:H16"/>
    <mergeCell ref="H17:H18"/>
    <mergeCell ref="F17:F18"/>
    <mergeCell ref="E15:E16"/>
    <mergeCell ref="E43:E44"/>
    <mergeCell ref="E33:E34"/>
    <mergeCell ref="E29:E30"/>
    <mergeCell ref="E21:E22"/>
    <mergeCell ref="N58:O59"/>
    <mergeCell ref="J15:J16"/>
    <mergeCell ref="F15:F16"/>
    <mergeCell ref="J27:J28"/>
    <mergeCell ref="L31:L32"/>
    <mergeCell ref="J62:J63"/>
    <mergeCell ref="E62:E63"/>
    <mergeCell ref="J53:J54"/>
    <mergeCell ref="J49:J50"/>
    <mergeCell ref="J58:J59"/>
    <mergeCell ref="N62:O63"/>
    <mergeCell ref="H60:H61"/>
    <mergeCell ref="N51:O52"/>
    <mergeCell ref="J55:J57"/>
    <mergeCell ref="J51:J52"/>
    <mergeCell ref="L53:L54"/>
    <mergeCell ref="F62:F63"/>
    <mergeCell ref="N53:O54"/>
    <mergeCell ref="N60:O61"/>
    <mergeCell ref="L55:L57"/>
    <mergeCell ref="L49:L50"/>
    <mergeCell ref="L51:L52"/>
    <mergeCell ref="H51:H52"/>
    <mergeCell ref="H58:H59"/>
    <mergeCell ref="N29:O30"/>
    <mergeCell ref="N13:O14"/>
    <mergeCell ref="N31:O32"/>
    <mergeCell ref="N35:O36"/>
    <mergeCell ref="N37:O42"/>
    <mergeCell ref="N45:O46"/>
    <mergeCell ref="N47:O48"/>
    <mergeCell ref="L27:L28"/>
    <mergeCell ref="L29:L30"/>
    <mergeCell ref="L15:L16"/>
    <mergeCell ref="N15:O16"/>
    <mergeCell ref="N27:O28"/>
    <mergeCell ref="L45:L46"/>
    <mergeCell ref="L37:L42"/>
    <mergeCell ref="L47:L48"/>
    <mergeCell ref="L33:L34"/>
    <mergeCell ref="M13:M14"/>
    <mergeCell ref="M15:M16"/>
    <mergeCell ref="M17:M20"/>
    <mergeCell ref="M21:M22"/>
    <mergeCell ref="M23:M24"/>
    <mergeCell ref="M25:M26"/>
    <mergeCell ref="M27:M28"/>
    <mergeCell ref="M29:M30"/>
    <mergeCell ref="F27:F28"/>
    <mergeCell ref="F19:F20"/>
    <mergeCell ref="F45:F46"/>
    <mergeCell ref="F47:F48"/>
    <mergeCell ref="E17:E18"/>
    <mergeCell ref="E45:E46"/>
    <mergeCell ref="E47:E48"/>
    <mergeCell ref="F23:F24"/>
    <mergeCell ref="F21:F22"/>
    <mergeCell ref="F43:F44"/>
    <mergeCell ref="E31:E32"/>
    <mergeCell ref="E27:E28"/>
    <mergeCell ref="E23:E24"/>
    <mergeCell ref="E19:E20"/>
    <mergeCell ref="B31:B32"/>
    <mergeCell ref="B29:B30"/>
    <mergeCell ref="B35:B36"/>
    <mergeCell ref="J23:J24"/>
    <mergeCell ref="E37:E38"/>
    <mergeCell ref="F37:F38"/>
    <mergeCell ref="J33:J34"/>
    <mergeCell ref="F33:F34"/>
    <mergeCell ref="H33:H34"/>
    <mergeCell ref="F31:F32"/>
    <mergeCell ref="E25:E26"/>
    <mergeCell ref="D37:D38"/>
    <mergeCell ref="C29:C30"/>
    <mergeCell ref="D27:D28"/>
    <mergeCell ref="D35:D36"/>
    <mergeCell ref="D33:D34"/>
    <mergeCell ref="D25:D26"/>
    <mergeCell ref="H25:H26"/>
    <mergeCell ref="H23:H24"/>
    <mergeCell ref="B33:B34"/>
    <mergeCell ref="H27:H28"/>
    <mergeCell ref="H29:H30"/>
    <mergeCell ref="F29:F30"/>
    <mergeCell ref="F25:F26"/>
    <mergeCell ref="A76:A77"/>
    <mergeCell ref="F78:F79"/>
    <mergeCell ref="E70:E71"/>
    <mergeCell ref="D78:D79"/>
    <mergeCell ref="A70:A71"/>
    <mergeCell ref="A72:A73"/>
    <mergeCell ref="B70:B71"/>
    <mergeCell ref="B74:B75"/>
    <mergeCell ref="D76:D77"/>
    <mergeCell ref="D74:D75"/>
    <mergeCell ref="F76:F77"/>
    <mergeCell ref="F74:F75"/>
    <mergeCell ref="D70:D71"/>
    <mergeCell ref="E76:E77"/>
    <mergeCell ref="A74:A75"/>
    <mergeCell ref="B76:B77"/>
    <mergeCell ref="F72:F73"/>
    <mergeCell ref="E74:E75"/>
    <mergeCell ref="B72:B73"/>
    <mergeCell ref="E72:E73"/>
    <mergeCell ref="C72:C73"/>
    <mergeCell ref="D72:D73"/>
    <mergeCell ref="C70:C71"/>
    <mergeCell ref="D68:D69"/>
    <mergeCell ref="D64:D65"/>
    <mergeCell ref="D60:D61"/>
    <mergeCell ref="C51:C52"/>
    <mergeCell ref="C53:C54"/>
    <mergeCell ref="B51:B52"/>
    <mergeCell ref="L76:L77"/>
    <mergeCell ref="H70:H71"/>
    <mergeCell ref="H72:H73"/>
    <mergeCell ref="L72:L73"/>
    <mergeCell ref="L74:L75"/>
    <mergeCell ref="J72:J73"/>
    <mergeCell ref="H74:H75"/>
    <mergeCell ref="H76:H77"/>
    <mergeCell ref="J70:J71"/>
    <mergeCell ref="J74:J75"/>
    <mergeCell ref="J76:J77"/>
    <mergeCell ref="J60:J61"/>
    <mergeCell ref="J64:J65"/>
    <mergeCell ref="C60:C61"/>
    <mergeCell ref="J66:J67"/>
    <mergeCell ref="E53:E54"/>
    <mergeCell ref="F51:F52"/>
    <mergeCell ref="E51:E52"/>
    <mergeCell ref="A62:A63"/>
    <mergeCell ref="B60:B61"/>
    <mergeCell ref="B55:B57"/>
    <mergeCell ref="A58:A59"/>
    <mergeCell ref="B49:B50"/>
    <mergeCell ref="E60:E61"/>
    <mergeCell ref="D62:D63"/>
    <mergeCell ref="F66:F67"/>
    <mergeCell ref="A66:A67"/>
    <mergeCell ref="C66:C67"/>
    <mergeCell ref="D66:D67"/>
    <mergeCell ref="D51:D52"/>
    <mergeCell ref="D49:D50"/>
    <mergeCell ref="F55:F57"/>
    <mergeCell ref="E66:E67"/>
    <mergeCell ref="E49:E50"/>
    <mergeCell ref="F49:F50"/>
    <mergeCell ref="F60:F61"/>
    <mergeCell ref="F53:F54"/>
    <mergeCell ref="F58:F59"/>
    <mergeCell ref="E55:E57"/>
    <mergeCell ref="A31:A32"/>
    <mergeCell ref="L70:L71"/>
    <mergeCell ref="N76:O77"/>
    <mergeCell ref="C55:C57"/>
    <mergeCell ref="N55:O57"/>
    <mergeCell ref="N70:O71"/>
    <mergeCell ref="N74:O75"/>
    <mergeCell ref="L58:L59"/>
    <mergeCell ref="H62:H63"/>
    <mergeCell ref="H64:H65"/>
    <mergeCell ref="H66:H67"/>
    <mergeCell ref="H68:H69"/>
    <mergeCell ref="C58:C59"/>
    <mergeCell ref="E64:E65"/>
    <mergeCell ref="L64:L65"/>
    <mergeCell ref="J68:J69"/>
    <mergeCell ref="F70:F71"/>
    <mergeCell ref="F68:F69"/>
    <mergeCell ref="E68:E69"/>
    <mergeCell ref="F64:F65"/>
    <mergeCell ref="D55:D57"/>
    <mergeCell ref="B62:B63"/>
    <mergeCell ref="B58:B59"/>
    <mergeCell ref="A64:A65"/>
    <mergeCell ref="N66:O67"/>
    <mergeCell ref="N68:O69"/>
    <mergeCell ref="L66:L67"/>
    <mergeCell ref="L68:L69"/>
    <mergeCell ref="D45:D46"/>
    <mergeCell ref="D43:D44"/>
    <mergeCell ref="A45:A46"/>
    <mergeCell ref="D47:D48"/>
    <mergeCell ref="C47:C48"/>
    <mergeCell ref="L62:L63"/>
    <mergeCell ref="L60:L61"/>
    <mergeCell ref="J47:J48"/>
    <mergeCell ref="A51:A52"/>
    <mergeCell ref="A68:A69"/>
    <mergeCell ref="A55:A57"/>
    <mergeCell ref="D58:D59"/>
    <mergeCell ref="D53:D54"/>
    <mergeCell ref="A60:A61"/>
    <mergeCell ref="B64:B65"/>
    <mergeCell ref="B53:B54"/>
    <mergeCell ref="B68:B69"/>
    <mergeCell ref="B66:B67"/>
    <mergeCell ref="A53:A54"/>
    <mergeCell ref="A47:A48"/>
    <mergeCell ref="A27:A28"/>
    <mergeCell ref="B21:B22"/>
    <mergeCell ref="B19:B20"/>
    <mergeCell ref="A29:A30"/>
    <mergeCell ref="B27:B28"/>
    <mergeCell ref="B23:B24"/>
    <mergeCell ref="A23:A24"/>
    <mergeCell ref="A21:A22"/>
    <mergeCell ref="B25:B26"/>
    <mergeCell ref="A25:A26"/>
    <mergeCell ref="A15:A16"/>
    <mergeCell ref="B13:B14"/>
    <mergeCell ref="A17:A20"/>
    <mergeCell ref="B11:B12"/>
    <mergeCell ref="A13:A14"/>
    <mergeCell ref="A11:A12"/>
    <mergeCell ref="C11:C12"/>
    <mergeCell ref="C13:C14"/>
    <mergeCell ref="C15:C16"/>
    <mergeCell ref="B15:B16"/>
    <mergeCell ref="B17:B18"/>
    <mergeCell ref="D7:D8"/>
    <mergeCell ref="D13:D14"/>
    <mergeCell ref="F13:F14"/>
    <mergeCell ref="D5:D6"/>
    <mergeCell ref="H5:H6"/>
    <mergeCell ref="I7:I8"/>
    <mergeCell ref="D9:D10"/>
    <mergeCell ref="A1:B1"/>
    <mergeCell ref="B9:B10"/>
    <mergeCell ref="A5:A6"/>
    <mergeCell ref="B5:B6"/>
    <mergeCell ref="C7:C8"/>
    <mergeCell ref="A7:A8"/>
    <mergeCell ref="B7:B8"/>
    <mergeCell ref="C3:C4"/>
    <mergeCell ref="C5:C6"/>
    <mergeCell ref="A9:A10"/>
    <mergeCell ref="D3:D4"/>
    <mergeCell ref="A3:A4"/>
    <mergeCell ref="B3:B4"/>
    <mergeCell ref="D11:D12"/>
    <mergeCell ref="E3:E4"/>
    <mergeCell ref="E5:E6"/>
    <mergeCell ref="E7:E8"/>
    <mergeCell ref="N1:O1"/>
    <mergeCell ref="N11:O12"/>
    <mergeCell ref="N25:O26"/>
    <mergeCell ref="L25:L26"/>
    <mergeCell ref="L7:L8"/>
    <mergeCell ref="N3:O4"/>
    <mergeCell ref="N5:O6"/>
    <mergeCell ref="N7:O8"/>
    <mergeCell ref="L23:L24"/>
    <mergeCell ref="L17:L20"/>
    <mergeCell ref="L13:L14"/>
    <mergeCell ref="L21:L22"/>
    <mergeCell ref="N2:O2"/>
    <mergeCell ref="L3:L4"/>
    <mergeCell ref="L5:L6"/>
    <mergeCell ref="L11:L12"/>
    <mergeCell ref="L9:L10"/>
    <mergeCell ref="N17:O18"/>
    <mergeCell ref="N19:O20"/>
    <mergeCell ref="M3:M4"/>
    <mergeCell ref="M5:M6"/>
    <mergeCell ref="M7:M8"/>
    <mergeCell ref="M9:M10"/>
    <mergeCell ref="M11:M12"/>
    <mergeCell ref="B43:B44"/>
    <mergeCell ref="A33:A34"/>
    <mergeCell ref="A35:A36"/>
    <mergeCell ref="B47:B48"/>
    <mergeCell ref="A37:A42"/>
    <mergeCell ref="B45:B46"/>
    <mergeCell ref="A43:A44"/>
    <mergeCell ref="B41:B42"/>
    <mergeCell ref="N49:O50"/>
    <mergeCell ref="H35:H36"/>
    <mergeCell ref="L35:L36"/>
    <mergeCell ref="F35:F36"/>
    <mergeCell ref="L43:L44"/>
    <mergeCell ref="H45:H46"/>
    <mergeCell ref="H47:H48"/>
    <mergeCell ref="A49:A50"/>
    <mergeCell ref="E35:E36"/>
    <mergeCell ref="H49:H50"/>
    <mergeCell ref="B37:B40"/>
    <mergeCell ref="D39:D40"/>
    <mergeCell ref="E39:E40"/>
    <mergeCell ref="F39:F40"/>
    <mergeCell ref="H39:H40"/>
    <mergeCell ref="J39:J40"/>
    <mergeCell ref="J17:J18"/>
    <mergeCell ref="J13:J14"/>
    <mergeCell ref="H11:H12"/>
    <mergeCell ref="J3:J4"/>
    <mergeCell ref="E13:E14"/>
    <mergeCell ref="E9:E10"/>
    <mergeCell ref="F9:F10"/>
    <mergeCell ref="J7:J8"/>
    <mergeCell ref="F3:F4"/>
    <mergeCell ref="H3:H4"/>
    <mergeCell ref="H13:H14"/>
    <mergeCell ref="J9:J10"/>
    <mergeCell ref="F11:F12"/>
    <mergeCell ref="J11:J12"/>
    <mergeCell ref="H9:H10"/>
    <mergeCell ref="E11:E12"/>
    <mergeCell ref="J5:J6"/>
    <mergeCell ref="F5:F6"/>
    <mergeCell ref="F7:F8"/>
    <mergeCell ref="G15:G16"/>
    <mergeCell ref="G13:G14"/>
    <mergeCell ref="G11:G12"/>
    <mergeCell ref="G9:G10"/>
    <mergeCell ref="G7:G8"/>
    <mergeCell ref="M31:M32"/>
    <mergeCell ref="M33:M34"/>
    <mergeCell ref="M35:M36"/>
    <mergeCell ref="M37:M42"/>
    <mergeCell ref="M43:M44"/>
    <mergeCell ref="M45:M46"/>
    <mergeCell ref="M47:M48"/>
    <mergeCell ref="M49:M50"/>
    <mergeCell ref="M51:M52"/>
    <mergeCell ref="M53:M54"/>
    <mergeCell ref="M55:M57"/>
    <mergeCell ref="M58:M59"/>
    <mergeCell ref="M60:M61"/>
    <mergeCell ref="M62:M63"/>
    <mergeCell ref="M64:M65"/>
    <mergeCell ref="M66:M67"/>
    <mergeCell ref="M68:M69"/>
    <mergeCell ref="M70:M71"/>
    <mergeCell ref="M72:M73"/>
    <mergeCell ref="M74:M75"/>
    <mergeCell ref="M76:M77"/>
    <mergeCell ref="M78:M79"/>
    <mergeCell ref="M80:M81"/>
    <mergeCell ref="M82:M83"/>
    <mergeCell ref="M89:M90"/>
    <mergeCell ref="M91:M92"/>
    <mergeCell ref="M93:M94"/>
  </mergeCells>
  <phoneticPr fontId="0" type="noConversion"/>
  <pageMargins left="0.39370078740157483" right="0.39370078740157483" top="0.98425196850393704" bottom="0.98425196850393704" header="0.51181102362204722" footer="0.51181102362204722"/>
  <pageSetup paperSize="8" scale="80" orientation="landscape" r:id="rId1"/>
  <headerFooter alignWithMargins="0">
    <oddHeader>&amp;C&amp;"Arial,Fett"&amp;12VARIANT BINDER VOLVO XC60 (V426) MY18 
&amp;A&amp;RVertraulich</oddHeader>
    <oddFooter xml:space="preserve">&amp;LOriginator: Tobias Karzel
&amp;F
&amp;CPage &amp;P of &amp;N&amp;RDate Issued: 01.02.2017
Date Revised: &amp;D
</oddFooter>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Tabelle7"/>
  <dimension ref="A1:S250"/>
  <sheetViews>
    <sheetView showGridLines="0" zoomScaleNormal="100" workbookViewId="0">
      <pane ySplit="1" topLeftCell="A20" activePane="bottomLeft" state="frozen"/>
      <selection activeCell="B93" sqref="B93:B94"/>
      <selection pane="bottomLeft" activeCell="L10" sqref="L10:M11"/>
    </sheetView>
  </sheetViews>
  <sheetFormatPr defaultColWidth="9.33203125" defaultRowHeight="10"/>
  <cols>
    <col min="1" max="1" width="11.6640625" style="62" bestFit="1" customWidth="1"/>
    <col min="2" max="2" width="65.6640625" style="62" customWidth="1"/>
    <col min="3" max="3" width="24.6640625" style="62" customWidth="1"/>
    <col min="4" max="9" width="23.6640625" style="62" customWidth="1"/>
    <col min="10" max="10" width="23.77734375" style="62" customWidth="1"/>
    <col min="11" max="11" width="1.6640625" style="62" customWidth="1"/>
    <col min="12" max="12" width="16.6640625" style="62" customWidth="1"/>
    <col min="13" max="13" width="25.33203125" style="62" customWidth="1"/>
    <col min="14" max="14" width="16.44140625" style="62" customWidth="1"/>
    <col min="15" max="15" width="16.6640625" style="62" customWidth="1"/>
    <col min="16" max="16384" width="9.33203125" style="62"/>
  </cols>
  <sheetData>
    <row r="1" spans="1:19" ht="45" customHeight="1" thickBot="1">
      <c r="A1" s="924" t="s">
        <v>1743</v>
      </c>
      <c r="B1" s="925"/>
      <c r="C1" s="430" t="s">
        <v>1649</v>
      </c>
      <c r="D1" s="431" t="s">
        <v>1650</v>
      </c>
      <c r="E1" s="431" t="s">
        <v>1651</v>
      </c>
      <c r="F1" s="431" t="s">
        <v>1652</v>
      </c>
      <c r="G1" s="431" t="s">
        <v>1653</v>
      </c>
      <c r="H1" s="431" t="s">
        <v>1654</v>
      </c>
      <c r="I1" s="431" t="s">
        <v>1655</v>
      </c>
      <c r="J1" s="431" t="s">
        <v>1656</v>
      </c>
      <c r="K1" s="332"/>
      <c r="L1" s="1156" t="s">
        <v>1674</v>
      </c>
      <c r="M1" s="1157"/>
      <c r="N1" s="1156" t="s">
        <v>1744</v>
      </c>
      <c r="O1" s="1157"/>
      <c r="P1" s="61"/>
      <c r="Q1" s="61"/>
      <c r="R1" s="61"/>
      <c r="S1" s="61"/>
    </row>
    <row r="2" spans="1:19" ht="32" thickBot="1">
      <c r="A2" s="344" t="s">
        <v>1658</v>
      </c>
      <c r="B2" s="345"/>
      <c r="C2" s="485"/>
      <c r="D2" s="473"/>
      <c r="E2" s="486"/>
      <c r="F2" s="473"/>
      <c r="G2" s="473"/>
      <c r="H2" s="473"/>
      <c r="I2" s="473"/>
      <c r="J2" s="473"/>
      <c r="L2" s="920" t="s">
        <v>1659</v>
      </c>
      <c r="M2" s="920"/>
      <c r="N2" s="61"/>
      <c r="O2" s="61"/>
      <c r="P2" s="61"/>
      <c r="Q2" s="61"/>
      <c r="R2" s="61"/>
      <c r="S2" s="61"/>
    </row>
    <row r="3" spans="1:19" ht="10.5" hidden="1" customHeight="1" thickBot="1">
      <c r="A3" s="1163"/>
      <c r="B3" s="1161" t="s">
        <v>70</v>
      </c>
      <c r="C3" s="1131"/>
      <c r="D3" s="1133"/>
      <c r="E3" s="1133"/>
      <c r="F3" s="1133"/>
      <c r="G3" s="541"/>
      <c r="H3" s="1179"/>
      <c r="I3" s="550"/>
      <c r="J3" s="1140"/>
      <c r="L3" s="201"/>
      <c r="M3" s="201"/>
      <c r="N3" s="61"/>
      <c r="O3" s="61"/>
      <c r="P3" s="61"/>
      <c r="Q3" s="61"/>
      <c r="R3" s="61"/>
      <c r="S3" s="61"/>
    </row>
    <row r="4" spans="1:19" ht="10.5" hidden="1" customHeight="1" thickBot="1">
      <c r="A4" s="1164"/>
      <c r="B4" s="1162"/>
      <c r="C4" s="1132"/>
      <c r="D4" s="1134"/>
      <c r="E4" s="1134"/>
      <c r="F4" s="1134"/>
      <c r="G4" s="542"/>
      <c r="H4" s="1180"/>
      <c r="I4" s="551"/>
      <c r="J4" s="1141"/>
      <c r="L4" s="201"/>
      <c r="M4" s="201"/>
      <c r="N4" s="61"/>
      <c r="O4" s="61"/>
      <c r="P4" s="61"/>
      <c r="Q4" s="61"/>
      <c r="R4" s="61"/>
      <c r="S4" s="61"/>
    </row>
    <row r="5" spans="1:19" ht="40.5" hidden="1" customHeight="1" thickBot="1">
      <c r="A5" s="260" t="s">
        <v>69</v>
      </c>
      <c r="B5" s="261" t="s">
        <v>1745</v>
      </c>
      <c r="C5" s="202"/>
      <c r="D5" s="204"/>
      <c r="E5" s="204"/>
      <c r="F5" s="203"/>
      <c r="G5" s="543"/>
      <c r="H5" s="346"/>
      <c r="I5" s="552"/>
      <c r="J5" s="382"/>
      <c r="L5" s="201"/>
      <c r="M5" s="201"/>
      <c r="N5" s="61"/>
      <c r="O5" s="61"/>
      <c r="P5" s="61"/>
      <c r="Q5" s="61"/>
      <c r="R5" s="61"/>
      <c r="S5" s="61"/>
    </row>
    <row r="6" spans="1:19" ht="13" hidden="1" customHeight="1" thickBot="1">
      <c r="A6" s="205"/>
      <c r="B6" s="206"/>
      <c r="C6" s="201"/>
      <c r="D6" s="336"/>
      <c r="E6" s="336"/>
      <c r="F6" s="207"/>
      <c r="G6" s="207"/>
      <c r="H6" s="347"/>
      <c r="I6" s="553"/>
      <c r="J6" s="383"/>
      <c r="L6" s="201"/>
      <c r="M6" s="201"/>
      <c r="N6" s="61"/>
      <c r="O6" s="61"/>
      <c r="P6" s="61"/>
      <c r="Q6" s="61"/>
      <c r="R6" s="61"/>
      <c r="S6" s="61"/>
    </row>
    <row r="7" spans="1:19" ht="18" hidden="1" customHeight="1">
      <c r="A7" s="1165"/>
      <c r="B7" s="1109" t="s">
        <v>70</v>
      </c>
      <c r="C7" s="333">
        <v>0</v>
      </c>
      <c r="D7" s="1126" t="s">
        <v>1660</v>
      </c>
      <c r="E7" s="1126" t="s">
        <v>1660</v>
      </c>
      <c r="F7" s="1118"/>
      <c r="G7" s="544"/>
      <c r="H7" s="1177"/>
      <c r="I7" s="554"/>
      <c r="J7" s="1148"/>
      <c r="L7" s="1152" t="s">
        <v>1746</v>
      </c>
      <c r="M7" s="1153"/>
      <c r="N7" s="61"/>
      <c r="O7" s="61"/>
      <c r="P7" s="61"/>
      <c r="Q7" s="61"/>
      <c r="R7" s="61"/>
      <c r="S7" s="61"/>
    </row>
    <row r="8" spans="1:19" ht="18" hidden="1" customHeight="1">
      <c r="A8" s="1174"/>
      <c r="B8" s="1175"/>
      <c r="C8" s="334">
        <f>C7/1.19</f>
        <v>0</v>
      </c>
      <c r="D8" s="1105"/>
      <c r="E8" s="1098"/>
      <c r="F8" s="1176"/>
      <c r="G8" s="544"/>
      <c r="H8" s="1178"/>
      <c r="I8" s="555"/>
      <c r="J8" s="1149"/>
      <c r="L8" s="1154"/>
      <c r="M8" s="1155"/>
      <c r="N8" s="61"/>
      <c r="O8" s="61"/>
      <c r="P8" s="61"/>
      <c r="Q8" s="61"/>
      <c r="R8" s="61"/>
      <c r="S8" s="61"/>
    </row>
    <row r="9" spans="1:19" ht="45" hidden="1" customHeight="1" thickBot="1">
      <c r="A9" s="340" t="s">
        <v>1077</v>
      </c>
      <c r="B9" s="341" t="s">
        <v>1747</v>
      </c>
      <c r="C9" s="272"/>
      <c r="D9" s="263" t="s">
        <v>1748</v>
      </c>
      <c r="E9" s="259" t="s">
        <v>1748</v>
      </c>
      <c r="F9" s="264"/>
      <c r="G9" s="264"/>
      <c r="H9" s="357"/>
      <c r="I9" s="342"/>
      <c r="J9" s="384"/>
      <c r="L9" s="1150" t="s">
        <v>1749</v>
      </c>
      <c r="M9" s="1151"/>
      <c r="N9" s="1094"/>
      <c r="O9" s="1095"/>
      <c r="P9" s="61"/>
      <c r="Q9" s="61"/>
      <c r="R9" s="61"/>
      <c r="S9" s="61"/>
    </row>
    <row r="10" spans="1:19" ht="18" customHeight="1">
      <c r="A10" s="1171"/>
      <c r="B10" s="1109" t="s">
        <v>1072</v>
      </c>
      <c r="C10" s="333">
        <v>0</v>
      </c>
      <c r="D10" s="1110" t="s">
        <v>1660</v>
      </c>
      <c r="E10" s="1110" t="s">
        <v>1660</v>
      </c>
      <c r="F10" s="781"/>
      <c r="G10" s="781"/>
      <c r="H10" s="1173"/>
      <c r="I10" s="1181"/>
      <c r="J10" s="1107"/>
      <c r="L10" s="886" t="s">
        <v>1750</v>
      </c>
      <c r="M10" s="887"/>
      <c r="N10" s="359"/>
      <c r="O10" s="61"/>
      <c r="P10" s="61"/>
      <c r="Q10" s="61"/>
      <c r="R10" s="61"/>
    </row>
    <row r="11" spans="1:19" ht="18" customHeight="1">
      <c r="A11" s="1172"/>
      <c r="B11" s="1101"/>
      <c r="C11" s="491">
        <f>C10/1.19</f>
        <v>0</v>
      </c>
      <c r="D11" s="1098"/>
      <c r="E11" s="1098"/>
      <c r="F11" s="782"/>
      <c r="G11" s="782"/>
      <c r="H11" s="1173"/>
      <c r="I11" s="1182"/>
      <c r="J11" s="1108"/>
      <c r="L11" s="1092"/>
      <c r="M11" s="1093"/>
      <c r="N11" s="359"/>
      <c r="O11" s="61"/>
      <c r="P11" s="61"/>
      <c r="Q11" s="61"/>
      <c r="R11" s="61"/>
    </row>
    <row r="12" spans="1:19" ht="40">
      <c r="A12" s="286" t="s">
        <v>835</v>
      </c>
      <c r="B12" s="250" t="s">
        <v>1751</v>
      </c>
      <c r="C12" s="353"/>
      <c r="D12" s="356" t="s">
        <v>1752</v>
      </c>
      <c r="E12" s="356" t="s">
        <v>1752</v>
      </c>
      <c r="F12" s="356"/>
      <c r="G12" s="356"/>
      <c r="H12" s="95"/>
      <c r="I12" s="559"/>
      <c r="J12" s="385"/>
      <c r="M12" s="61"/>
      <c r="N12" s="61"/>
      <c r="O12" s="61"/>
      <c r="P12" s="61"/>
      <c r="Q12" s="61"/>
      <c r="R12" s="61"/>
    </row>
    <row r="13" spans="1:19" ht="45" customHeight="1" thickBot="1">
      <c r="A13" s="358" t="s">
        <v>1077</v>
      </c>
      <c r="B13" s="267" t="s">
        <v>1753</v>
      </c>
      <c r="C13" s="258"/>
      <c r="D13" s="259" t="s">
        <v>1748</v>
      </c>
      <c r="E13" s="259" t="s">
        <v>1748</v>
      </c>
      <c r="F13" s="343"/>
      <c r="G13" s="565"/>
      <c r="H13" s="343"/>
      <c r="I13" s="560"/>
      <c r="J13" s="386"/>
      <c r="L13" s="886" t="s">
        <v>1749</v>
      </c>
      <c r="M13" s="887"/>
      <c r="N13" s="61"/>
      <c r="O13" s="61"/>
      <c r="P13" s="61"/>
      <c r="Q13" s="61"/>
      <c r="R13" s="61"/>
      <c r="S13" s="61"/>
    </row>
    <row r="14" spans="1:19" ht="30.75" customHeight="1">
      <c r="A14" s="1146"/>
      <c r="B14" s="1099" t="s">
        <v>1754</v>
      </c>
      <c r="C14" s="333">
        <v>1600</v>
      </c>
      <c r="D14" s="781" t="s">
        <v>1755</v>
      </c>
      <c r="E14" s="781" t="s">
        <v>1755</v>
      </c>
      <c r="F14" s="1135"/>
      <c r="G14" s="1135"/>
      <c r="H14" s="1097"/>
      <c r="I14" s="1185"/>
      <c r="J14" s="1136"/>
      <c r="L14" s="886" t="s">
        <v>1756</v>
      </c>
      <c r="M14" s="887"/>
      <c r="N14" s="61"/>
      <c r="O14" s="61"/>
      <c r="P14" s="61"/>
      <c r="Q14" s="61"/>
      <c r="R14" s="61"/>
      <c r="S14" s="61"/>
    </row>
    <row r="15" spans="1:19" ht="30.75" customHeight="1">
      <c r="A15" s="1147"/>
      <c r="B15" s="1100"/>
      <c r="C15" s="491">
        <f>C14/1.19</f>
        <v>1344.5378151260504</v>
      </c>
      <c r="D15" s="1097"/>
      <c r="E15" s="1097"/>
      <c r="F15" s="1097"/>
      <c r="G15" s="1097"/>
      <c r="H15" s="1098"/>
      <c r="I15" s="1184"/>
      <c r="J15" s="1137"/>
      <c r="L15" s="888"/>
      <c r="M15" s="889"/>
      <c r="N15" s="61"/>
      <c r="O15" s="61"/>
      <c r="P15" s="61"/>
      <c r="Q15" s="61"/>
      <c r="R15" s="61"/>
      <c r="S15" s="61"/>
    </row>
    <row r="16" spans="1:19" ht="30.75" customHeight="1">
      <c r="A16" s="1147"/>
      <c r="B16" s="1100"/>
      <c r="C16" s="498">
        <v>1750</v>
      </c>
      <c r="D16" s="797" t="s">
        <v>1757</v>
      </c>
      <c r="E16" s="797" t="s">
        <v>1757</v>
      </c>
      <c r="F16" s="1105" t="s">
        <v>1661</v>
      </c>
      <c r="G16" s="1105"/>
      <c r="H16" s="1098" t="s">
        <v>1661</v>
      </c>
      <c r="I16" s="1183"/>
      <c r="J16" s="1138" t="s">
        <v>1661</v>
      </c>
      <c r="L16" s="888"/>
      <c r="M16" s="889"/>
      <c r="N16" s="61"/>
      <c r="O16" s="61"/>
      <c r="P16" s="61"/>
      <c r="Q16" s="61"/>
      <c r="R16" s="61"/>
      <c r="S16" s="61"/>
    </row>
    <row r="17" spans="1:19" ht="30.75" customHeight="1">
      <c r="A17" s="1147"/>
      <c r="B17" s="1100"/>
      <c r="C17" s="491">
        <f>C16/1.19</f>
        <v>1470.5882352941178</v>
      </c>
      <c r="D17" s="1097"/>
      <c r="E17" s="1097"/>
      <c r="F17" s="1097"/>
      <c r="G17" s="1097"/>
      <c r="H17" s="1098"/>
      <c r="I17" s="1184"/>
      <c r="J17" s="1139"/>
      <c r="L17" s="888"/>
      <c r="M17" s="889"/>
      <c r="N17" s="61"/>
      <c r="O17" s="61"/>
      <c r="P17" s="61"/>
      <c r="Q17" s="61"/>
      <c r="R17" s="61"/>
      <c r="S17" s="61"/>
    </row>
    <row r="18" spans="1:19" ht="45" customHeight="1">
      <c r="A18" s="286" t="s">
        <v>1144</v>
      </c>
      <c r="B18" s="250" t="s">
        <v>1745</v>
      </c>
      <c r="C18" s="70"/>
      <c r="D18" s="257" t="s">
        <v>1758</v>
      </c>
      <c r="E18" s="257" t="s">
        <v>1759</v>
      </c>
      <c r="F18" s="257" t="s">
        <v>1760</v>
      </c>
      <c r="G18" s="257"/>
      <c r="H18" s="257" t="s">
        <v>1760</v>
      </c>
      <c r="I18" s="337"/>
      <c r="J18" s="387" t="s">
        <v>1760</v>
      </c>
      <c r="L18" s="335"/>
      <c r="M18" s="335"/>
      <c r="N18" s="61"/>
      <c r="O18" s="61"/>
      <c r="P18" s="61"/>
      <c r="Q18" s="61"/>
      <c r="R18" s="61"/>
      <c r="S18" s="61"/>
    </row>
    <row r="19" spans="1:19" ht="45" customHeight="1" thickBot="1">
      <c r="A19" s="358" t="s">
        <v>1065</v>
      </c>
      <c r="B19" s="267" t="s">
        <v>1761</v>
      </c>
      <c r="C19" s="258"/>
      <c r="D19" s="259" t="s">
        <v>1762</v>
      </c>
      <c r="E19" s="259" t="s">
        <v>1762</v>
      </c>
      <c r="F19" s="259" t="s">
        <v>1762</v>
      </c>
      <c r="G19" s="259"/>
      <c r="H19" s="259" t="s">
        <v>1762</v>
      </c>
      <c r="I19" s="338"/>
      <c r="J19" s="388" t="s">
        <v>1762</v>
      </c>
      <c r="L19" s="886" t="s">
        <v>1749</v>
      </c>
      <c r="M19" s="887"/>
      <c r="N19" s="61"/>
      <c r="O19" s="61"/>
      <c r="P19" s="61"/>
      <c r="Q19" s="61"/>
      <c r="R19" s="61"/>
      <c r="S19" s="61"/>
    </row>
    <row r="20" spans="1:19" ht="50.5" customHeight="1">
      <c r="A20" s="1146"/>
      <c r="B20" s="1099" t="s">
        <v>1763</v>
      </c>
      <c r="C20" s="333">
        <v>2050</v>
      </c>
      <c r="D20" s="1118"/>
      <c r="E20" s="1118"/>
      <c r="F20" s="1126" t="s">
        <v>1660</v>
      </c>
      <c r="G20" s="1126" t="s">
        <v>1660</v>
      </c>
      <c r="H20" s="1097" t="s">
        <v>1660</v>
      </c>
      <c r="I20" s="1126" t="s">
        <v>1660</v>
      </c>
      <c r="J20" s="1142" t="s">
        <v>1660</v>
      </c>
      <c r="L20" s="886" t="s">
        <v>1764</v>
      </c>
      <c r="M20" s="887"/>
      <c r="N20" s="61"/>
      <c r="O20" s="61"/>
      <c r="P20" s="61"/>
      <c r="Q20" s="61"/>
      <c r="R20" s="61"/>
      <c r="S20" s="61"/>
    </row>
    <row r="21" spans="1:19" ht="50.5" customHeight="1">
      <c r="A21" s="1147"/>
      <c r="B21" s="1100"/>
      <c r="C21" s="491">
        <f>C20/1.19</f>
        <v>1722.6890756302521</v>
      </c>
      <c r="D21" s="1119"/>
      <c r="E21" s="1119"/>
      <c r="F21" s="1098"/>
      <c r="G21" s="1098"/>
      <c r="H21" s="1098"/>
      <c r="I21" s="1098"/>
      <c r="J21" s="1143"/>
      <c r="L21" s="888"/>
      <c r="M21" s="889"/>
      <c r="N21" s="61"/>
      <c r="O21" s="61"/>
      <c r="P21" s="61"/>
      <c r="Q21" s="61"/>
      <c r="R21" s="61"/>
      <c r="S21" s="61"/>
    </row>
    <row r="22" spans="1:19" ht="34.5" hidden="1" customHeight="1">
      <c r="A22" s="1147"/>
      <c r="B22" s="1100"/>
      <c r="C22" s="273">
        <v>1650</v>
      </c>
      <c r="D22" s="1120"/>
      <c r="E22" s="1120"/>
      <c r="F22" s="1097" t="s">
        <v>1660</v>
      </c>
      <c r="G22" s="547"/>
      <c r="H22" s="1097"/>
      <c r="I22" s="556"/>
      <c r="J22" s="1103"/>
      <c r="L22" s="888"/>
      <c r="M22" s="889"/>
      <c r="N22" s="61"/>
      <c r="O22" s="61"/>
      <c r="P22" s="61"/>
      <c r="Q22" s="61"/>
      <c r="R22" s="61"/>
      <c r="S22" s="61"/>
    </row>
    <row r="23" spans="1:19" ht="34.5" hidden="1" customHeight="1">
      <c r="A23" s="1160"/>
      <c r="B23" s="1101"/>
      <c r="C23" s="254">
        <f>C22/1.19</f>
        <v>1386.5546218487395</v>
      </c>
      <c r="D23" s="1119"/>
      <c r="E23" s="1119"/>
      <c r="F23" s="1098"/>
      <c r="G23" s="548"/>
      <c r="H23" s="1105"/>
      <c r="I23" s="557"/>
      <c r="J23" s="1104"/>
      <c r="L23" s="1092"/>
      <c r="M23" s="1093"/>
      <c r="N23" s="61"/>
      <c r="O23" s="61"/>
      <c r="P23" s="61"/>
      <c r="Q23" s="61"/>
      <c r="R23" s="61"/>
      <c r="S23" s="61"/>
    </row>
    <row r="24" spans="1:19" ht="45" customHeight="1">
      <c r="A24" s="608" t="s">
        <v>1074</v>
      </c>
      <c r="B24" s="250" t="s">
        <v>1745</v>
      </c>
      <c r="C24" s="70"/>
      <c r="D24" s="312"/>
      <c r="E24" s="312"/>
      <c r="F24" s="257" t="s">
        <v>1765</v>
      </c>
      <c r="G24" s="257" t="s">
        <v>1766</v>
      </c>
      <c r="H24" s="257" t="s">
        <v>1767</v>
      </c>
      <c r="I24" s="257" t="s">
        <v>1766</v>
      </c>
      <c r="J24" s="389" t="s">
        <v>1767</v>
      </c>
      <c r="L24" s="335"/>
      <c r="M24" s="335"/>
      <c r="N24" s="61"/>
      <c r="O24" s="61"/>
      <c r="P24" s="61"/>
      <c r="Q24" s="61"/>
      <c r="R24" s="61"/>
      <c r="S24" s="61"/>
    </row>
    <row r="25" spans="1:19" ht="45" customHeight="1">
      <c r="A25" s="286" t="s">
        <v>268</v>
      </c>
      <c r="B25" s="311" t="s">
        <v>1768</v>
      </c>
      <c r="C25" s="266"/>
      <c r="D25" s="312"/>
      <c r="E25" s="312"/>
      <c r="F25" s="257" t="s">
        <v>1767</v>
      </c>
      <c r="G25" s="257"/>
      <c r="H25" s="257" t="s">
        <v>1767</v>
      </c>
      <c r="I25" s="337"/>
      <c r="J25" s="389" t="s">
        <v>1767</v>
      </c>
      <c r="L25" s="886" t="s">
        <v>1769</v>
      </c>
      <c r="M25" s="887"/>
      <c r="N25" s="61"/>
      <c r="O25" s="61"/>
      <c r="P25" s="61"/>
      <c r="Q25" s="61"/>
      <c r="R25" s="61"/>
      <c r="S25" s="61"/>
    </row>
    <row r="26" spans="1:19" ht="45" customHeight="1" thickBot="1">
      <c r="A26" s="358" t="s">
        <v>1079</v>
      </c>
      <c r="B26" s="267" t="s">
        <v>1761</v>
      </c>
      <c r="C26" s="258"/>
      <c r="D26" s="268"/>
      <c r="E26" s="268"/>
      <c r="F26" s="259" t="s">
        <v>1762</v>
      </c>
      <c r="G26" s="259"/>
      <c r="H26" s="259" t="s">
        <v>1762</v>
      </c>
      <c r="I26" s="338"/>
      <c r="J26" s="388" t="s">
        <v>1762</v>
      </c>
      <c r="L26" s="886" t="s">
        <v>1749</v>
      </c>
      <c r="M26" s="887"/>
      <c r="N26" s="61"/>
      <c r="O26" s="61"/>
      <c r="P26" s="61"/>
      <c r="Q26" s="61"/>
      <c r="R26" s="61"/>
      <c r="S26" s="61"/>
    </row>
    <row r="27" spans="1:19" ht="29.5" customHeight="1">
      <c r="A27" s="1165"/>
      <c r="B27" s="1109" t="s">
        <v>1770</v>
      </c>
      <c r="C27" s="333">
        <v>400</v>
      </c>
      <c r="D27" s="1123"/>
      <c r="E27" s="1123"/>
      <c r="F27" s="781" t="s">
        <v>1660</v>
      </c>
      <c r="G27" s="1105" t="s">
        <v>1661</v>
      </c>
      <c r="H27" s="782" t="s">
        <v>1660</v>
      </c>
      <c r="I27" s="1105" t="s">
        <v>1661</v>
      </c>
      <c r="J27" s="1106" t="s">
        <v>1660</v>
      </c>
      <c r="K27" s="143"/>
      <c r="L27" s="886" t="s">
        <v>1771</v>
      </c>
      <c r="M27" s="887"/>
      <c r="N27" s="61"/>
      <c r="O27" s="61"/>
      <c r="P27" s="61"/>
      <c r="Q27" s="61"/>
      <c r="R27" s="61"/>
      <c r="S27" s="61"/>
    </row>
    <row r="28" spans="1:19" ht="29.5" customHeight="1">
      <c r="A28" s="1160"/>
      <c r="B28" s="1168"/>
      <c r="C28" s="499">
        <f>C27/1.19</f>
        <v>336.1344537815126</v>
      </c>
      <c r="D28" s="1124"/>
      <c r="E28" s="1124"/>
      <c r="F28" s="1125"/>
      <c r="G28" s="1097"/>
      <c r="H28" s="1096"/>
      <c r="I28" s="1097"/>
      <c r="J28" s="785"/>
      <c r="K28" s="143"/>
      <c r="L28" s="1092"/>
      <c r="M28" s="1093"/>
      <c r="N28" s="61"/>
      <c r="O28" s="61"/>
      <c r="P28" s="61"/>
      <c r="Q28" s="61"/>
      <c r="R28" s="61"/>
      <c r="S28" s="61"/>
    </row>
    <row r="29" spans="1:19" ht="45" customHeight="1" thickBot="1">
      <c r="A29" s="340" t="s">
        <v>405</v>
      </c>
      <c r="B29" s="341" t="s">
        <v>1772</v>
      </c>
      <c r="C29" s="272"/>
      <c r="D29" s="264"/>
      <c r="E29" s="264"/>
      <c r="F29" s="263" t="s">
        <v>1773</v>
      </c>
      <c r="G29" s="259" t="s">
        <v>1760</v>
      </c>
      <c r="H29" s="263" t="s">
        <v>1773</v>
      </c>
      <c r="I29" s="338" t="s">
        <v>1760</v>
      </c>
      <c r="J29" s="390" t="s">
        <v>1773</v>
      </c>
      <c r="L29" s="339"/>
      <c r="M29" s="339"/>
      <c r="N29" s="61"/>
      <c r="O29" s="61"/>
      <c r="P29" s="61"/>
      <c r="Q29" s="61"/>
      <c r="R29" s="61"/>
      <c r="S29" s="61"/>
    </row>
    <row r="30" spans="1:19" ht="45" hidden="1" customHeight="1" thickBot="1">
      <c r="A30" s="269" t="s">
        <v>408</v>
      </c>
      <c r="B30" s="270" t="s">
        <v>1774</v>
      </c>
      <c r="C30" s="202"/>
      <c r="D30" s="209"/>
      <c r="E30" s="209"/>
      <c r="F30" s="271"/>
      <c r="G30" s="271"/>
      <c r="H30" s="210"/>
      <c r="I30" s="210"/>
      <c r="J30" s="391"/>
      <c r="L30" s="201"/>
      <c r="M30" s="201"/>
      <c r="N30" s="61"/>
      <c r="O30" s="61"/>
      <c r="P30" s="61"/>
      <c r="Q30" s="61"/>
      <c r="R30" s="61"/>
      <c r="S30" s="61"/>
    </row>
    <row r="31" spans="1:19" ht="12.5">
      <c r="A31" s="147"/>
      <c r="B31" s="148"/>
      <c r="C31" s="61"/>
      <c r="D31" s="74"/>
      <c r="E31" s="74"/>
      <c r="F31" s="74"/>
      <c r="G31" s="74"/>
      <c r="H31" s="74"/>
      <c r="I31" s="74"/>
      <c r="J31" s="483"/>
      <c r="L31" s="61"/>
      <c r="M31" s="61"/>
      <c r="N31" s="61"/>
      <c r="O31" s="61"/>
      <c r="P31" s="61"/>
      <c r="Q31" s="61"/>
      <c r="R31" s="61"/>
      <c r="S31" s="61"/>
    </row>
    <row r="32" spans="1:19" ht="20">
      <c r="A32" s="479"/>
      <c r="B32" s="1127" t="s">
        <v>1775</v>
      </c>
      <c r="C32" s="1128"/>
      <c r="D32" s="1128"/>
      <c r="E32" s="1128"/>
      <c r="F32" s="1128"/>
      <c r="G32" s="1128"/>
      <c r="H32" s="1128"/>
      <c r="I32" s="1128"/>
      <c r="J32" s="1128"/>
      <c r="N32" s="61"/>
      <c r="O32" s="61"/>
    </row>
    <row r="33" spans="1:19" customFormat="1" ht="12.75" customHeight="1" thickBot="1">
      <c r="A33" s="480"/>
      <c r="B33" s="481" t="s">
        <v>1776</v>
      </c>
      <c r="C33" s="481"/>
      <c r="D33" s="481"/>
      <c r="E33" s="481"/>
      <c r="F33" s="481"/>
      <c r="G33" s="481"/>
      <c r="H33" s="481"/>
      <c r="I33" s="558"/>
      <c r="J33" s="484"/>
      <c r="K33" s="482"/>
      <c r="L33" s="482"/>
      <c r="M33" s="482"/>
      <c r="N33" s="482"/>
      <c r="O33" s="482"/>
    </row>
    <row r="34" spans="1:19" ht="11.25" customHeight="1">
      <c r="A34" s="798">
        <v>740</v>
      </c>
      <c r="B34" s="926" t="s">
        <v>1320</v>
      </c>
      <c r="C34" s="475">
        <v>0</v>
      </c>
      <c r="D34" s="865" t="s">
        <v>1660</v>
      </c>
      <c r="E34" s="865" t="s">
        <v>1660</v>
      </c>
      <c r="F34" s="865" t="s">
        <v>1660</v>
      </c>
      <c r="G34" s="865"/>
      <c r="H34" s="894" t="s">
        <v>1660</v>
      </c>
      <c r="I34" s="865"/>
      <c r="J34" s="1086" t="s">
        <v>1660</v>
      </c>
      <c r="L34" s="199"/>
      <c r="M34" s="199"/>
      <c r="N34" s="61"/>
      <c r="O34" s="61"/>
      <c r="P34" s="61"/>
      <c r="Q34" s="61"/>
      <c r="R34" s="61"/>
      <c r="S34" s="61"/>
    </row>
    <row r="35" spans="1:19" ht="11.25" customHeight="1">
      <c r="A35" s="937"/>
      <c r="B35" s="926"/>
      <c r="C35" s="476">
        <f>C34/1.19</f>
        <v>0</v>
      </c>
      <c r="D35" s="865"/>
      <c r="E35" s="865"/>
      <c r="F35" s="865"/>
      <c r="G35" s="865"/>
      <c r="H35" s="894"/>
      <c r="I35" s="865"/>
      <c r="J35" s="1063"/>
      <c r="L35" s="199"/>
      <c r="M35" s="199"/>
      <c r="N35" s="61"/>
      <c r="O35" s="61"/>
      <c r="P35" s="61"/>
      <c r="Q35" s="61"/>
      <c r="R35" s="61"/>
      <c r="S35" s="61"/>
    </row>
    <row r="36" spans="1:19" ht="11.25" hidden="1" customHeight="1">
      <c r="A36" s="1166">
        <v>19</v>
      </c>
      <c r="B36" s="1169" t="s">
        <v>1081</v>
      </c>
      <c r="C36" s="477">
        <v>0</v>
      </c>
      <c r="D36" s="1121" t="s">
        <v>1660</v>
      </c>
      <c r="E36" s="1121" t="s">
        <v>1660</v>
      </c>
      <c r="F36" s="1121" t="s">
        <v>1660</v>
      </c>
      <c r="G36" s="561"/>
      <c r="H36" s="1102" t="s">
        <v>1660</v>
      </c>
      <c r="I36" s="563"/>
      <c r="J36" s="980" t="s">
        <v>1660</v>
      </c>
      <c r="L36" s="199"/>
      <c r="M36" s="199"/>
      <c r="N36" s="61"/>
      <c r="O36" s="61"/>
      <c r="P36" s="61"/>
      <c r="Q36" s="61"/>
      <c r="R36" s="61"/>
      <c r="S36" s="61"/>
    </row>
    <row r="37" spans="1:19" ht="11.25" hidden="1" customHeight="1">
      <c r="A37" s="1167"/>
      <c r="B37" s="1170"/>
      <c r="C37" s="478">
        <f>C36/1.19</f>
        <v>0</v>
      </c>
      <c r="D37" s="1122"/>
      <c r="E37" s="1122"/>
      <c r="F37" s="1122"/>
      <c r="G37" s="562"/>
      <c r="H37" s="1006"/>
      <c r="I37" s="564"/>
      <c r="J37" s="981"/>
      <c r="L37" s="199"/>
      <c r="M37" s="199"/>
      <c r="N37" s="61"/>
      <c r="O37" s="61"/>
      <c r="P37" s="61"/>
      <c r="Q37" s="61"/>
      <c r="R37" s="61"/>
      <c r="S37" s="61"/>
    </row>
    <row r="38" spans="1:19" ht="11.25" customHeight="1">
      <c r="A38" s="798">
        <v>717</v>
      </c>
      <c r="B38" s="926" t="s">
        <v>506</v>
      </c>
      <c r="C38" s="475">
        <v>990</v>
      </c>
      <c r="D38" s="872" t="s">
        <v>1660</v>
      </c>
      <c r="E38" s="872" t="s">
        <v>1660</v>
      </c>
      <c r="F38" s="872" t="s">
        <v>1660</v>
      </c>
      <c r="G38" s="872"/>
      <c r="H38" s="872" t="s">
        <v>1660</v>
      </c>
      <c r="I38" s="1064"/>
      <c r="J38" s="902" t="s">
        <v>1660</v>
      </c>
      <c r="L38" s="199"/>
      <c r="M38" s="199"/>
      <c r="N38" s="61"/>
      <c r="O38" s="61"/>
      <c r="P38" s="61"/>
      <c r="Q38" s="61"/>
      <c r="R38" s="61"/>
      <c r="S38" s="61"/>
    </row>
    <row r="39" spans="1:19" ht="11.25" customHeight="1">
      <c r="A39" s="879"/>
      <c r="B39" s="926"/>
      <c r="C39" s="493">
        <f>C38/1.19</f>
        <v>831.93277310924373</v>
      </c>
      <c r="D39" s="899"/>
      <c r="E39" s="899"/>
      <c r="F39" s="899"/>
      <c r="G39" s="899"/>
      <c r="H39" s="899"/>
      <c r="I39" s="1065"/>
      <c r="J39" s="903"/>
      <c r="L39" s="199"/>
      <c r="M39" s="199"/>
      <c r="N39" s="61"/>
      <c r="O39" s="61"/>
      <c r="P39" s="61"/>
      <c r="Q39" s="61"/>
      <c r="R39" s="61"/>
      <c r="S39" s="61"/>
    </row>
    <row r="40" spans="1:19" ht="11.25" customHeight="1">
      <c r="A40" s="879"/>
      <c r="B40" s="926"/>
      <c r="C40" s="494">
        <v>0</v>
      </c>
      <c r="D40" s="1028"/>
      <c r="E40" s="1028"/>
      <c r="F40" s="1028"/>
      <c r="G40" s="1028" t="s">
        <v>1660</v>
      </c>
      <c r="H40" s="1028"/>
      <c r="I40" s="1067" t="s">
        <v>1660</v>
      </c>
      <c r="J40" s="1061"/>
      <c r="L40" s="199"/>
      <c r="M40" s="199"/>
      <c r="N40" s="61"/>
      <c r="O40" s="61"/>
      <c r="P40" s="61"/>
      <c r="Q40" s="61"/>
      <c r="R40" s="61"/>
      <c r="S40" s="61"/>
    </row>
    <row r="41" spans="1:19" ht="11.25" customHeight="1">
      <c r="A41" s="879"/>
      <c r="B41" s="926"/>
      <c r="C41" s="493">
        <f>C40/1.19</f>
        <v>0</v>
      </c>
      <c r="D41" s="899"/>
      <c r="E41" s="899"/>
      <c r="F41" s="899"/>
      <c r="G41" s="873"/>
      <c r="H41" s="899"/>
      <c r="I41" s="1068"/>
      <c r="J41" s="1061"/>
      <c r="L41" s="199"/>
      <c r="M41" s="199"/>
      <c r="N41" s="61"/>
      <c r="O41" s="61"/>
      <c r="P41" s="61"/>
      <c r="Q41" s="61"/>
      <c r="R41" s="61"/>
      <c r="S41" s="61"/>
    </row>
    <row r="42" spans="1:19" ht="11.25" hidden="1" customHeight="1">
      <c r="A42" s="879"/>
      <c r="B42" s="926"/>
      <c r="C42" s="494">
        <v>0</v>
      </c>
      <c r="D42" s="873"/>
      <c r="E42" s="873"/>
      <c r="F42" s="873"/>
      <c r="G42" s="511"/>
      <c r="H42" s="1030"/>
      <c r="I42" s="514"/>
      <c r="J42" s="584"/>
      <c r="L42" s="199"/>
      <c r="M42" s="199"/>
      <c r="N42" s="61"/>
      <c r="O42" s="61"/>
      <c r="P42" s="61"/>
      <c r="Q42" s="61"/>
      <c r="R42" s="61"/>
      <c r="S42" s="61"/>
    </row>
    <row r="43" spans="1:19" ht="11.25" hidden="1" customHeight="1">
      <c r="A43" s="879"/>
      <c r="B43" s="926"/>
      <c r="C43" s="476">
        <f>C42/1.19</f>
        <v>0</v>
      </c>
      <c r="D43" s="865"/>
      <c r="E43" s="865"/>
      <c r="F43" s="865"/>
      <c r="G43" s="549"/>
      <c r="H43" s="894"/>
      <c r="I43" s="515"/>
      <c r="J43" s="585"/>
      <c r="L43" s="199"/>
      <c r="M43" s="199"/>
      <c r="N43" s="61"/>
      <c r="O43" s="61"/>
      <c r="P43" s="61"/>
      <c r="Q43" s="61"/>
      <c r="R43" s="61"/>
      <c r="S43" s="61"/>
    </row>
    <row r="44" spans="1:19" ht="11.25" customHeight="1">
      <c r="A44" s="798">
        <v>723</v>
      </c>
      <c r="B44" s="800" t="s">
        <v>270</v>
      </c>
      <c r="C44" s="475">
        <v>990</v>
      </c>
      <c r="D44" s="865" t="s">
        <v>1660</v>
      </c>
      <c r="E44" s="865" t="s">
        <v>1660</v>
      </c>
      <c r="F44" s="865" t="s">
        <v>1660</v>
      </c>
      <c r="G44" s="872" t="s">
        <v>1440</v>
      </c>
      <c r="H44" s="894" t="s">
        <v>1660</v>
      </c>
      <c r="I44" s="1064" t="s">
        <v>1440</v>
      </c>
      <c r="J44" s="1063" t="s">
        <v>1660</v>
      </c>
      <c r="L44" s="199"/>
      <c r="M44" s="199"/>
      <c r="N44" s="61"/>
      <c r="O44" s="61"/>
      <c r="P44" s="61"/>
      <c r="Q44" s="61"/>
      <c r="R44" s="61"/>
      <c r="S44" s="61"/>
    </row>
    <row r="45" spans="1:19" ht="11.25" customHeight="1">
      <c r="A45" s="937"/>
      <c r="B45" s="882"/>
      <c r="C45" s="476">
        <f>C44/1.19</f>
        <v>831.93277310924373</v>
      </c>
      <c r="D45" s="865"/>
      <c r="E45" s="865"/>
      <c r="F45" s="865"/>
      <c r="G45" s="873"/>
      <c r="H45" s="894"/>
      <c r="I45" s="1068"/>
      <c r="J45" s="1063"/>
      <c r="L45" s="199"/>
      <c r="M45" s="199"/>
      <c r="N45" s="61"/>
      <c r="O45" s="61"/>
      <c r="P45" s="61"/>
      <c r="Q45" s="61"/>
      <c r="R45" s="61"/>
      <c r="S45" s="61"/>
    </row>
    <row r="46" spans="1:19" ht="11.25" customHeight="1">
      <c r="A46" s="798">
        <v>725</v>
      </c>
      <c r="B46" s="800" t="s">
        <v>272</v>
      </c>
      <c r="C46" s="475">
        <v>990</v>
      </c>
      <c r="D46" s="865" t="s">
        <v>1660</v>
      </c>
      <c r="E46" s="865" t="s">
        <v>1660</v>
      </c>
      <c r="F46" s="865" t="s">
        <v>1660</v>
      </c>
      <c r="G46" s="872" t="s">
        <v>1440</v>
      </c>
      <c r="H46" s="894" t="s">
        <v>1660</v>
      </c>
      <c r="I46" s="1064" t="s">
        <v>1440</v>
      </c>
      <c r="J46" s="1063" t="s">
        <v>1660</v>
      </c>
      <c r="L46" s="886" t="s">
        <v>1777</v>
      </c>
      <c r="M46" s="887"/>
      <c r="N46" s="61"/>
      <c r="O46" s="61"/>
      <c r="P46" s="61"/>
      <c r="Q46" s="61"/>
      <c r="R46" s="61"/>
      <c r="S46" s="61"/>
    </row>
    <row r="47" spans="1:19" ht="11.25" customHeight="1">
      <c r="A47" s="937"/>
      <c r="B47" s="882"/>
      <c r="C47" s="476">
        <f>C46/1.19</f>
        <v>831.93277310924373</v>
      </c>
      <c r="D47" s="865"/>
      <c r="E47" s="865"/>
      <c r="F47" s="865"/>
      <c r="G47" s="873"/>
      <c r="H47" s="894"/>
      <c r="I47" s="1068"/>
      <c r="J47" s="1063"/>
      <c r="L47" s="888"/>
      <c r="M47" s="889"/>
      <c r="N47" s="61"/>
      <c r="O47" s="61"/>
      <c r="P47" s="61"/>
      <c r="Q47" s="61"/>
      <c r="R47" s="61"/>
      <c r="S47" s="61"/>
    </row>
    <row r="48" spans="1:19" ht="11.25" customHeight="1">
      <c r="A48" s="798">
        <v>728</v>
      </c>
      <c r="B48" s="800" t="s">
        <v>822</v>
      </c>
      <c r="C48" s="475">
        <v>990</v>
      </c>
      <c r="D48" s="865" t="s">
        <v>1660</v>
      </c>
      <c r="E48" s="865" t="s">
        <v>1660</v>
      </c>
      <c r="F48" s="865" t="s">
        <v>1660</v>
      </c>
      <c r="G48" s="872" t="s">
        <v>1440</v>
      </c>
      <c r="H48" s="894" t="s">
        <v>1660</v>
      </c>
      <c r="I48" s="1064" t="s">
        <v>1440</v>
      </c>
      <c r="J48" s="1063" t="s">
        <v>1660</v>
      </c>
      <c r="L48" s="1158"/>
      <c r="M48" s="1158"/>
      <c r="N48" s="61"/>
      <c r="O48" s="61"/>
      <c r="P48" s="61"/>
      <c r="Q48" s="61"/>
      <c r="R48" s="61"/>
      <c r="S48" s="61"/>
    </row>
    <row r="49" spans="1:19" ht="11.25" customHeight="1">
      <c r="A49" s="879"/>
      <c r="B49" s="897"/>
      <c r="C49" s="493">
        <f>C48/1.19</f>
        <v>831.93277310924373</v>
      </c>
      <c r="D49" s="1090"/>
      <c r="E49" s="1090"/>
      <c r="F49" s="1090"/>
      <c r="G49" s="899"/>
      <c r="H49" s="1091"/>
      <c r="I49" s="1067"/>
      <c r="J49" s="1063"/>
      <c r="L49" s="1159"/>
      <c r="M49" s="1159"/>
      <c r="N49" s="61"/>
      <c r="O49" s="61"/>
      <c r="P49" s="61"/>
      <c r="Q49" s="61"/>
      <c r="R49" s="61"/>
      <c r="S49" s="61"/>
    </row>
    <row r="50" spans="1:19" ht="11.25" hidden="1" customHeight="1">
      <c r="A50" s="879"/>
      <c r="B50" s="897"/>
      <c r="C50" s="494">
        <v>0</v>
      </c>
      <c r="D50" s="1028"/>
      <c r="E50" s="1028"/>
      <c r="F50" s="1028"/>
      <c r="G50" s="510"/>
      <c r="H50" s="1029" t="s">
        <v>1660</v>
      </c>
      <c r="I50" s="514"/>
      <c r="J50" s="1088"/>
      <c r="L50" s="200"/>
      <c r="M50" s="200"/>
      <c r="N50" s="61"/>
      <c r="O50" s="61"/>
      <c r="P50" s="61"/>
      <c r="Q50" s="61"/>
      <c r="R50" s="61"/>
      <c r="S50" s="61"/>
    </row>
    <row r="51" spans="1:19" ht="11.25" hidden="1" customHeight="1">
      <c r="A51" s="937"/>
      <c r="B51" s="882"/>
      <c r="C51" s="476">
        <f>C50/1.19</f>
        <v>0</v>
      </c>
      <c r="D51" s="873"/>
      <c r="E51" s="873"/>
      <c r="F51" s="873"/>
      <c r="G51" s="511"/>
      <c r="H51" s="1030"/>
      <c r="I51" s="515"/>
      <c r="J51" s="1089"/>
      <c r="L51" s="200"/>
      <c r="M51" s="200"/>
      <c r="N51" s="61"/>
      <c r="O51" s="61"/>
      <c r="P51" s="61"/>
      <c r="Q51" s="61"/>
      <c r="R51" s="61"/>
      <c r="S51" s="61"/>
    </row>
    <row r="52" spans="1:19" ht="11.25" customHeight="1">
      <c r="A52" s="1144">
        <v>731</v>
      </c>
      <c r="B52" s="1113" t="s">
        <v>823</v>
      </c>
      <c r="C52" s="475">
        <v>990</v>
      </c>
      <c r="D52" s="865" t="s">
        <v>1660</v>
      </c>
      <c r="E52" s="865" t="s">
        <v>1660</v>
      </c>
      <c r="F52" s="865" t="s">
        <v>1660</v>
      </c>
      <c r="G52" s="872" t="s">
        <v>1440</v>
      </c>
      <c r="H52" s="894" t="s">
        <v>1660</v>
      </c>
      <c r="I52" s="1064" t="s">
        <v>1440</v>
      </c>
      <c r="J52" s="1063" t="s">
        <v>1660</v>
      </c>
      <c r="L52" s="1159"/>
      <c r="M52" s="1159"/>
      <c r="N52" s="61"/>
      <c r="O52" s="61"/>
      <c r="P52" s="61"/>
      <c r="Q52" s="61"/>
      <c r="R52" s="61"/>
      <c r="S52" s="61"/>
    </row>
    <row r="53" spans="1:19" ht="11.25" customHeight="1">
      <c r="A53" s="1145"/>
      <c r="B53" s="885"/>
      <c r="C53" s="476">
        <f>C52/1.19</f>
        <v>831.93277310924373</v>
      </c>
      <c r="D53" s="865"/>
      <c r="E53" s="865"/>
      <c r="F53" s="865"/>
      <c r="G53" s="873"/>
      <c r="H53" s="894"/>
      <c r="I53" s="1068"/>
      <c r="J53" s="1063"/>
      <c r="L53" s="1159"/>
      <c r="M53" s="1159"/>
      <c r="N53" s="61"/>
      <c r="O53" s="61"/>
      <c r="P53" s="61"/>
      <c r="Q53" s="61"/>
      <c r="R53" s="61"/>
      <c r="S53" s="61"/>
    </row>
    <row r="54" spans="1:19" ht="11.25" customHeight="1">
      <c r="A54" s="798">
        <v>735</v>
      </c>
      <c r="B54" s="800" t="s">
        <v>824</v>
      </c>
      <c r="C54" s="475">
        <v>990</v>
      </c>
      <c r="D54" s="865" t="s">
        <v>1660</v>
      </c>
      <c r="E54" s="865" t="s">
        <v>1660</v>
      </c>
      <c r="F54" s="865" t="s">
        <v>1660</v>
      </c>
      <c r="G54" s="872" t="s">
        <v>1440</v>
      </c>
      <c r="H54" s="894" t="s">
        <v>1660</v>
      </c>
      <c r="I54" s="1064" t="s">
        <v>1440</v>
      </c>
      <c r="J54" s="1063" t="s">
        <v>1660</v>
      </c>
      <c r="L54" s="200"/>
      <c r="M54" s="200"/>
      <c r="N54" s="61"/>
      <c r="O54" s="61"/>
      <c r="P54" s="61"/>
      <c r="Q54" s="61"/>
      <c r="R54" s="61"/>
      <c r="S54" s="61"/>
    </row>
    <row r="55" spans="1:19" ht="11.25" customHeight="1">
      <c r="A55" s="879"/>
      <c r="B55" s="897"/>
      <c r="C55" s="493">
        <f>C54/1.19</f>
        <v>831.93277310924373</v>
      </c>
      <c r="D55" s="1090"/>
      <c r="E55" s="1090"/>
      <c r="F55" s="1090"/>
      <c r="G55" s="899"/>
      <c r="H55" s="1091"/>
      <c r="I55" s="1067"/>
      <c r="J55" s="1063"/>
      <c r="L55" s="200"/>
      <c r="M55" s="200"/>
      <c r="N55" s="61"/>
      <c r="O55" s="61"/>
      <c r="P55" s="61"/>
      <c r="Q55" s="61"/>
      <c r="R55" s="61"/>
      <c r="S55" s="61"/>
    </row>
    <row r="56" spans="1:19" ht="11.25" hidden="1" customHeight="1">
      <c r="A56" s="879"/>
      <c r="B56" s="897"/>
      <c r="C56" s="494">
        <v>0</v>
      </c>
      <c r="D56" s="1028"/>
      <c r="E56" s="1028"/>
      <c r="F56" s="1028"/>
      <c r="G56" s="510"/>
      <c r="H56" s="1029" t="s">
        <v>1660</v>
      </c>
      <c r="I56" s="514"/>
      <c r="J56" s="1088"/>
      <c r="L56" s="200"/>
      <c r="M56" s="200"/>
      <c r="N56" s="61"/>
      <c r="O56" s="61"/>
      <c r="P56" s="61"/>
      <c r="Q56" s="61"/>
      <c r="R56" s="61"/>
      <c r="S56" s="61"/>
    </row>
    <row r="57" spans="1:19" ht="11.25" hidden="1" customHeight="1">
      <c r="A57" s="937"/>
      <c r="B57" s="882"/>
      <c r="C57" s="476">
        <f>C56/1.19</f>
        <v>0</v>
      </c>
      <c r="D57" s="873"/>
      <c r="E57" s="873"/>
      <c r="F57" s="873"/>
      <c r="G57" s="511"/>
      <c r="H57" s="1030"/>
      <c r="I57" s="515"/>
      <c r="J57" s="1089"/>
      <c r="L57" s="200"/>
      <c r="M57" s="200"/>
      <c r="N57" s="61"/>
      <c r="O57" s="61"/>
      <c r="P57" s="61"/>
      <c r="Q57" s="61"/>
      <c r="R57" s="61"/>
      <c r="S57" s="61"/>
    </row>
    <row r="58" spans="1:19" ht="11.25" customHeight="1">
      <c r="A58" s="798">
        <v>736</v>
      </c>
      <c r="B58" s="800" t="s">
        <v>1083</v>
      </c>
      <c r="C58" s="475">
        <v>990</v>
      </c>
      <c r="D58" s="865" t="s">
        <v>1660</v>
      </c>
      <c r="E58" s="865" t="s">
        <v>1660</v>
      </c>
      <c r="F58" s="865" t="s">
        <v>1660</v>
      </c>
      <c r="G58" s="872" t="s">
        <v>1440</v>
      </c>
      <c r="H58" s="894" t="s">
        <v>1660</v>
      </c>
      <c r="I58" s="1064" t="s">
        <v>1440</v>
      </c>
      <c r="J58" s="1063" t="s">
        <v>1660</v>
      </c>
      <c r="L58" s="886" t="s">
        <v>1778</v>
      </c>
      <c r="M58" s="887"/>
      <c r="N58" s="61"/>
      <c r="O58" s="61"/>
      <c r="P58" s="61"/>
      <c r="Q58" s="61"/>
      <c r="R58" s="61"/>
      <c r="S58" s="61"/>
    </row>
    <row r="59" spans="1:19" ht="12" customHeight="1">
      <c r="A59" s="937"/>
      <c r="B59" s="882"/>
      <c r="C59" s="476">
        <f>C58/1.19</f>
        <v>831.93277310924373</v>
      </c>
      <c r="D59" s="865"/>
      <c r="E59" s="865"/>
      <c r="F59" s="865"/>
      <c r="G59" s="873"/>
      <c r="H59" s="894"/>
      <c r="I59" s="1068"/>
      <c r="J59" s="1063"/>
      <c r="L59" s="888"/>
      <c r="M59" s="889"/>
      <c r="N59" s="61"/>
      <c r="O59" s="61"/>
      <c r="P59" s="61"/>
      <c r="Q59" s="61"/>
      <c r="R59" s="61"/>
      <c r="S59" s="61"/>
    </row>
    <row r="60" spans="1:19" ht="10.5" customHeight="1">
      <c r="A60" s="798">
        <v>707</v>
      </c>
      <c r="B60" s="958" t="s">
        <v>1089</v>
      </c>
      <c r="C60" s="475">
        <v>990</v>
      </c>
      <c r="D60" s="872" t="s">
        <v>1660</v>
      </c>
      <c r="E60" s="872" t="s">
        <v>1660</v>
      </c>
      <c r="F60" s="900" t="s">
        <v>1660</v>
      </c>
      <c r="G60" s="865"/>
      <c r="H60" s="900" t="s">
        <v>1660</v>
      </c>
      <c r="I60" s="1066"/>
      <c r="J60" s="1063" t="s">
        <v>1660</v>
      </c>
      <c r="L60" s="436"/>
      <c r="M60" s="436"/>
      <c r="N60" s="61"/>
      <c r="O60" s="61"/>
      <c r="P60" s="61"/>
      <c r="Q60" s="61"/>
      <c r="R60" s="61"/>
      <c r="S60" s="61"/>
    </row>
    <row r="61" spans="1:19" ht="10" customHeight="1" thickBot="1">
      <c r="A61" s="879"/>
      <c r="B61" s="1011"/>
      <c r="C61" s="493">
        <f>C60/1.19</f>
        <v>831.93277310924373</v>
      </c>
      <c r="D61" s="899"/>
      <c r="E61" s="899"/>
      <c r="F61" s="901"/>
      <c r="G61" s="865"/>
      <c r="H61" s="901"/>
      <c r="I61" s="1186"/>
      <c r="J61" s="1087"/>
      <c r="L61" s="199"/>
      <c r="M61" s="199"/>
      <c r="N61" s="61"/>
      <c r="O61" s="61"/>
      <c r="P61" s="61"/>
      <c r="Q61" s="61"/>
      <c r="R61" s="61"/>
      <c r="S61" s="61"/>
    </row>
    <row r="62" spans="1:19" ht="10.5" hidden="1" customHeight="1">
      <c r="A62" s="879"/>
      <c r="B62" s="1011"/>
      <c r="C62" s="331">
        <v>350</v>
      </c>
      <c r="D62" s="1028"/>
      <c r="E62" s="1028"/>
      <c r="F62" s="1029"/>
      <c r="G62" s="510"/>
      <c r="H62" s="1067" t="s">
        <v>1660</v>
      </c>
      <c r="I62" s="337"/>
      <c r="J62" s="1116"/>
      <c r="L62" s="200"/>
      <c r="M62" s="200"/>
      <c r="N62" s="61"/>
      <c r="O62" s="61"/>
      <c r="P62" s="61"/>
      <c r="Q62" s="61"/>
      <c r="R62" s="61"/>
      <c r="S62" s="61"/>
    </row>
    <row r="63" spans="1:19" ht="10.5" hidden="1" customHeight="1" thickBot="1">
      <c r="A63" s="799"/>
      <c r="B63" s="1129"/>
      <c r="C63" s="392">
        <f>C62/1.19</f>
        <v>294.11764705882354</v>
      </c>
      <c r="D63" s="1114"/>
      <c r="E63" s="1114"/>
      <c r="F63" s="1130"/>
      <c r="G63" s="513"/>
      <c r="H63" s="1115"/>
      <c r="I63" s="338"/>
      <c r="J63" s="1117"/>
      <c r="L63" s="200"/>
      <c r="M63" s="200"/>
      <c r="N63" s="61"/>
      <c r="O63" s="61"/>
      <c r="P63" s="61"/>
      <c r="Q63" s="61"/>
      <c r="R63" s="61"/>
      <c r="S63" s="61"/>
    </row>
    <row r="64" spans="1:19" customFormat="1" ht="13.4" customHeight="1">
      <c r="A64" s="931">
        <v>614</v>
      </c>
      <c r="B64" s="1082" t="s">
        <v>1084</v>
      </c>
      <c r="C64" s="1084" t="s">
        <v>1706</v>
      </c>
      <c r="D64" s="867" t="s">
        <v>1440</v>
      </c>
      <c r="E64" s="867" t="s">
        <v>1660</v>
      </c>
      <c r="F64" s="867" t="s">
        <v>1779</v>
      </c>
      <c r="G64" s="867" t="s">
        <v>1440</v>
      </c>
      <c r="H64" s="867" t="s">
        <v>1660</v>
      </c>
      <c r="I64" s="867" t="s">
        <v>1440</v>
      </c>
      <c r="J64" s="1086" t="s">
        <v>1440</v>
      </c>
      <c r="K64" s="62"/>
      <c r="L64" s="888" t="s">
        <v>1780</v>
      </c>
      <c r="M64" s="1079"/>
    </row>
    <row r="65" spans="1:19" customFormat="1" ht="10.5" customHeight="1" thickBot="1">
      <c r="A65" s="1081"/>
      <c r="B65" s="1083"/>
      <c r="C65" s="1085"/>
      <c r="D65" s="1080"/>
      <c r="E65" s="1080"/>
      <c r="F65" s="1080"/>
      <c r="G65" s="1080"/>
      <c r="H65" s="1080"/>
      <c r="I65" s="1080"/>
      <c r="J65" s="1087"/>
      <c r="K65" s="62"/>
      <c r="L65" s="888"/>
      <c r="M65" s="1079"/>
    </row>
    <row r="66" spans="1:19">
      <c r="A66" s="61"/>
      <c r="B66" s="61"/>
      <c r="C66" s="61"/>
      <c r="D66" s="61"/>
      <c r="E66" s="61"/>
      <c r="F66" s="61"/>
      <c r="G66" s="61"/>
      <c r="H66" s="61"/>
      <c r="I66" s="61"/>
      <c r="J66" s="61"/>
      <c r="L66" s="61"/>
      <c r="M66" s="61"/>
      <c r="N66" s="61"/>
      <c r="O66" s="61"/>
      <c r="P66" s="61"/>
      <c r="Q66" s="61"/>
      <c r="R66" s="61"/>
      <c r="S66" s="61"/>
    </row>
    <row r="67" spans="1:19" ht="11.25" customHeight="1">
      <c r="A67" s="61"/>
      <c r="B67" s="61"/>
      <c r="C67" s="61"/>
      <c r="D67" s="61"/>
      <c r="E67" s="61"/>
      <c r="F67" s="61"/>
      <c r="G67" s="61"/>
      <c r="H67" s="61"/>
      <c r="I67" s="61"/>
      <c r="J67" s="61"/>
      <c r="L67" s="61"/>
      <c r="M67" s="61"/>
      <c r="N67" s="61"/>
      <c r="O67" s="61"/>
      <c r="P67" s="61"/>
      <c r="Q67" s="61"/>
      <c r="R67" s="61"/>
      <c r="S67" s="61"/>
    </row>
    <row r="68" spans="1:19">
      <c r="A68" s="61"/>
      <c r="B68" s="61"/>
      <c r="C68" s="61"/>
      <c r="D68" s="61"/>
      <c r="E68" s="61"/>
      <c r="F68" s="61"/>
      <c r="G68" s="61"/>
      <c r="H68" s="61"/>
      <c r="J68" s="61"/>
      <c r="L68" s="61"/>
      <c r="M68" s="61"/>
      <c r="N68" s="61"/>
      <c r="O68" s="61"/>
      <c r="P68" s="61"/>
      <c r="Q68" s="61"/>
      <c r="R68" s="61"/>
      <c r="S68" s="61"/>
    </row>
    <row r="69" spans="1:19">
      <c r="A69" s="61"/>
      <c r="B69" s="61"/>
      <c r="C69" s="61"/>
      <c r="D69" s="61"/>
      <c r="E69" s="61"/>
      <c r="F69" s="61"/>
      <c r="G69" s="61"/>
      <c r="H69" s="61"/>
      <c r="J69" s="61"/>
      <c r="L69" s="61"/>
      <c r="M69" s="61"/>
      <c r="N69" s="61"/>
      <c r="O69" s="61"/>
      <c r="P69" s="61"/>
      <c r="Q69" s="61"/>
      <c r="R69" s="61"/>
      <c r="S69" s="61"/>
    </row>
    <row r="70" spans="1:19">
      <c r="A70" s="61"/>
      <c r="B70" s="61"/>
      <c r="C70" s="61"/>
      <c r="D70" s="61"/>
      <c r="E70" s="61"/>
      <c r="F70" s="61"/>
      <c r="G70" s="61"/>
      <c r="H70" s="61"/>
      <c r="I70" s="61"/>
      <c r="J70" s="61"/>
      <c r="L70" s="61"/>
      <c r="M70" s="61"/>
      <c r="N70" s="61"/>
      <c r="O70" s="61"/>
      <c r="P70" s="61"/>
      <c r="Q70" s="61"/>
      <c r="R70" s="61"/>
      <c r="S70" s="61"/>
    </row>
    <row r="71" spans="1:19">
      <c r="A71" s="61"/>
      <c r="B71" s="61"/>
      <c r="L71" s="61"/>
      <c r="M71" s="61" t="s">
        <v>1781</v>
      </c>
      <c r="N71" s="61"/>
      <c r="O71" s="61"/>
      <c r="P71" s="61"/>
      <c r="Q71" s="61"/>
      <c r="R71" s="61"/>
      <c r="S71" s="61"/>
    </row>
    <row r="72" spans="1:19">
      <c r="A72" s="61"/>
      <c r="B72" s="61"/>
      <c r="L72" s="61"/>
      <c r="M72" s="61"/>
      <c r="N72" s="61"/>
      <c r="O72" s="61"/>
      <c r="P72" s="61"/>
      <c r="Q72" s="61"/>
      <c r="R72" s="61"/>
      <c r="S72" s="61"/>
    </row>
    <row r="73" spans="1:19" ht="11.25" customHeight="1">
      <c r="A73" s="61"/>
      <c r="B73" s="61"/>
      <c r="L73" s="61"/>
      <c r="M73" s="61"/>
      <c r="N73" s="61"/>
      <c r="O73" s="61"/>
      <c r="P73" s="61"/>
      <c r="Q73" s="61"/>
      <c r="R73" s="61"/>
      <c r="S73" s="61"/>
    </row>
    <row r="74" spans="1:19">
      <c r="A74" s="61"/>
      <c r="B74" s="61"/>
      <c r="L74" s="61"/>
      <c r="M74" s="61"/>
      <c r="N74" s="61"/>
      <c r="O74" s="61"/>
      <c r="P74" s="61"/>
      <c r="Q74" s="61"/>
      <c r="R74" s="61"/>
      <c r="S74" s="61"/>
    </row>
    <row r="75" spans="1:19" ht="11.25" customHeight="1">
      <c r="L75" s="61"/>
      <c r="M75" s="61"/>
      <c r="N75" s="61"/>
      <c r="O75" s="61"/>
    </row>
    <row r="76" spans="1:19">
      <c r="L76" s="61"/>
      <c r="M76" s="61"/>
      <c r="N76" s="61"/>
      <c r="O76" s="61"/>
    </row>
    <row r="77" spans="1:19" ht="11.25" customHeight="1">
      <c r="L77" s="61"/>
      <c r="M77" s="61"/>
      <c r="N77" s="61"/>
      <c r="O77" s="61"/>
    </row>
    <row r="78" spans="1:19">
      <c r="L78" s="61"/>
      <c r="M78" s="61"/>
      <c r="N78" s="61"/>
      <c r="O78" s="61"/>
    </row>
    <row r="79" spans="1:19" ht="11.25" customHeight="1">
      <c r="L79" s="61"/>
      <c r="M79" s="61"/>
      <c r="N79" s="61"/>
      <c r="O79" s="61"/>
    </row>
    <row r="80" spans="1:19">
      <c r="L80" s="61"/>
      <c r="M80" s="61"/>
      <c r="N80" s="61"/>
      <c r="O80" s="61"/>
    </row>
    <row r="81" spans="12:15">
      <c r="L81" s="61"/>
      <c r="M81" s="61"/>
      <c r="N81" s="61"/>
      <c r="O81" s="61"/>
    </row>
    <row r="82" spans="12:15">
      <c r="L82" s="61"/>
      <c r="M82" s="61"/>
      <c r="N82" s="61"/>
      <c r="O82" s="61"/>
    </row>
    <row r="83" spans="12:15" ht="11.25" customHeight="1">
      <c r="L83" s="61"/>
      <c r="M83" s="61"/>
      <c r="N83" s="61"/>
      <c r="O83" s="61"/>
    </row>
    <row r="84" spans="12:15">
      <c r="L84" s="61"/>
      <c r="M84" s="61"/>
      <c r="N84" s="61"/>
      <c r="O84" s="61"/>
    </row>
    <row r="85" spans="12:15">
      <c r="L85" s="61"/>
      <c r="M85" s="61"/>
      <c r="N85" s="61"/>
      <c r="O85" s="61"/>
    </row>
    <row r="86" spans="12:15">
      <c r="L86" s="61"/>
      <c r="M86" s="61"/>
      <c r="N86" s="61"/>
      <c r="O86" s="61"/>
    </row>
    <row r="87" spans="12:15">
      <c r="L87" s="61"/>
      <c r="M87" s="61" t="s">
        <v>1781</v>
      </c>
      <c r="N87" s="61"/>
      <c r="O87" s="61"/>
    </row>
    <row r="88" spans="12:15">
      <c r="L88" s="61"/>
      <c r="M88" s="61"/>
      <c r="N88" s="61"/>
      <c r="O88" s="61"/>
    </row>
    <row r="89" spans="12:15" ht="11.25" customHeight="1">
      <c r="L89" s="61"/>
      <c r="M89" s="61"/>
      <c r="N89" s="61"/>
      <c r="O89" s="61"/>
    </row>
    <row r="90" spans="12:15">
      <c r="L90" s="61"/>
      <c r="M90" s="61"/>
      <c r="N90" s="61"/>
      <c r="O90" s="61"/>
    </row>
    <row r="91" spans="12:15" ht="11.25" customHeight="1">
      <c r="L91" s="61"/>
      <c r="M91" s="61"/>
      <c r="N91" s="61"/>
      <c r="O91" s="61"/>
    </row>
    <row r="92" spans="12:15">
      <c r="L92" s="61"/>
      <c r="M92" s="61"/>
      <c r="N92" s="61"/>
      <c r="O92" s="61"/>
    </row>
    <row r="93" spans="12:15" ht="11.25" customHeight="1">
      <c r="L93" s="61"/>
      <c r="M93" s="61"/>
      <c r="N93" s="61"/>
      <c r="O93" s="61"/>
    </row>
    <row r="94" spans="12:15">
      <c r="L94" s="61"/>
      <c r="M94" s="61"/>
      <c r="N94" s="61"/>
      <c r="O94" s="61"/>
    </row>
    <row r="95" spans="12:15">
      <c r="L95" s="61"/>
      <c r="M95" s="61"/>
      <c r="N95" s="1111"/>
      <c r="O95" s="1112"/>
    </row>
    <row r="96" spans="12:15">
      <c r="L96" s="61"/>
      <c r="M96" s="61"/>
      <c r="N96" s="1112"/>
      <c r="O96" s="1112"/>
    </row>
    <row r="97" spans="12:15" ht="11.25" customHeight="1">
      <c r="L97" s="61"/>
      <c r="M97" s="61"/>
      <c r="N97" s="61"/>
      <c r="O97" s="61"/>
    </row>
    <row r="98" spans="12:15">
      <c r="L98" s="61"/>
      <c r="M98" s="61"/>
      <c r="N98" s="61"/>
      <c r="O98" s="61"/>
    </row>
    <row r="99" spans="12:15" ht="11.25" customHeight="1">
      <c r="L99" s="61"/>
      <c r="M99" s="61"/>
      <c r="N99" s="61"/>
      <c r="O99" s="61"/>
    </row>
    <row r="100" spans="12:15">
      <c r="L100" s="61"/>
      <c r="M100" s="61"/>
      <c r="N100" s="61"/>
      <c r="O100" s="61"/>
    </row>
    <row r="101" spans="12:15">
      <c r="L101" s="61"/>
      <c r="M101" s="61"/>
      <c r="N101" s="61"/>
      <c r="O101" s="61"/>
    </row>
    <row r="102" spans="12:15">
      <c r="L102" s="61"/>
      <c r="M102" s="61"/>
      <c r="N102" s="61"/>
      <c r="O102" s="61"/>
    </row>
    <row r="103" spans="12:15">
      <c r="L103" s="61"/>
      <c r="M103" s="61"/>
      <c r="N103" s="61"/>
      <c r="O103" s="61"/>
    </row>
    <row r="104" spans="12:15">
      <c r="L104" s="61"/>
      <c r="M104" s="61"/>
      <c r="N104" s="61"/>
      <c r="O104" s="61"/>
    </row>
    <row r="105" spans="12:15">
      <c r="L105" s="61"/>
      <c r="M105" s="61"/>
      <c r="N105" s="61"/>
      <c r="O105" s="61"/>
    </row>
    <row r="106" spans="12:15">
      <c r="L106" s="61"/>
      <c r="M106" s="61"/>
      <c r="N106" s="61"/>
      <c r="O106" s="61"/>
    </row>
    <row r="107" spans="12:15">
      <c r="L107" s="61"/>
      <c r="M107" s="61"/>
      <c r="N107" s="61"/>
      <c r="O107" s="61"/>
    </row>
    <row r="108" spans="12:15">
      <c r="L108" s="61"/>
      <c r="M108" s="61"/>
      <c r="N108" s="61"/>
      <c r="O108" s="61"/>
    </row>
    <row r="109" spans="12:15" ht="11.25" customHeight="1">
      <c r="L109" s="61"/>
      <c r="M109" s="61"/>
      <c r="N109" s="61"/>
      <c r="O109" s="61"/>
    </row>
    <row r="110" spans="12:15">
      <c r="L110" s="61"/>
      <c r="M110" s="61"/>
      <c r="N110" s="61"/>
      <c r="O110" s="61"/>
    </row>
    <row r="111" spans="12:15" ht="11.25" customHeight="1">
      <c r="L111" s="61"/>
      <c r="M111" s="61"/>
      <c r="N111" s="61"/>
      <c r="O111" s="61"/>
    </row>
    <row r="112" spans="12:15">
      <c r="L112" s="61"/>
      <c r="M112" s="61"/>
      <c r="N112" s="61"/>
      <c r="O112" s="61"/>
    </row>
    <row r="113" spans="12:15" ht="11.25" customHeight="1">
      <c r="L113" s="61"/>
      <c r="M113" s="61"/>
      <c r="N113" s="61"/>
      <c r="O113" s="61"/>
    </row>
    <row r="114" spans="12:15">
      <c r="L114" s="61"/>
      <c r="M114" s="61"/>
      <c r="N114" s="61"/>
      <c r="O114" s="61"/>
    </row>
    <row r="115" spans="12:15" ht="11.25" customHeight="1">
      <c r="L115" s="61"/>
      <c r="M115" s="61"/>
      <c r="N115" s="61"/>
      <c r="O115" s="61"/>
    </row>
    <row r="116" spans="12:15">
      <c r="L116" s="61"/>
      <c r="M116" s="61"/>
      <c r="N116" s="61"/>
      <c r="O116" s="61"/>
    </row>
    <row r="117" spans="12:15" ht="11.25" customHeight="1">
      <c r="L117" s="61"/>
      <c r="M117" s="61"/>
      <c r="N117" s="61"/>
      <c r="O117" s="61"/>
    </row>
    <row r="118" spans="12:15">
      <c r="L118" s="61"/>
      <c r="M118" s="61"/>
      <c r="N118" s="61"/>
      <c r="O118" s="61"/>
    </row>
    <row r="119" spans="12:15">
      <c r="L119" s="61"/>
      <c r="M119" s="61"/>
      <c r="N119" s="61"/>
      <c r="O119" s="61"/>
    </row>
    <row r="120" spans="12:15" ht="11.25" customHeight="1">
      <c r="L120" s="61"/>
      <c r="M120" s="61"/>
      <c r="N120" s="61"/>
      <c r="O120" s="61"/>
    </row>
    <row r="121" spans="12:15">
      <c r="L121" s="61"/>
      <c r="M121" s="61"/>
      <c r="N121" s="61"/>
      <c r="O121" s="61"/>
    </row>
    <row r="122" spans="12:15">
      <c r="L122" s="61"/>
      <c r="M122" s="61"/>
      <c r="N122" s="61"/>
      <c r="O122" s="61"/>
    </row>
    <row r="123" spans="12:15">
      <c r="L123" s="61"/>
      <c r="M123" s="61"/>
      <c r="N123" s="61"/>
      <c r="O123" s="61"/>
    </row>
    <row r="124" spans="12:15" ht="11.25" customHeight="1">
      <c r="L124" s="61"/>
      <c r="M124" s="61"/>
      <c r="N124" s="61"/>
      <c r="O124" s="61"/>
    </row>
    <row r="125" spans="12:15">
      <c r="L125" s="61"/>
      <c r="M125" s="61"/>
      <c r="N125" s="61"/>
      <c r="O125" s="61"/>
    </row>
    <row r="126" spans="12:15">
      <c r="L126" s="61"/>
      <c r="M126" s="61"/>
      <c r="N126" s="61"/>
      <c r="O126" s="61"/>
    </row>
    <row r="127" spans="12:15">
      <c r="L127" s="61"/>
      <c r="M127" s="61"/>
      <c r="N127" s="61"/>
      <c r="O127" s="61"/>
    </row>
    <row r="128" spans="12:15">
      <c r="L128" s="61"/>
      <c r="M128" s="61"/>
      <c r="N128" s="61"/>
      <c r="O128" s="61"/>
    </row>
    <row r="129" spans="12:15">
      <c r="L129" s="61"/>
      <c r="M129" s="61"/>
      <c r="N129" s="61"/>
      <c r="O129" s="61"/>
    </row>
    <row r="130" spans="12:15">
      <c r="L130" s="61"/>
      <c r="M130" s="61"/>
      <c r="N130" s="61"/>
      <c r="O130" s="61"/>
    </row>
    <row r="131" spans="12:15">
      <c r="L131" s="61"/>
      <c r="M131" s="61"/>
      <c r="N131" s="61"/>
      <c r="O131" s="61"/>
    </row>
    <row r="132" spans="12:15">
      <c r="L132" s="61"/>
      <c r="M132" s="61"/>
      <c r="N132" s="61"/>
      <c r="O132" s="61"/>
    </row>
    <row r="133" spans="12:15">
      <c r="L133" s="61"/>
      <c r="M133" s="61"/>
      <c r="N133" s="61"/>
      <c r="O133" s="61"/>
    </row>
    <row r="134" spans="12:15">
      <c r="L134" s="61"/>
      <c r="M134" s="61"/>
      <c r="N134" s="61"/>
      <c r="O134" s="61"/>
    </row>
    <row r="135" spans="12:15">
      <c r="L135" s="61"/>
      <c r="M135" s="61"/>
      <c r="N135" s="61"/>
      <c r="O135" s="61"/>
    </row>
    <row r="136" spans="12:15">
      <c r="L136" s="61"/>
      <c r="M136" s="61"/>
      <c r="N136" s="61"/>
      <c r="O136" s="61"/>
    </row>
    <row r="137" spans="12:15">
      <c r="L137" s="61"/>
      <c r="M137" s="61"/>
      <c r="N137" s="61"/>
      <c r="O137" s="61"/>
    </row>
    <row r="138" spans="12:15">
      <c r="L138" s="61"/>
      <c r="M138" s="61"/>
      <c r="N138" s="61"/>
      <c r="O138" s="61"/>
    </row>
    <row r="139" spans="12:15">
      <c r="L139" s="61"/>
      <c r="M139" s="61"/>
      <c r="N139" s="61"/>
      <c r="O139" s="61"/>
    </row>
    <row r="140" spans="12:15">
      <c r="L140" s="61"/>
      <c r="M140" s="61"/>
      <c r="N140" s="61"/>
      <c r="O140" s="61"/>
    </row>
    <row r="141" spans="12:15">
      <c r="L141" s="61"/>
      <c r="M141" s="61"/>
      <c r="N141" s="61"/>
      <c r="O141" s="61"/>
    </row>
    <row r="142" spans="12:15">
      <c r="L142" s="61"/>
      <c r="M142" s="61"/>
      <c r="N142" s="61"/>
      <c r="O142" s="61"/>
    </row>
    <row r="143" spans="12:15">
      <c r="L143" s="61"/>
      <c r="M143" s="61"/>
      <c r="N143" s="61"/>
      <c r="O143" s="61"/>
    </row>
    <row r="144" spans="12:15">
      <c r="L144" s="61"/>
      <c r="M144" s="61"/>
      <c r="N144" s="61"/>
      <c r="O144" s="61"/>
    </row>
    <row r="145" spans="12:15">
      <c r="L145" s="61"/>
      <c r="M145" s="61"/>
      <c r="N145" s="61"/>
      <c r="O145" s="61"/>
    </row>
    <row r="146" spans="12:15">
      <c r="L146" s="61"/>
      <c r="M146" s="61"/>
      <c r="N146" s="61"/>
      <c r="O146" s="61"/>
    </row>
    <row r="147" spans="12:15">
      <c r="L147" s="61"/>
      <c r="M147" s="61"/>
      <c r="N147" s="61"/>
      <c r="O147" s="61"/>
    </row>
    <row r="148" spans="12:15">
      <c r="L148" s="61"/>
      <c r="M148" s="61"/>
      <c r="N148" s="61"/>
      <c r="O148" s="61"/>
    </row>
    <row r="149" spans="12:15">
      <c r="L149" s="61"/>
      <c r="M149" s="61"/>
      <c r="N149" s="61"/>
      <c r="O149" s="61"/>
    </row>
    <row r="150" spans="12:15">
      <c r="L150" s="61"/>
      <c r="M150" s="61"/>
      <c r="N150" s="61"/>
      <c r="O150" s="61"/>
    </row>
    <row r="151" spans="12:15">
      <c r="L151" s="61"/>
      <c r="M151" s="61"/>
      <c r="N151" s="61"/>
      <c r="O151" s="61"/>
    </row>
    <row r="152" spans="12:15">
      <c r="L152" s="61"/>
      <c r="M152" s="61"/>
      <c r="N152" s="61"/>
      <c r="O152" s="61"/>
    </row>
    <row r="153" spans="12:15">
      <c r="L153" s="61"/>
      <c r="M153" s="61"/>
      <c r="N153" s="61"/>
      <c r="O153" s="61"/>
    </row>
    <row r="154" spans="12:15">
      <c r="L154" s="61"/>
      <c r="M154" s="61"/>
      <c r="N154" s="61"/>
      <c r="O154" s="61"/>
    </row>
    <row r="155" spans="12:15">
      <c r="L155" s="61"/>
      <c r="M155" s="61"/>
      <c r="N155" s="61"/>
      <c r="O155" s="61"/>
    </row>
    <row r="156" spans="12:15">
      <c r="L156" s="61"/>
      <c r="M156" s="61"/>
      <c r="N156" s="61"/>
      <c r="O156" s="61"/>
    </row>
    <row r="157" spans="12:15">
      <c r="L157" s="61"/>
      <c r="M157" s="61"/>
      <c r="N157" s="61"/>
      <c r="O157" s="61"/>
    </row>
    <row r="158" spans="12:15">
      <c r="L158" s="61"/>
      <c r="M158" s="61"/>
      <c r="N158" s="61"/>
      <c r="O158" s="61"/>
    </row>
    <row r="159" spans="12:15">
      <c r="L159" s="61"/>
      <c r="M159" s="61"/>
      <c r="N159" s="61"/>
      <c r="O159" s="61"/>
    </row>
    <row r="160" spans="12:15">
      <c r="L160" s="61"/>
      <c r="M160" s="61"/>
      <c r="N160" s="61"/>
      <c r="O160" s="61"/>
    </row>
    <row r="161" spans="12:15">
      <c r="L161" s="61"/>
      <c r="M161" s="61"/>
      <c r="N161" s="61"/>
      <c r="O161" s="61"/>
    </row>
    <row r="162" spans="12:15">
      <c r="L162" s="61"/>
      <c r="M162" s="61"/>
      <c r="N162" s="61"/>
      <c r="O162" s="61"/>
    </row>
    <row r="163" spans="12:15">
      <c r="L163" s="61"/>
      <c r="M163" s="61"/>
      <c r="N163" s="61"/>
      <c r="O163" s="61"/>
    </row>
    <row r="164" spans="12:15">
      <c r="L164" s="61"/>
      <c r="M164" s="61"/>
      <c r="N164" s="61"/>
      <c r="O164" s="61"/>
    </row>
    <row r="165" spans="12:15">
      <c r="L165" s="61"/>
      <c r="M165" s="61"/>
      <c r="N165" s="61"/>
      <c r="O165" s="61"/>
    </row>
    <row r="166" spans="12:15">
      <c r="L166" s="61"/>
      <c r="M166" s="61"/>
      <c r="N166" s="61"/>
      <c r="O166" s="61"/>
    </row>
    <row r="167" spans="12:15">
      <c r="L167" s="61"/>
      <c r="M167" s="61"/>
      <c r="N167" s="61"/>
      <c r="O167" s="61"/>
    </row>
    <row r="168" spans="12:15">
      <c r="L168" s="61"/>
      <c r="M168" s="61"/>
      <c r="N168" s="61"/>
      <c r="O168" s="61"/>
    </row>
    <row r="169" spans="12:15">
      <c r="L169" s="61"/>
      <c r="M169" s="61"/>
      <c r="N169" s="61"/>
      <c r="O169" s="61"/>
    </row>
    <row r="170" spans="12:15">
      <c r="L170" s="61"/>
      <c r="M170" s="61"/>
      <c r="N170" s="61"/>
      <c r="O170" s="61"/>
    </row>
    <row r="171" spans="12:15">
      <c r="L171" s="61"/>
      <c r="M171" s="61"/>
      <c r="N171" s="61"/>
      <c r="O171" s="61"/>
    </row>
    <row r="172" spans="12:15">
      <c r="L172" s="61"/>
      <c r="M172" s="61"/>
      <c r="N172" s="61"/>
      <c r="O172" s="61"/>
    </row>
    <row r="173" spans="12:15">
      <c r="L173" s="61"/>
      <c r="M173" s="61"/>
      <c r="N173" s="61"/>
      <c r="O173" s="61"/>
    </row>
    <row r="174" spans="12:15">
      <c r="L174" s="61"/>
      <c r="M174" s="61"/>
      <c r="N174" s="61"/>
      <c r="O174" s="61"/>
    </row>
    <row r="175" spans="12:15">
      <c r="L175" s="61"/>
      <c r="M175" s="61"/>
      <c r="N175" s="61"/>
      <c r="O175" s="61"/>
    </row>
    <row r="176" spans="12:15">
      <c r="L176" s="61"/>
      <c r="M176" s="61"/>
      <c r="N176" s="61"/>
      <c r="O176" s="61"/>
    </row>
    <row r="177" spans="12:15">
      <c r="L177" s="61"/>
      <c r="M177" s="61"/>
      <c r="N177" s="61"/>
      <c r="O177" s="61"/>
    </row>
    <row r="178" spans="12:15">
      <c r="L178" s="61"/>
      <c r="M178" s="61"/>
      <c r="N178" s="61"/>
      <c r="O178" s="61"/>
    </row>
    <row r="179" spans="12:15">
      <c r="L179" s="61"/>
      <c r="M179" s="61"/>
      <c r="N179" s="61"/>
      <c r="O179" s="61"/>
    </row>
    <row r="180" spans="12:15">
      <c r="L180" s="61"/>
      <c r="M180" s="61"/>
      <c r="N180" s="61"/>
      <c r="O180" s="61"/>
    </row>
    <row r="181" spans="12:15">
      <c r="L181" s="61"/>
      <c r="M181" s="61"/>
      <c r="N181" s="61"/>
      <c r="O181" s="61"/>
    </row>
    <row r="182" spans="12:15">
      <c r="L182" s="61"/>
      <c r="M182" s="61"/>
      <c r="N182" s="61"/>
      <c r="O182" s="61"/>
    </row>
    <row r="183" spans="12:15">
      <c r="L183" s="61"/>
      <c r="M183" s="61"/>
      <c r="N183" s="61"/>
      <c r="O183" s="61"/>
    </row>
    <row r="184" spans="12:15">
      <c r="L184" s="61"/>
      <c r="M184" s="61"/>
      <c r="N184" s="61"/>
      <c r="O184" s="61"/>
    </row>
    <row r="185" spans="12:15">
      <c r="L185" s="61"/>
      <c r="M185" s="61"/>
      <c r="N185" s="61"/>
      <c r="O185" s="61"/>
    </row>
    <row r="186" spans="12:15">
      <c r="L186" s="61"/>
      <c r="M186" s="61"/>
      <c r="N186" s="61"/>
      <c r="O186" s="61"/>
    </row>
    <row r="187" spans="12:15">
      <c r="L187" s="61"/>
      <c r="M187" s="61"/>
      <c r="N187" s="61"/>
      <c r="O187" s="61"/>
    </row>
    <row r="188" spans="12:15">
      <c r="L188" s="61"/>
      <c r="M188" s="61"/>
      <c r="N188" s="61"/>
      <c r="O188" s="61"/>
    </row>
    <row r="189" spans="12:15">
      <c r="L189" s="61"/>
      <c r="M189" s="61"/>
      <c r="N189" s="61"/>
      <c r="O189" s="61"/>
    </row>
    <row r="190" spans="12:15">
      <c r="L190" s="61"/>
      <c r="M190" s="61"/>
      <c r="N190" s="61"/>
      <c r="O190" s="61"/>
    </row>
    <row r="191" spans="12:15">
      <c r="L191" s="61"/>
      <c r="M191" s="61"/>
      <c r="N191" s="61"/>
      <c r="O191" s="61"/>
    </row>
    <row r="192" spans="12:15">
      <c r="L192" s="61"/>
      <c r="M192" s="61"/>
      <c r="N192" s="61"/>
      <c r="O192" s="61"/>
    </row>
    <row r="193" spans="12:13">
      <c r="L193" s="61"/>
      <c r="M193" s="61"/>
    </row>
    <row r="194" spans="12:13">
      <c r="L194" s="61"/>
      <c r="M194" s="61"/>
    </row>
    <row r="195" spans="12:13">
      <c r="L195" s="61"/>
      <c r="M195" s="61"/>
    </row>
    <row r="196" spans="12:13">
      <c r="L196" s="61"/>
      <c r="M196" s="61"/>
    </row>
    <row r="197" spans="12:13">
      <c r="L197" s="61"/>
      <c r="M197" s="61"/>
    </row>
    <row r="198" spans="12:13">
      <c r="L198" s="61"/>
      <c r="M198" s="61"/>
    </row>
    <row r="199" spans="12:13">
      <c r="L199" s="61"/>
      <c r="M199" s="61"/>
    </row>
    <row r="200" spans="12:13">
      <c r="L200" s="61"/>
      <c r="M200" s="61"/>
    </row>
    <row r="201" spans="12:13">
      <c r="L201" s="61"/>
      <c r="M201" s="61"/>
    </row>
    <row r="202" spans="12:13">
      <c r="L202" s="61"/>
      <c r="M202" s="61"/>
    </row>
    <row r="203" spans="12:13">
      <c r="L203" s="61"/>
      <c r="M203" s="61"/>
    </row>
    <row r="204" spans="12:13">
      <c r="L204" s="61"/>
      <c r="M204" s="61"/>
    </row>
    <row r="205" spans="12:13">
      <c r="L205" s="61"/>
      <c r="M205" s="61"/>
    </row>
    <row r="206" spans="12:13">
      <c r="L206" s="61"/>
      <c r="M206" s="61"/>
    </row>
    <row r="207" spans="12:13">
      <c r="L207" s="61"/>
      <c r="M207" s="61"/>
    </row>
    <row r="208" spans="12:13">
      <c r="L208" s="61"/>
      <c r="M208" s="61"/>
    </row>
    <row r="209" spans="12:13">
      <c r="L209" s="61"/>
      <c r="M209" s="61"/>
    </row>
    <row r="210" spans="12:13">
      <c r="L210" s="61"/>
      <c r="M210" s="61"/>
    </row>
    <row r="211" spans="12:13">
      <c r="L211" s="61"/>
      <c r="M211" s="61"/>
    </row>
    <row r="212" spans="12:13">
      <c r="L212" s="61"/>
      <c r="M212" s="61"/>
    </row>
    <row r="213" spans="12:13">
      <c r="L213" s="61"/>
      <c r="M213" s="61"/>
    </row>
    <row r="214" spans="12:13">
      <c r="L214" s="61"/>
      <c r="M214" s="61"/>
    </row>
    <row r="215" spans="12:13">
      <c r="L215" s="61"/>
      <c r="M215" s="61"/>
    </row>
    <row r="216" spans="12:13">
      <c r="L216" s="61"/>
      <c r="M216" s="61"/>
    </row>
    <row r="217" spans="12:13">
      <c r="L217" s="61"/>
      <c r="M217" s="61"/>
    </row>
    <row r="218" spans="12:13">
      <c r="L218" s="61"/>
      <c r="M218" s="61"/>
    </row>
    <row r="219" spans="12:13">
      <c r="L219" s="61"/>
      <c r="M219" s="61"/>
    </row>
    <row r="220" spans="12:13">
      <c r="L220" s="61"/>
      <c r="M220" s="61"/>
    </row>
    <row r="221" spans="12:13">
      <c r="L221" s="61"/>
      <c r="M221" s="61"/>
    </row>
    <row r="222" spans="12:13">
      <c r="L222" s="61"/>
      <c r="M222" s="61"/>
    </row>
    <row r="223" spans="12:13">
      <c r="L223" s="61"/>
      <c r="M223" s="61"/>
    </row>
    <row r="224" spans="12:13">
      <c r="L224" s="61"/>
      <c r="M224" s="61"/>
    </row>
    <row r="225" spans="12:13">
      <c r="L225" s="61"/>
      <c r="M225" s="61"/>
    </row>
    <row r="226" spans="12:13">
      <c r="L226" s="61"/>
      <c r="M226" s="61"/>
    </row>
    <row r="227" spans="12:13">
      <c r="L227" s="61"/>
      <c r="M227" s="61"/>
    </row>
    <row r="228" spans="12:13">
      <c r="L228" s="61"/>
      <c r="M228" s="61"/>
    </row>
    <row r="229" spans="12:13">
      <c r="L229" s="61"/>
      <c r="M229" s="61"/>
    </row>
    <row r="230" spans="12:13">
      <c r="L230" s="61"/>
      <c r="M230" s="61"/>
    </row>
    <row r="231" spans="12:13">
      <c r="L231" s="61"/>
      <c r="M231" s="61"/>
    </row>
    <row r="232" spans="12:13">
      <c r="L232" s="61"/>
      <c r="M232" s="61"/>
    </row>
    <row r="233" spans="12:13">
      <c r="L233" s="61"/>
      <c r="M233" s="61"/>
    </row>
    <row r="234" spans="12:13">
      <c r="L234" s="61"/>
      <c r="M234" s="61"/>
    </row>
    <row r="235" spans="12:13">
      <c r="L235" s="61"/>
      <c r="M235" s="61"/>
    </row>
    <row r="236" spans="12:13">
      <c r="L236" s="61"/>
      <c r="M236" s="61"/>
    </row>
    <row r="237" spans="12:13">
      <c r="L237" s="61"/>
      <c r="M237" s="61"/>
    </row>
    <row r="238" spans="12:13">
      <c r="L238" s="61"/>
      <c r="M238" s="61"/>
    </row>
    <row r="239" spans="12:13">
      <c r="L239" s="61"/>
      <c r="M239" s="61"/>
    </row>
    <row r="240" spans="12:13">
      <c r="L240" s="61"/>
      <c r="M240" s="61"/>
    </row>
    <row r="241" spans="12:13">
      <c r="L241" s="61"/>
      <c r="M241" s="61"/>
    </row>
    <row r="242" spans="12:13">
      <c r="L242" s="61"/>
      <c r="M242" s="61"/>
    </row>
    <row r="243" spans="12:13">
      <c r="L243" s="61"/>
      <c r="M243" s="61"/>
    </row>
    <row r="244" spans="12:13">
      <c r="L244" s="61"/>
      <c r="M244" s="61"/>
    </row>
    <row r="245" spans="12:13">
      <c r="L245" s="61"/>
      <c r="M245" s="61"/>
    </row>
    <row r="246" spans="12:13">
      <c r="L246" s="61"/>
      <c r="M246" s="61"/>
    </row>
    <row r="247" spans="12:13">
      <c r="L247" s="61"/>
      <c r="M247" s="61"/>
    </row>
    <row r="248" spans="12:13">
      <c r="L248" s="61"/>
      <c r="M248" s="61"/>
    </row>
    <row r="249" spans="12:13">
      <c r="L249" s="61"/>
      <c r="M249" s="61"/>
    </row>
    <row r="250" spans="12:13">
      <c r="L250" s="61"/>
      <c r="M250" s="61"/>
    </row>
  </sheetData>
  <mergeCells count="209">
    <mergeCell ref="H60:H61"/>
    <mergeCell ref="H50:H51"/>
    <mergeCell ref="D3:D4"/>
    <mergeCell ref="H3:H4"/>
    <mergeCell ref="I10:I11"/>
    <mergeCell ref="G10:G11"/>
    <mergeCell ref="G60:G61"/>
    <mergeCell ref="G58:G59"/>
    <mergeCell ref="G54:G55"/>
    <mergeCell ref="G52:G53"/>
    <mergeCell ref="G48:G49"/>
    <mergeCell ref="I27:I28"/>
    <mergeCell ref="I20:I21"/>
    <mergeCell ref="I16:I17"/>
    <mergeCell ref="I14:I15"/>
    <mergeCell ref="G20:G21"/>
    <mergeCell ref="G27:G28"/>
    <mergeCell ref="G16:G17"/>
    <mergeCell ref="G14:G15"/>
    <mergeCell ref="I60:I61"/>
    <mergeCell ref="I58:I59"/>
    <mergeCell ref="I54:I55"/>
    <mergeCell ref="I52:I53"/>
    <mergeCell ref="I48:I49"/>
    <mergeCell ref="B44:B45"/>
    <mergeCell ref="D38:D39"/>
    <mergeCell ref="D40:D41"/>
    <mergeCell ref="E38:E39"/>
    <mergeCell ref="E40:E41"/>
    <mergeCell ref="F38:F39"/>
    <mergeCell ref="F40:F41"/>
    <mergeCell ref="I34:I35"/>
    <mergeCell ref="G40:G41"/>
    <mergeCell ref="G38:G39"/>
    <mergeCell ref="H38:H39"/>
    <mergeCell ref="H40:H41"/>
    <mergeCell ref="I38:I39"/>
    <mergeCell ref="I40:I41"/>
    <mergeCell ref="F10:F11"/>
    <mergeCell ref="H10:H11"/>
    <mergeCell ref="A7:A8"/>
    <mergeCell ref="B7:B8"/>
    <mergeCell ref="D7:D8"/>
    <mergeCell ref="E7:E8"/>
    <mergeCell ref="F7:F8"/>
    <mergeCell ref="H7:H8"/>
    <mergeCell ref="A34:A35"/>
    <mergeCell ref="L7:M8"/>
    <mergeCell ref="N1:O1"/>
    <mergeCell ref="L46:M47"/>
    <mergeCell ref="A48:A51"/>
    <mergeCell ref="B48:B51"/>
    <mergeCell ref="L48:M49"/>
    <mergeCell ref="L52:M53"/>
    <mergeCell ref="E20:E21"/>
    <mergeCell ref="F16:F17"/>
    <mergeCell ref="H44:H45"/>
    <mergeCell ref="A20:A23"/>
    <mergeCell ref="L1:M1"/>
    <mergeCell ref="A38:A43"/>
    <mergeCell ref="A1:B1"/>
    <mergeCell ref="B3:B4"/>
    <mergeCell ref="A3:A4"/>
    <mergeCell ref="A27:A28"/>
    <mergeCell ref="A36:A37"/>
    <mergeCell ref="B27:B28"/>
    <mergeCell ref="B36:B37"/>
    <mergeCell ref="A10:A11"/>
    <mergeCell ref="F46:F47"/>
    <mergeCell ref="F36:F37"/>
    <mergeCell ref="I46:I47"/>
    <mergeCell ref="L2:M2"/>
    <mergeCell ref="L58:M59"/>
    <mergeCell ref="A58:A59"/>
    <mergeCell ref="B58:B59"/>
    <mergeCell ref="C3:C4"/>
    <mergeCell ref="F3:F4"/>
    <mergeCell ref="E16:E17"/>
    <mergeCell ref="F14:F15"/>
    <mergeCell ref="J14:J15"/>
    <mergeCell ref="J16:J17"/>
    <mergeCell ref="D14:D15"/>
    <mergeCell ref="D16:D17"/>
    <mergeCell ref="J3:J4"/>
    <mergeCell ref="E3:E4"/>
    <mergeCell ref="L14:M17"/>
    <mergeCell ref="J20:J21"/>
    <mergeCell ref="A52:A53"/>
    <mergeCell ref="A14:A17"/>
    <mergeCell ref="B14:B17"/>
    <mergeCell ref="A44:A45"/>
    <mergeCell ref="A46:A47"/>
    <mergeCell ref="J7:J8"/>
    <mergeCell ref="A54:A57"/>
    <mergeCell ref="L9:M9"/>
    <mergeCell ref="B54:B57"/>
    <mergeCell ref="D48:D49"/>
    <mergeCell ref="F58:F59"/>
    <mergeCell ref="D50:D51"/>
    <mergeCell ref="D56:D57"/>
    <mergeCell ref="F50:F51"/>
    <mergeCell ref="A60:A63"/>
    <mergeCell ref="B60:B63"/>
    <mergeCell ref="D60:D61"/>
    <mergeCell ref="E60:E61"/>
    <mergeCell ref="F60:F61"/>
    <mergeCell ref="E62:E63"/>
    <mergeCell ref="F62:F63"/>
    <mergeCell ref="H62:H63"/>
    <mergeCell ref="J62:J63"/>
    <mergeCell ref="D20:D21"/>
    <mergeCell ref="D22:D23"/>
    <mergeCell ref="E36:E37"/>
    <mergeCell ref="F42:F43"/>
    <mergeCell ref="E42:E43"/>
    <mergeCell ref="D42:D43"/>
    <mergeCell ref="D27:D28"/>
    <mergeCell ref="E27:E28"/>
    <mergeCell ref="F27:F28"/>
    <mergeCell ref="E22:E23"/>
    <mergeCell ref="F20:F21"/>
    <mergeCell ref="D36:D37"/>
    <mergeCell ref="D34:D35"/>
    <mergeCell ref="E34:E35"/>
    <mergeCell ref="F34:F35"/>
    <mergeCell ref="B32:J32"/>
    <mergeCell ref="B38:B43"/>
    <mergeCell ref="H56:H57"/>
    <mergeCell ref="D58:D59"/>
    <mergeCell ref="E58:E59"/>
    <mergeCell ref="B34:B35"/>
    <mergeCell ref="J34:J35"/>
    <mergeCell ref="N95:O96"/>
    <mergeCell ref="J44:J45"/>
    <mergeCell ref="B46:B47"/>
    <mergeCell ref="D46:D47"/>
    <mergeCell ref="B52:B53"/>
    <mergeCell ref="D52:D53"/>
    <mergeCell ref="E52:E53"/>
    <mergeCell ref="F52:F53"/>
    <mergeCell ref="H52:H53"/>
    <mergeCell ref="J52:J53"/>
    <mergeCell ref="D54:D55"/>
    <mergeCell ref="E54:E55"/>
    <mergeCell ref="F54:F55"/>
    <mergeCell ref="H54:H55"/>
    <mergeCell ref="E56:E57"/>
    <mergeCell ref="F56:F57"/>
    <mergeCell ref="J56:J57"/>
    <mergeCell ref="J54:J55"/>
    <mergeCell ref="J58:J59"/>
    <mergeCell ref="H58:H59"/>
    <mergeCell ref="F44:F45"/>
    <mergeCell ref="D44:D45"/>
    <mergeCell ref="J60:J61"/>
    <mergeCell ref="D62:D63"/>
    <mergeCell ref="N9:O9"/>
    <mergeCell ref="H27:H28"/>
    <mergeCell ref="H14:H15"/>
    <mergeCell ref="H42:H43"/>
    <mergeCell ref="L25:M25"/>
    <mergeCell ref="F22:F23"/>
    <mergeCell ref="E14:E15"/>
    <mergeCell ref="B20:B23"/>
    <mergeCell ref="H36:H37"/>
    <mergeCell ref="J22:J23"/>
    <mergeCell ref="H20:H21"/>
    <mergeCell ref="H22:H23"/>
    <mergeCell ref="G34:G35"/>
    <mergeCell ref="J27:J28"/>
    <mergeCell ref="L20:M23"/>
    <mergeCell ref="H16:H17"/>
    <mergeCell ref="J10:J11"/>
    <mergeCell ref="H34:H35"/>
    <mergeCell ref="J36:J37"/>
    <mergeCell ref="L13:M13"/>
    <mergeCell ref="L10:M11"/>
    <mergeCell ref="B10:B11"/>
    <mergeCell ref="D10:D11"/>
    <mergeCell ref="E10:E11"/>
    <mergeCell ref="J38:J39"/>
    <mergeCell ref="J40:J41"/>
    <mergeCell ref="L19:M19"/>
    <mergeCell ref="L26:M26"/>
    <mergeCell ref="J50:J51"/>
    <mergeCell ref="J46:J47"/>
    <mergeCell ref="J48:J49"/>
    <mergeCell ref="E48:E49"/>
    <mergeCell ref="F48:F49"/>
    <mergeCell ref="E46:E47"/>
    <mergeCell ref="E50:E51"/>
    <mergeCell ref="E44:E45"/>
    <mergeCell ref="G46:G47"/>
    <mergeCell ref="G44:G45"/>
    <mergeCell ref="H46:H47"/>
    <mergeCell ref="H48:H49"/>
    <mergeCell ref="L27:M28"/>
    <mergeCell ref="I44:I45"/>
    <mergeCell ref="L64:M65"/>
    <mergeCell ref="I64:I65"/>
    <mergeCell ref="H64:H65"/>
    <mergeCell ref="A64:A65"/>
    <mergeCell ref="B64:B65"/>
    <mergeCell ref="C64:C65"/>
    <mergeCell ref="D64:D65"/>
    <mergeCell ref="E64:E65"/>
    <mergeCell ref="F64:F65"/>
    <mergeCell ref="G64:G65"/>
    <mergeCell ref="J64:J65"/>
  </mergeCells>
  <phoneticPr fontId="0" type="noConversion"/>
  <pageMargins left="0.39370078740157483" right="0.39370078740157483" top="0.98425196850393704" bottom="0.98425196850393704" header="0.51181102362204722" footer="0.51181102362204722"/>
  <pageSetup paperSize="8" scale="80" orientation="landscape" r:id="rId1"/>
  <headerFooter alignWithMargins="0">
    <oddHeader>&amp;C&amp;"Arial,Fett"&amp;12VARIANT BINDER VOLVO XC60 (V426) MY18 
&amp;A&amp;RVertraulich</oddHeader>
    <oddFooter xml:space="preserve">&amp;LOriginator: Tobias Karzel
&amp;F
&amp;CPage &amp;P of &amp;N&amp;RDate Issued: 01.02.2017
Date Revised: &amp;D
</oddFooter>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70"/>
  <sheetViews>
    <sheetView showGridLines="0" zoomScale="85" zoomScaleNormal="85" workbookViewId="0">
      <pane ySplit="1" topLeftCell="A2" activePane="bottomLeft" state="frozen"/>
      <selection activeCell="B93" sqref="B93:B94"/>
      <selection pane="bottomLeft" activeCell="L13" sqref="L13:M16"/>
    </sheetView>
  </sheetViews>
  <sheetFormatPr defaultColWidth="9.33203125" defaultRowHeight="10"/>
  <cols>
    <col min="1" max="1" width="11.6640625" style="62" customWidth="1"/>
    <col min="2" max="2" width="72.109375" style="62" customWidth="1"/>
    <col min="3" max="3" width="24.6640625" style="62" customWidth="1"/>
    <col min="4" max="9" width="23.6640625" style="62" customWidth="1"/>
    <col min="10" max="10" width="23.77734375" style="62" customWidth="1"/>
    <col min="11" max="11" width="26.33203125" style="62" customWidth="1"/>
    <col min="12" max="13" width="16.6640625" style="62" customWidth="1"/>
    <col min="14" max="16384" width="9.33203125" style="62"/>
  </cols>
  <sheetData>
    <row r="1" spans="1:14" ht="45" customHeight="1" thickBot="1">
      <c r="A1" s="924" t="s">
        <v>1782</v>
      </c>
      <c r="B1" s="925"/>
      <c r="C1" s="430" t="s">
        <v>1649</v>
      </c>
      <c r="D1" s="431" t="s">
        <v>1783</v>
      </c>
      <c r="E1" s="431" t="s">
        <v>1651</v>
      </c>
      <c r="F1" s="431" t="s">
        <v>1652</v>
      </c>
      <c r="G1" s="431" t="s">
        <v>1653</v>
      </c>
      <c r="H1" s="431" t="s">
        <v>1654</v>
      </c>
      <c r="I1" s="431" t="s">
        <v>1655</v>
      </c>
      <c r="J1" s="431" t="s">
        <v>1784</v>
      </c>
      <c r="K1" s="457" t="s">
        <v>1430</v>
      </c>
      <c r="L1" s="1241" t="s">
        <v>1674</v>
      </c>
      <c r="M1" s="1242"/>
    </row>
    <row r="2" spans="1:14" ht="34.5" customHeight="1" thickBot="1">
      <c r="A2" s="458" t="s">
        <v>1658</v>
      </c>
      <c r="B2" s="459"/>
      <c r="C2" s="460"/>
      <c r="D2" s="461"/>
      <c r="E2" s="461"/>
      <c r="F2" s="461"/>
      <c r="G2" s="461"/>
      <c r="H2" s="461"/>
      <c r="I2" s="461"/>
      <c r="J2" s="462"/>
      <c r="K2" s="463"/>
      <c r="L2" s="920" t="s">
        <v>1659</v>
      </c>
      <c r="M2" s="920"/>
    </row>
    <row r="3" spans="1:14" ht="11.15" hidden="1" customHeight="1" thickBot="1">
      <c r="A3" s="1270">
        <v>1064</v>
      </c>
      <c r="B3" s="1272" t="s">
        <v>1785</v>
      </c>
      <c r="C3" s="149">
        <v>0</v>
      </c>
      <c r="D3" s="1244"/>
      <c r="E3" s="1244"/>
      <c r="F3" s="1244"/>
      <c r="G3" s="527"/>
      <c r="H3" s="1268"/>
      <c r="I3" s="519"/>
      <c r="J3" s="1264"/>
      <c r="K3" s="1217" t="s">
        <v>1786</v>
      </c>
      <c r="L3" s="1250" t="s">
        <v>1787</v>
      </c>
      <c r="M3" s="1251"/>
    </row>
    <row r="4" spans="1:14" ht="10.5" hidden="1" customHeight="1">
      <c r="A4" s="1271"/>
      <c r="B4" s="1273"/>
      <c r="C4" s="150">
        <v>0</v>
      </c>
      <c r="D4" s="1245"/>
      <c r="E4" s="1245"/>
      <c r="F4" s="1245"/>
      <c r="G4" s="528"/>
      <c r="H4" s="1269"/>
      <c r="I4" s="520"/>
      <c r="J4" s="1265"/>
      <c r="K4" s="1243"/>
      <c r="L4" s="1252"/>
      <c r="M4" s="1253"/>
    </row>
    <row r="5" spans="1:14" ht="32.5" customHeight="1">
      <c r="A5" s="1189" t="s">
        <v>1529</v>
      </c>
      <c r="B5" s="800" t="s">
        <v>1788</v>
      </c>
      <c r="C5" s="760" t="s">
        <v>1107</v>
      </c>
      <c r="D5" s="865" t="s">
        <v>1661</v>
      </c>
      <c r="E5" s="865" t="s">
        <v>1661</v>
      </c>
      <c r="F5" s="1199"/>
      <c r="G5" s="1199"/>
      <c r="H5" s="1238"/>
      <c r="I5" s="1260"/>
      <c r="J5" s="1257"/>
      <c r="K5" s="800" t="s">
        <v>1789</v>
      </c>
      <c r="L5" s="1254" t="s">
        <v>1790</v>
      </c>
      <c r="M5" s="1254"/>
    </row>
    <row r="6" spans="1:14" ht="32.5" customHeight="1">
      <c r="A6" s="937"/>
      <c r="B6" s="882"/>
      <c r="C6" s="761"/>
      <c r="D6" s="865"/>
      <c r="E6" s="865"/>
      <c r="F6" s="1200"/>
      <c r="G6" s="1200"/>
      <c r="H6" s="1238"/>
      <c r="I6" s="1261"/>
      <c r="J6" s="1229"/>
      <c r="K6" s="882"/>
      <c r="L6" s="1254"/>
      <c r="M6" s="1254"/>
    </row>
    <row r="7" spans="1:14" s="61" customFormat="1" ht="10" hidden="1" customHeight="1">
      <c r="A7" s="253"/>
      <c r="B7" s="62"/>
      <c r="C7" s="62"/>
      <c r="D7" s="62"/>
      <c r="E7" s="62"/>
      <c r="F7" s="62"/>
      <c r="G7" s="62"/>
      <c r="H7" s="62"/>
      <c r="I7" s="539"/>
      <c r="J7" s="466"/>
      <c r="K7" s="62"/>
      <c r="L7" s="62"/>
      <c r="M7" s="62"/>
    </row>
    <row r="8" spans="1:14" ht="10.5" hidden="1" customHeight="1">
      <c r="A8" s="1213" t="s">
        <v>1791</v>
      </c>
      <c r="B8" s="1201" t="s">
        <v>809</v>
      </c>
      <c r="C8" s="211">
        <v>160</v>
      </c>
      <c r="D8" s="1203"/>
      <c r="E8" s="1203"/>
      <c r="F8" s="1203"/>
      <c r="G8" s="531"/>
      <c r="H8" s="1221"/>
      <c r="I8" s="526"/>
      <c r="J8" s="1204"/>
      <c r="K8" s="1201" t="s">
        <v>1792</v>
      </c>
      <c r="L8" s="1019" t="s">
        <v>1793</v>
      </c>
      <c r="M8" s="1247"/>
    </row>
    <row r="9" spans="1:14" ht="10" hidden="1" customHeight="1">
      <c r="A9" s="1215"/>
      <c r="B9" s="1202"/>
      <c r="C9" s="212">
        <f>C8/1.19</f>
        <v>134.45378151260505</v>
      </c>
      <c r="D9" s="1203"/>
      <c r="E9" s="1203"/>
      <c r="F9" s="1203"/>
      <c r="G9" s="531"/>
      <c r="H9" s="1221"/>
      <c r="I9" s="526"/>
      <c r="J9" s="1204"/>
      <c r="K9" s="1202"/>
      <c r="L9" s="1248"/>
      <c r="M9" s="1249"/>
    </row>
    <row r="10" spans="1:14" s="61" customFormat="1" ht="10" hidden="1" customHeight="1">
      <c r="A10" s="253"/>
      <c r="B10" s="62"/>
      <c r="C10" s="62"/>
      <c r="D10" s="62"/>
      <c r="E10" s="62"/>
      <c r="F10" s="62"/>
      <c r="G10" s="62"/>
      <c r="H10" s="62"/>
      <c r="I10" s="539"/>
      <c r="J10" s="466"/>
      <c r="K10" s="62"/>
      <c r="L10" s="62"/>
      <c r="M10" s="62"/>
    </row>
    <row r="11" spans="1:14" ht="10.5" hidden="1" customHeight="1">
      <c r="A11" s="1195" t="s">
        <v>1794</v>
      </c>
      <c r="B11" s="1234" t="s">
        <v>799</v>
      </c>
      <c r="C11" s="211">
        <v>990</v>
      </c>
      <c r="D11" s="1203"/>
      <c r="E11" s="1203"/>
      <c r="F11" s="1203"/>
      <c r="G11" s="531"/>
      <c r="H11" s="1221"/>
      <c r="I11" s="526"/>
      <c r="J11" s="1204"/>
      <c r="K11" s="1201" t="s">
        <v>1792</v>
      </c>
      <c r="L11" s="1019" t="s">
        <v>1795</v>
      </c>
      <c r="M11" s="1247"/>
    </row>
    <row r="12" spans="1:14" ht="10" hidden="1" customHeight="1">
      <c r="A12" s="1188"/>
      <c r="B12" s="1234"/>
      <c r="C12" s="212">
        <f>C11/1.19</f>
        <v>831.93277310924373</v>
      </c>
      <c r="D12" s="1203"/>
      <c r="E12" s="1203"/>
      <c r="F12" s="1203"/>
      <c r="G12" s="531"/>
      <c r="H12" s="1221"/>
      <c r="I12" s="526"/>
      <c r="J12" s="1204"/>
      <c r="K12" s="1202"/>
      <c r="L12" s="1248"/>
      <c r="M12" s="1249"/>
    </row>
    <row r="13" spans="1:14" ht="26.25" customHeight="1">
      <c r="A13" s="1189" t="s">
        <v>1796</v>
      </c>
      <c r="B13" s="1192" t="s">
        <v>1797</v>
      </c>
      <c r="C13" s="288">
        <v>0</v>
      </c>
      <c r="D13" s="872"/>
      <c r="E13" s="872"/>
      <c r="F13" s="872" t="s">
        <v>1661</v>
      </c>
      <c r="G13" s="872"/>
      <c r="H13" s="1266"/>
      <c r="I13" s="1260"/>
      <c r="J13" s="854"/>
      <c r="K13" s="800" t="s">
        <v>1798</v>
      </c>
      <c r="L13" s="957" t="s">
        <v>1799</v>
      </c>
      <c r="M13" s="1255"/>
    </row>
    <row r="14" spans="1:14" ht="26.25" customHeight="1">
      <c r="A14" s="1190"/>
      <c r="B14" s="1193"/>
      <c r="C14" s="289">
        <f>C13/1.19</f>
        <v>0</v>
      </c>
      <c r="D14" s="873"/>
      <c r="E14" s="873"/>
      <c r="F14" s="873"/>
      <c r="G14" s="873"/>
      <c r="H14" s="1267"/>
      <c r="I14" s="1261"/>
      <c r="J14" s="1060"/>
      <c r="K14" s="897"/>
      <c r="L14" s="995"/>
      <c r="M14" s="1256"/>
    </row>
    <row r="15" spans="1:14" ht="26.25" customHeight="1">
      <c r="A15" s="1190"/>
      <c r="B15" s="1193"/>
      <c r="C15" s="288">
        <v>990</v>
      </c>
      <c r="D15" s="872" t="s">
        <v>1660</v>
      </c>
      <c r="E15" s="872" t="s">
        <v>1660</v>
      </c>
      <c r="F15" s="872"/>
      <c r="G15" s="872"/>
      <c r="H15" s="1266"/>
      <c r="I15" s="1260"/>
      <c r="J15" s="854"/>
      <c r="K15" s="897"/>
      <c r="L15" s="995"/>
      <c r="M15" s="1256"/>
      <c r="N15"/>
    </row>
    <row r="16" spans="1:14" ht="26.25" customHeight="1">
      <c r="A16" s="937"/>
      <c r="B16" s="1194"/>
      <c r="C16" s="289">
        <f>C15/1.19</f>
        <v>831.93277310924373</v>
      </c>
      <c r="D16" s="873"/>
      <c r="E16" s="873"/>
      <c r="F16" s="873"/>
      <c r="G16" s="873"/>
      <c r="H16" s="1267"/>
      <c r="I16" s="1261"/>
      <c r="J16" s="1060"/>
      <c r="K16" s="882"/>
      <c r="L16" s="1282"/>
      <c r="M16" s="1283"/>
    </row>
    <row r="17" spans="1:21" ht="51" customHeight="1">
      <c r="A17" s="1258" t="s">
        <v>1800</v>
      </c>
      <c r="B17" s="1191" t="s">
        <v>1801</v>
      </c>
      <c r="C17" s="760" t="s">
        <v>1107</v>
      </c>
      <c r="D17" s="1122"/>
      <c r="E17" s="1122"/>
      <c r="F17" s="1122"/>
      <c r="G17" s="1226"/>
      <c r="H17" s="1006"/>
      <c r="I17" s="1262"/>
      <c r="J17" s="871" t="s">
        <v>1661</v>
      </c>
      <c r="K17" s="1284" t="s">
        <v>1802</v>
      </c>
      <c r="L17" s="1285" t="s">
        <v>1803</v>
      </c>
      <c r="M17" s="1285"/>
    </row>
    <row r="18" spans="1:21" ht="51" customHeight="1">
      <c r="A18" s="1259"/>
      <c r="B18" s="1191"/>
      <c r="C18" s="761"/>
      <c r="D18" s="1122"/>
      <c r="E18" s="1122"/>
      <c r="F18" s="1122"/>
      <c r="G18" s="1121"/>
      <c r="H18" s="1006"/>
      <c r="I18" s="1263"/>
      <c r="J18" s="871"/>
      <c r="K18" s="1170"/>
      <c r="L18" s="1285"/>
      <c r="M18" s="1285"/>
      <c r="O18"/>
    </row>
    <row r="19" spans="1:21" ht="31.5" customHeight="1">
      <c r="A19" s="1189" t="s">
        <v>1804</v>
      </c>
      <c r="B19" s="1192" t="s">
        <v>1805</v>
      </c>
      <c r="C19" s="288">
        <v>840</v>
      </c>
      <c r="D19" s="872"/>
      <c r="E19" s="872"/>
      <c r="F19" s="872" t="s">
        <v>1806</v>
      </c>
      <c r="G19" s="872"/>
      <c r="H19" s="900" t="s">
        <v>1807</v>
      </c>
      <c r="I19" s="1064"/>
      <c r="J19" s="1222"/>
      <c r="K19" s="800" t="s">
        <v>1798</v>
      </c>
      <c r="L19" s="957" t="s">
        <v>1803</v>
      </c>
      <c r="M19" s="1255"/>
    </row>
    <row r="20" spans="1:21" ht="31.5" customHeight="1">
      <c r="A20" s="1190"/>
      <c r="B20" s="1193"/>
      <c r="C20" s="289">
        <f>C19/1.19</f>
        <v>705.88235294117646</v>
      </c>
      <c r="D20" s="873"/>
      <c r="E20" s="873"/>
      <c r="F20" s="873"/>
      <c r="G20" s="873"/>
      <c r="H20" s="1030"/>
      <c r="I20" s="1068"/>
      <c r="J20" s="1223"/>
      <c r="K20" s="897"/>
      <c r="L20" s="995"/>
      <c r="M20" s="1256"/>
    </row>
    <row r="21" spans="1:21" ht="31.5" customHeight="1">
      <c r="A21" s="1190"/>
      <c r="B21" s="1193"/>
      <c r="C21" s="349">
        <v>1830</v>
      </c>
      <c r="D21" s="872"/>
      <c r="E21" s="872" t="s">
        <v>1660</v>
      </c>
      <c r="F21" s="872"/>
      <c r="G21" s="872"/>
      <c r="H21" s="900"/>
      <c r="I21" s="1064"/>
      <c r="J21" s="1222"/>
      <c r="K21" s="897"/>
      <c r="L21" s="995"/>
      <c r="M21" s="1256"/>
      <c r="R21"/>
      <c r="U21"/>
    </row>
    <row r="22" spans="1:21" ht="32.5" customHeight="1">
      <c r="A22" s="937"/>
      <c r="B22" s="1194"/>
      <c r="C22" s="289">
        <f>C21/1.19</f>
        <v>1537.8151260504203</v>
      </c>
      <c r="D22" s="873"/>
      <c r="E22" s="873"/>
      <c r="F22" s="873"/>
      <c r="G22" s="873"/>
      <c r="H22" s="1030"/>
      <c r="I22" s="1068"/>
      <c r="J22" s="1223"/>
      <c r="K22" s="897"/>
      <c r="L22" s="995"/>
      <c r="M22" s="1256"/>
    </row>
    <row r="23" spans="1:21" ht="24" customHeight="1">
      <c r="A23" s="1189" t="s">
        <v>1808</v>
      </c>
      <c r="B23" s="926" t="s">
        <v>1809</v>
      </c>
      <c r="C23" s="288">
        <v>1670</v>
      </c>
      <c r="D23" s="872"/>
      <c r="E23" s="872"/>
      <c r="F23" s="977" t="s">
        <v>1660</v>
      </c>
      <c r="G23" s="977"/>
      <c r="H23" s="964"/>
      <c r="I23" s="1076"/>
      <c r="J23" s="902"/>
      <c r="K23" s="800" t="s">
        <v>1798</v>
      </c>
      <c r="L23" s="1254" t="s">
        <v>1810</v>
      </c>
      <c r="M23" s="1254"/>
      <c r="T23"/>
    </row>
    <row r="24" spans="1:21" ht="24" customHeight="1">
      <c r="A24" s="1190"/>
      <c r="B24" s="926"/>
      <c r="C24" s="289">
        <f>C23/1.19</f>
        <v>1403.3613445378153</v>
      </c>
      <c r="D24" s="873"/>
      <c r="E24" s="873"/>
      <c r="F24" s="1209"/>
      <c r="G24" s="1209"/>
      <c r="H24" s="1225"/>
      <c r="I24" s="1246"/>
      <c r="J24" s="1062"/>
      <c r="K24" s="897"/>
      <c r="L24" s="1254"/>
      <c r="M24" s="1254"/>
    </row>
    <row r="25" spans="1:21" ht="24" customHeight="1">
      <c r="A25" s="1190"/>
      <c r="B25" s="926"/>
      <c r="C25" s="349">
        <v>840</v>
      </c>
      <c r="D25" s="872"/>
      <c r="E25" s="872"/>
      <c r="F25" s="977"/>
      <c r="G25" s="977"/>
      <c r="H25" s="964" t="s">
        <v>1660</v>
      </c>
      <c r="I25" s="1076"/>
      <c r="J25" s="902"/>
      <c r="K25" s="897"/>
      <c r="L25" s="1254"/>
      <c r="M25" s="1254"/>
    </row>
    <row r="26" spans="1:21" ht="24" customHeight="1">
      <c r="A26" s="937"/>
      <c r="B26" s="926"/>
      <c r="C26" s="289">
        <f>C25/1.19</f>
        <v>705.88235294117646</v>
      </c>
      <c r="D26" s="873"/>
      <c r="E26" s="873"/>
      <c r="F26" s="1209"/>
      <c r="G26" s="1209"/>
      <c r="H26" s="1225"/>
      <c r="I26" s="1246"/>
      <c r="J26" s="1062"/>
      <c r="K26" s="882"/>
      <c r="L26" s="1254"/>
      <c r="M26" s="1254"/>
    </row>
    <row r="27" spans="1:21" s="61" customFormat="1" ht="23.25" hidden="1" customHeight="1">
      <c r="A27" s="253"/>
      <c r="B27" s="62"/>
      <c r="C27" s="62"/>
      <c r="D27" s="62"/>
      <c r="E27" s="62"/>
      <c r="F27" s="62"/>
      <c r="G27" s="62"/>
      <c r="H27" s="62"/>
      <c r="I27" s="539"/>
      <c r="J27" s="466"/>
      <c r="K27" s="62"/>
      <c r="L27" s="62"/>
      <c r="M27" s="62"/>
    </row>
    <row r="28" spans="1:21" ht="23.25" hidden="1" customHeight="1">
      <c r="A28" s="1187" t="s">
        <v>800</v>
      </c>
      <c r="B28" s="1196" t="s">
        <v>1811</v>
      </c>
      <c r="C28" s="734" t="s">
        <v>1107</v>
      </c>
      <c r="D28" s="1198"/>
      <c r="E28" s="1198"/>
      <c r="F28" s="1198"/>
      <c r="G28" s="533"/>
      <c r="H28" s="1238"/>
      <c r="I28" s="521"/>
      <c r="J28" s="1229"/>
      <c r="K28" s="1201" t="s">
        <v>1812</v>
      </c>
      <c r="L28" s="1205" t="s">
        <v>1795</v>
      </c>
      <c r="M28" s="1206"/>
    </row>
    <row r="29" spans="1:21" ht="23.25" hidden="1" customHeight="1">
      <c r="A29" s="1188"/>
      <c r="B29" s="1197"/>
      <c r="C29" s="735"/>
      <c r="D29" s="1198"/>
      <c r="E29" s="1198"/>
      <c r="F29" s="1198"/>
      <c r="G29" s="533"/>
      <c r="H29" s="1238"/>
      <c r="I29" s="521"/>
      <c r="J29" s="1229"/>
      <c r="K29" s="1202"/>
      <c r="L29" s="1207"/>
      <c r="M29" s="1208"/>
    </row>
    <row r="30" spans="1:21" ht="23.25" hidden="1" customHeight="1">
      <c r="A30" s="253"/>
      <c r="I30" s="539"/>
      <c r="J30" s="466"/>
    </row>
    <row r="31" spans="1:21" ht="23.25" hidden="1" customHeight="1">
      <c r="A31" s="1195" t="s">
        <v>1813</v>
      </c>
      <c r="B31" s="1216" t="s">
        <v>798</v>
      </c>
      <c r="C31" s="734" t="s">
        <v>1107</v>
      </c>
      <c r="D31" s="1198"/>
      <c r="E31" s="1198"/>
      <c r="F31" s="1237"/>
      <c r="G31" s="534"/>
      <c r="H31" s="1239"/>
      <c r="I31" s="522"/>
      <c r="J31" s="1229"/>
      <c r="K31" s="1201" t="s">
        <v>1812</v>
      </c>
      <c r="L31" s="1205" t="s">
        <v>1795</v>
      </c>
      <c r="M31" s="1206"/>
    </row>
    <row r="32" spans="1:21" ht="23.25" hidden="1" customHeight="1">
      <c r="A32" s="1188"/>
      <c r="B32" s="1216"/>
      <c r="C32" s="735"/>
      <c r="D32" s="1198"/>
      <c r="E32" s="1198"/>
      <c r="F32" s="1237"/>
      <c r="G32" s="534"/>
      <c r="H32" s="1239"/>
      <c r="I32" s="522"/>
      <c r="J32" s="1229"/>
      <c r="K32" s="1202"/>
      <c r="L32" s="1207"/>
      <c r="M32" s="1208"/>
    </row>
    <row r="33" spans="1:13" ht="23.25" hidden="1" customHeight="1">
      <c r="A33" s="1218" t="s">
        <v>1814</v>
      </c>
      <c r="B33" s="1231" t="s">
        <v>802</v>
      </c>
      <c r="C33" s="241">
        <v>1830</v>
      </c>
      <c r="D33" s="1235" t="s">
        <v>1660</v>
      </c>
      <c r="E33" s="1235" t="s">
        <v>1660</v>
      </c>
      <c r="F33" s="1235"/>
      <c r="G33" s="535"/>
      <c r="H33" s="1240"/>
      <c r="I33" s="523"/>
      <c r="J33" s="1236"/>
      <c r="K33" s="1234" t="s">
        <v>1812</v>
      </c>
      <c r="L33" s="1230" t="s">
        <v>1815</v>
      </c>
      <c r="M33" s="1230"/>
    </row>
    <row r="34" spans="1:13" ht="23.25" hidden="1" customHeight="1">
      <c r="A34" s="1219"/>
      <c r="B34" s="1232"/>
      <c r="C34" s="228">
        <f>C33/1.19</f>
        <v>1537.8151260504203</v>
      </c>
      <c r="D34" s="1235"/>
      <c r="E34" s="1235"/>
      <c r="F34" s="1235"/>
      <c r="G34" s="535"/>
      <c r="H34" s="1240"/>
      <c r="I34" s="523"/>
      <c r="J34" s="1236"/>
      <c r="K34" s="1234"/>
      <c r="L34" s="1230"/>
      <c r="M34" s="1230"/>
    </row>
    <row r="35" spans="1:13" ht="23.25" hidden="1" customHeight="1">
      <c r="A35" s="1219"/>
      <c r="B35" s="1232"/>
      <c r="C35" s="241">
        <v>840</v>
      </c>
      <c r="D35" s="1235"/>
      <c r="E35" s="1235"/>
      <c r="F35" s="1235"/>
      <c r="G35" s="535"/>
      <c r="H35" s="1240" t="s">
        <v>1660</v>
      </c>
      <c r="I35" s="523"/>
      <c r="J35" s="1236"/>
      <c r="K35" s="1234"/>
      <c r="L35" s="1230"/>
      <c r="M35" s="1230"/>
    </row>
    <row r="36" spans="1:13" ht="23.25" hidden="1" customHeight="1">
      <c r="A36" s="1220"/>
      <c r="B36" s="1233"/>
      <c r="C36" s="228">
        <f>C35/1.19</f>
        <v>705.88235294117646</v>
      </c>
      <c r="D36" s="1235"/>
      <c r="E36" s="1235"/>
      <c r="F36" s="1235"/>
      <c r="G36" s="535"/>
      <c r="H36" s="1240"/>
      <c r="I36" s="523"/>
      <c r="J36" s="1236"/>
      <c r="K36" s="1234"/>
      <c r="L36" s="1230"/>
      <c r="M36" s="1230"/>
    </row>
    <row r="37" spans="1:13" ht="23.25" hidden="1" customHeight="1">
      <c r="A37" s="699"/>
      <c r="I37" s="539"/>
      <c r="J37" s="467"/>
    </row>
    <row r="38" spans="1:13" ht="23.25" hidden="1" customHeight="1">
      <c r="A38" s="1210" t="s">
        <v>1816</v>
      </c>
      <c r="B38" s="1227" t="s">
        <v>804</v>
      </c>
      <c r="C38" s="464">
        <v>1670</v>
      </c>
      <c r="D38" s="1226"/>
      <c r="E38" s="1226"/>
      <c r="F38" s="1122" t="s">
        <v>1817</v>
      </c>
      <c r="G38" s="536"/>
      <c r="H38" s="1224"/>
      <c r="I38" s="524"/>
      <c r="J38" s="1228"/>
      <c r="K38" s="1281" t="s">
        <v>1818</v>
      </c>
      <c r="L38" s="910" t="s">
        <v>1819</v>
      </c>
      <c r="M38" s="1276"/>
    </row>
    <row r="39" spans="1:13" ht="23.25" hidden="1" customHeight="1">
      <c r="A39" s="1211"/>
      <c r="B39" s="1227"/>
      <c r="C39" s="465">
        <f>C38/1.19</f>
        <v>1403.3613445378153</v>
      </c>
      <c r="D39" s="1121"/>
      <c r="E39" s="1121"/>
      <c r="F39" s="1122"/>
      <c r="G39" s="537"/>
      <c r="H39" s="1102"/>
      <c r="I39" s="525"/>
      <c r="J39" s="980"/>
      <c r="K39" s="1169"/>
      <c r="L39" s="1277"/>
      <c r="M39" s="1278"/>
    </row>
    <row r="40" spans="1:13" ht="23.25" hidden="1" customHeight="1">
      <c r="A40" s="1211"/>
      <c r="B40" s="1227"/>
      <c r="C40" s="464">
        <v>840</v>
      </c>
      <c r="D40" s="1226"/>
      <c r="E40" s="1226"/>
      <c r="F40" s="1122"/>
      <c r="G40" s="532"/>
      <c r="H40" s="1006" t="s">
        <v>1820</v>
      </c>
      <c r="I40" s="524"/>
      <c r="J40" s="1228"/>
      <c r="K40" s="1169"/>
      <c r="L40" s="1277"/>
      <c r="M40" s="1278"/>
    </row>
    <row r="41" spans="1:13" ht="23.25" hidden="1" customHeight="1">
      <c r="A41" s="1212"/>
      <c r="B41" s="1227"/>
      <c r="C41" s="465">
        <f>C40/1.19</f>
        <v>705.88235294117646</v>
      </c>
      <c r="D41" s="1121"/>
      <c r="E41" s="1121"/>
      <c r="F41" s="1122"/>
      <c r="G41" s="532"/>
      <c r="H41" s="1006"/>
      <c r="I41" s="525"/>
      <c r="J41" s="980"/>
      <c r="K41" s="1170"/>
      <c r="L41" s="1279"/>
      <c r="M41" s="1280"/>
    </row>
    <row r="42" spans="1:13" ht="23.25" hidden="1" customHeight="1">
      <c r="A42" s="1213" t="s">
        <v>1821</v>
      </c>
      <c r="B42" s="1216" t="s">
        <v>1822</v>
      </c>
      <c r="C42" s="241">
        <v>3650</v>
      </c>
      <c r="D42" s="1199"/>
      <c r="E42" s="1199"/>
      <c r="F42" s="1199"/>
      <c r="G42" s="529"/>
      <c r="H42" s="1266"/>
      <c r="I42" s="517"/>
      <c r="J42" s="1222"/>
      <c r="K42" s="1234" t="s">
        <v>1823</v>
      </c>
      <c r="L42" s="1205" t="s">
        <v>1824</v>
      </c>
      <c r="M42" s="1206"/>
    </row>
    <row r="43" spans="1:13" ht="23.25" hidden="1" customHeight="1">
      <c r="A43" s="1214"/>
      <c r="B43" s="1217"/>
      <c r="C43" s="228">
        <f>C42/1.19</f>
        <v>3067.2268907563025</v>
      </c>
      <c r="D43" s="1200"/>
      <c r="E43" s="1200"/>
      <c r="F43" s="1200"/>
      <c r="G43" s="530"/>
      <c r="H43" s="1267"/>
      <c r="I43" s="518"/>
      <c r="J43" s="1223"/>
      <c r="K43" s="1234"/>
      <c r="L43" s="1274"/>
      <c r="M43" s="1275"/>
    </row>
    <row r="44" spans="1:13" ht="23.25" hidden="1" customHeight="1">
      <c r="A44" s="1214"/>
      <c r="B44" s="1217"/>
      <c r="C44" s="241">
        <v>2660</v>
      </c>
      <c r="D44" s="1199"/>
      <c r="E44" s="1199"/>
      <c r="F44" s="1199"/>
      <c r="G44" s="529"/>
      <c r="H44" s="1266"/>
      <c r="I44" s="517"/>
      <c r="J44" s="1222"/>
      <c r="K44" s="1234"/>
      <c r="L44" s="1274"/>
      <c r="M44" s="1275"/>
    </row>
    <row r="45" spans="1:13" ht="23.25" hidden="1" customHeight="1">
      <c r="A45" s="1215"/>
      <c r="B45" s="1216"/>
      <c r="C45" s="228">
        <f>C44/1.19</f>
        <v>2235.294117647059</v>
      </c>
      <c r="D45" s="1200"/>
      <c r="E45" s="1200"/>
      <c r="F45" s="1200"/>
      <c r="G45" s="530"/>
      <c r="H45" s="1267"/>
      <c r="I45" s="518"/>
      <c r="J45" s="1223"/>
      <c r="K45" s="1234"/>
      <c r="L45" s="1207"/>
      <c r="M45" s="1208"/>
    </row>
    <row r="46" spans="1:13" s="61" customFormat="1" ht="23.25" hidden="1" customHeight="1">
      <c r="A46" s="253"/>
      <c r="B46" s="62"/>
      <c r="C46" s="62"/>
      <c r="D46" s="62"/>
      <c r="E46" s="62"/>
      <c r="F46" s="62"/>
      <c r="G46" s="62"/>
      <c r="H46" s="62"/>
      <c r="I46" s="539"/>
      <c r="J46" s="466"/>
      <c r="K46" s="62"/>
      <c r="L46" s="244"/>
      <c r="M46" s="244"/>
    </row>
    <row r="47" spans="1:13" ht="23.25" hidden="1" customHeight="1">
      <c r="A47" s="1290" t="s">
        <v>1825</v>
      </c>
      <c r="B47" s="1291" t="s">
        <v>1826</v>
      </c>
      <c r="C47" s="468">
        <v>3650</v>
      </c>
      <c r="D47" s="1293"/>
      <c r="E47" s="1293"/>
      <c r="F47" s="1293"/>
      <c r="G47" s="538"/>
      <c r="H47" s="1292"/>
      <c r="I47" s="514"/>
      <c r="J47" s="902"/>
      <c r="K47" s="926" t="s">
        <v>1827</v>
      </c>
      <c r="L47" s="957" t="s">
        <v>1828</v>
      </c>
      <c r="M47" s="1255"/>
    </row>
    <row r="48" spans="1:13" ht="23.25" hidden="1" customHeight="1">
      <c r="A48" s="879"/>
      <c r="B48" s="926"/>
      <c r="C48" s="228">
        <f>C47/1.19</f>
        <v>3067.2268907563025</v>
      </c>
      <c r="D48" s="873"/>
      <c r="E48" s="873"/>
      <c r="F48" s="873"/>
      <c r="G48" s="511"/>
      <c r="H48" s="1030"/>
      <c r="I48" s="515"/>
      <c r="J48" s="1062"/>
      <c r="K48" s="926"/>
      <c r="L48" s="995"/>
      <c r="M48" s="1256"/>
    </row>
    <row r="49" spans="1:13" ht="41.25" customHeight="1">
      <c r="A49" s="879"/>
      <c r="B49" s="926"/>
      <c r="C49" s="288">
        <v>2660</v>
      </c>
      <c r="D49" s="872"/>
      <c r="E49" s="452"/>
      <c r="F49" s="872"/>
      <c r="G49" s="872"/>
      <c r="H49" s="900" t="s">
        <v>1660</v>
      </c>
      <c r="I49" s="1064"/>
      <c r="J49" s="902"/>
      <c r="K49" s="926"/>
      <c r="L49" s="995"/>
      <c r="M49" s="1256"/>
    </row>
    <row r="50" spans="1:13" ht="41.25" customHeight="1">
      <c r="A50" s="879"/>
      <c r="B50" s="800"/>
      <c r="C50" s="540">
        <f>C49/1.19</f>
        <v>2235.294117647059</v>
      </c>
      <c r="D50" s="1028"/>
      <c r="E50" s="509"/>
      <c r="F50" s="1028"/>
      <c r="G50" s="1028"/>
      <c r="H50" s="1029"/>
      <c r="I50" s="1067"/>
      <c r="J50" s="1061"/>
      <c r="K50" s="800"/>
      <c r="L50" s="995"/>
      <c r="M50" s="1283"/>
    </row>
    <row r="51" spans="1:13" ht="49.5" customHeight="1">
      <c r="A51" s="841" t="s">
        <v>1543</v>
      </c>
      <c r="B51" s="1217" t="s">
        <v>1829</v>
      </c>
      <c r="C51" s="760" t="s">
        <v>1107</v>
      </c>
      <c r="D51" s="1304"/>
      <c r="E51" s="1304"/>
      <c r="F51" s="1304"/>
      <c r="G51" s="900" t="s">
        <v>1807</v>
      </c>
      <c r="H51" s="1304"/>
      <c r="I51" s="900" t="s">
        <v>1807</v>
      </c>
      <c r="J51" s="1301"/>
      <c r="K51" s="926" t="s">
        <v>1830</v>
      </c>
      <c r="L51" s="926" t="s">
        <v>1831</v>
      </c>
      <c r="M51" s="736"/>
    </row>
    <row r="52" spans="1:13" ht="49.5" customHeight="1" thickBot="1">
      <c r="A52" s="842"/>
      <c r="B52" s="1303"/>
      <c r="C52" s="761"/>
      <c r="D52" s="1305"/>
      <c r="E52" s="1305"/>
      <c r="F52" s="1305"/>
      <c r="G52" s="1030"/>
      <c r="H52" s="1305"/>
      <c r="I52" s="1030"/>
      <c r="J52" s="1302"/>
      <c r="K52" s="926"/>
      <c r="L52" s="926"/>
      <c r="M52" s="736"/>
    </row>
    <row r="53" spans="1:13" ht="24" hidden="1" customHeight="1">
      <c r="A53" s="1294" t="s">
        <v>1328</v>
      </c>
      <c r="B53" s="1296" t="s">
        <v>1329</v>
      </c>
      <c r="C53" s="469" t="s">
        <v>1706</v>
      </c>
      <c r="D53" s="1122"/>
      <c r="E53" s="1122" t="s">
        <v>1832</v>
      </c>
      <c r="F53" s="1122" t="s">
        <v>1833</v>
      </c>
      <c r="G53" s="516"/>
      <c r="H53" s="1226"/>
      <c r="I53" s="536"/>
      <c r="J53" s="1297"/>
      <c r="K53" s="1299"/>
      <c r="L53" s="1286" t="s">
        <v>1834</v>
      </c>
      <c r="M53" s="1287"/>
    </row>
    <row r="54" spans="1:13" ht="16.5" hidden="1" customHeight="1">
      <c r="A54" s="1295"/>
      <c r="B54" s="1296"/>
      <c r="C54" s="470" t="s">
        <v>1835</v>
      </c>
      <c r="D54" s="1122"/>
      <c r="E54" s="1122"/>
      <c r="F54" s="1122"/>
      <c r="G54" s="512"/>
      <c r="H54" s="1121"/>
      <c r="I54" s="537"/>
      <c r="J54" s="1298"/>
      <c r="K54" s="1300"/>
      <c r="L54" s="1288"/>
      <c r="M54" s="1289"/>
    </row>
    <row r="55" spans="1:13">
      <c r="A55" s="61"/>
      <c r="B55" s="61"/>
      <c r="C55" s="61"/>
      <c r="D55" s="61"/>
      <c r="E55" s="61"/>
      <c r="F55" s="61"/>
      <c r="G55" s="61"/>
      <c r="H55" s="61"/>
      <c r="I55" s="61"/>
      <c r="J55" s="61"/>
      <c r="L55" s="61"/>
      <c r="M55" s="61"/>
    </row>
    <row r="56" spans="1:13">
      <c r="A56" s="61"/>
      <c r="B56" s="61"/>
      <c r="C56" s="61"/>
      <c r="D56" s="61"/>
      <c r="E56" s="61"/>
      <c r="F56" s="61"/>
      <c r="G56" s="61"/>
      <c r="H56" s="61"/>
      <c r="I56" s="61"/>
      <c r="J56" s="61"/>
      <c r="L56" s="61"/>
      <c r="M56" s="61"/>
    </row>
    <row r="57" spans="1:13">
      <c r="A57" s="61"/>
      <c r="B57" s="61"/>
      <c r="C57" s="61"/>
      <c r="D57" s="61"/>
      <c r="E57" s="61"/>
      <c r="F57" s="61"/>
      <c r="G57" s="61"/>
      <c r="H57" s="61"/>
      <c r="I57" s="61"/>
      <c r="J57" s="61"/>
      <c r="L57" s="61"/>
      <c r="M57" s="61"/>
    </row>
    <row r="58" spans="1:13">
      <c r="A58" s="61"/>
      <c r="B58" s="61"/>
      <c r="C58" s="61"/>
      <c r="D58" s="61"/>
      <c r="E58" s="61"/>
      <c r="F58" s="61"/>
      <c r="G58" s="61"/>
      <c r="H58" s="61"/>
      <c r="I58" s="61"/>
      <c r="J58" s="61"/>
      <c r="K58" s="61"/>
      <c r="L58" s="61"/>
      <c r="M58" s="61"/>
    </row>
    <row r="59" spans="1:13">
      <c r="A59" s="61"/>
      <c r="B59" s="61"/>
      <c r="C59" s="61"/>
      <c r="D59" s="61"/>
      <c r="E59" s="61"/>
      <c r="F59" s="61"/>
      <c r="G59" s="61"/>
      <c r="H59" s="61"/>
      <c r="I59" s="61"/>
      <c r="J59" s="61"/>
      <c r="K59" s="61"/>
      <c r="L59" s="61"/>
      <c r="M59" s="61"/>
    </row>
    <row r="60" spans="1:13">
      <c r="A60" s="61"/>
      <c r="B60" s="61"/>
      <c r="C60" s="61"/>
      <c r="D60" s="61"/>
      <c r="E60" s="61"/>
      <c r="F60" s="61"/>
      <c r="G60" s="61"/>
      <c r="H60" s="61"/>
      <c r="I60" s="61"/>
      <c r="J60" s="61"/>
      <c r="K60" s="61"/>
      <c r="L60" s="61"/>
      <c r="M60" s="61"/>
    </row>
    <row r="61" spans="1:13">
      <c r="A61" s="61"/>
      <c r="B61" s="61"/>
      <c r="C61" s="61"/>
      <c r="D61" s="61"/>
      <c r="E61" s="61"/>
      <c r="F61" s="61"/>
      <c r="G61" s="61"/>
      <c r="H61" s="61"/>
      <c r="I61" s="61"/>
      <c r="J61" s="61"/>
      <c r="K61" s="61"/>
      <c r="L61" s="61"/>
      <c r="M61" s="61"/>
    </row>
    <row r="62" spans="1:13">
      <c r="A62" s="61"/>
      <c r="B62" s="61"/>
      <c r="C62" s="61"/>
      <c r="D62" s="61"/>
      <c r="E62" s="61"/>
      <c r="F62" s="61"/>
      <c r="G62" s="61"/>
      <c r="H62" s="61"/>
      <c r="I62" s="61"/>
      <c r="J62" s="61"/>
      <c r="K62" s="61"/>
      <c r="L62" s="61"/>
      <c r="M62" s="61"/>
    </row>
    <row r="63" spans="1:13">
      <c r="A63" s="61"/>
      <c r="B63" s="61"/>
      <c r="C63" s="61"/>
      <c r="D63" s="61"/>
      <c r="E63" s="61"/>
      <c r="F63" s="61"/>
      <c r="G63" s="61"/>
      <c r="H63" s="61"/>
      <c r="I63" s="61"/>
      <c r="J63" s="61"/>
      <c r="K63" s="61"/>
      <c r="L63" s="61"/>
      <c r="M63" s="61"/>
    </row>
    <row r="64" spans="1:13">
      <c r="A64" s="61"/>
      <c r="B64" s="61"/>
      <c r="C64" s="61"/>
      <c r="D64" s="61"/>
      <c r="E64" s="61"/>
      <c r="F64" s="61"/>
      <c r="G64" s="61"/>
      <c r="H64" s="61"/>
      <c r="I64" s="61"/>
      <c r="J64" s="61"/>
      <c r="K64" s="61"/>
      <c r="L64" s="61"/>
      <c r="M64" s="61"/>
    </row>
    <row r="65" spans="1:13">
      <c r="A65" s="61"/>
      <c r="B65" s="61"/>
      <c r="C65" s="61"/>
      <c r="D65" s="61"/>
      <c r="E65" s="61"/>
      <c r="F65" s="61"/>
      <c r="G65" s="61"/>
      <c r="H65" s="61"/>
      <c r="I65" s="61"/>
      <c r="J65" s="61"/>
      <c r="K65" s="61"/>
      <c r="L65" s="61"/>
      <c r="M65" s="61"/>
    </row>
    <row r="66" spans="1:13">
      <c r="A66" s="61"/>
      <c r="B66" s="61"/>
      <c r="C66" s="61"/>
      <c r="D66" s="61"/>
      <c r="E66" s="61"/>
      <c r="F66" s="61"/>
      <c r="G66" s="61"/>
      <c r="H66" s="61"/>
      <c r="I66" s="61"/>
      <c r="J66" s="61"/>
      <c r="K66" s="61"/>
      <c r="L66" s="61"/>
      <c r="M66" s="61"/>
    </row>
    <row r="67" spans="1:13">
      <c r="K67" s="61"/>
      <c r="L67" s="61"/>
      <c r="M67" s="61"/>
    </row>
    <row r="68" spans="1:13">
      <c r="K68" s="61"/>
      <c r="L68" s="61"/>
      <c r="M68" s="61"/>
    </row>
    <row r="69" spans="1:13">
      <c r="K69" s="61"/>
      <c r="L69" s="61"/>
      <c r="M69" s="61"/>
    </row>
    <row r="70" spans="1:13">
      <c r="K70" s="61"/>
      <c r="L70" s="61"/>
      <c r="M70" s="61"/>
    </row>
  </sheetData>
  <mergeCells count="206">
    <mergeCell ref="L51:M52"/>
    <mergeCell ref="K51:K52"/>
    <mergeCell ref="J51:J52"/>
    <mergeCell ref="A51:A52"/>
    <mergeCell ref="B51:B52"/>
    <mergeCell ref="C51:C52"/>
    <mergeCell ref="D51:D52"/>
    <mergeCell ref="E51:E52"/>
    <mergeCell ref="F51:F52"/>
    <mergeCell ref="G51:G52"/>
    <mergeCell ref="H51:H52"/>
    <mergeCell ref="I51:I52"/>
    <mergeCell ref="L53:M54"/>
    <mergeCell ref="A47:A50"/>
    <mergeCell ref="B47:B50"/>
    <mergeCell ref="H47:H48"/>
    <mergeCell ref="F47:F48"/>
    <mergeCell ref="J47:J48"/>
    <mergeCell ref="D47:D48"/>
    <mergeCell ref="D49:D50"/>
    <mergeCell ref="L47:M50"/>
    <mergeCell ref="K47:K50"/>
    <mergeCell ref="H49:H50"/>
    <mergeCell ref="E47:E48"/>
    <mergeCell ref="J49:J50"/>
    <mergeCell ref="F49:F50"/>
    <mergeCell ref="A53:A54"/>
    <mergeCell ref="B53:B54"/>
    <mergeCell ref="D53:D54"/>
    <mergeCell ref="E53:E54"/>
    <mergeCell ref="F53:F54"/>
    <mergeCell ref="H53:H54"/>
    <mergeCell ref="J53:J54"/>
    <mergeCell ref="K53:K54"/>
    <mergeCell ref="I49:I50"/>
    <mergeCell ref="G49:G50"/>
    <mergeCell ref="L42:M45"/>
    <mergeCell ref="L38:M41"/>
    <mergeCell ref="L31:M32"/>
    <mergeCell ref="K13:K16"/>
    <mergeCell ref="D13:D14"/>
    <mergeCell ref="D35:D36"/>
    <mergeCell ref="K19:K22"/>
    <mergeCell ref="D19:D20"/>
    <mergeCell ref="K42:K45"/>
    <mergeCell ref="K38:K41"/>
    <mergeCell ref="D38:D39"/>
    <mergeCell ref="E38:E39"/>
    <mergeCell ref="L13:M16"/>
    <mergeCell ref="K17:K18"/>
    <mergeCell ref="L17:M18"/>
    <mergeCell ref="D44:D45"/>
    <mergeCell ref="E44:E45"/>
    <mergeCell ref="E42:E43"/>
    <mergeCell ref="H42:H43"/>
    <mergeCell ref="H44:H45"/>
    <mergeCell ref="J33:J34"/>
    <mergeCell ref="F33:F34"/>
    <mergeCell ref="J44:J45"/>
    <mergeCell ref="F42:F43"/>
    <mergeCell ref="A1:B1"/>
    <mergeCell ref="J3:J4"/>
    <mergeCell ref="E3:E4"/>
    <mergeCell ref="E13:E14"/>
    <mergeCell ref="H13:H14"/>
    <mergeCell ref="F13:F14"/>
    <mergeCell ref="F19:F20"/>
    <mergeCell ref="F21:F22"/>
    <mergeCell ref="H19:H20"/>
    <mergeCell ref="H21:H22"/>
    <mergeCell ref="E19:E20"/>
    <mergeCell ref="J19:J20"/>
    <mergeCell ref="D15:D16"/>
    <mergeCell ref="E15:E16"/>
    <mergeCell ref="F15:F16"/>
    <mergeCell ref="H15:H16"/>
    <mergeCell ref="H3:H4"/>
    <mergeCell ref="H5:H6"/>
    <mergeCell ref="C5:C6"/>
    <mergeCell ref="A3:A4"/>
    <mergeCell ref="B3:B4"/>
    <mergeCell ref="F8:F9"/>
    <mergeCell ref="A11:A12"/>
    <mergeCell ref="B11:B12"/>
    <mergeCell ref="A5:A6"/>
    <mergeCell ref="B5:B6"/>
    <mergeCell ref="D5:D6"/>
    <mergeCell ref="F5:F6"/>
    <mergeCell ref="J23:J24"/>
    <mergeCell ref="J25:J26"/>
    <mergeCell ref="L8:M9"/>
    <mergeCell ref="L3:M4"/>
    <mergeCell ref="L23:M26"/>
    <mergeCell ref="L19:M22"/>
    <mergeCell ref="L5:M6"/>
    <mergeCell ref="L11:M12"/>
    <mergeCell ref="K5:K6"/>
    <mergeCell ref="J5:J6"/>
    <mergeCell ref="A8:A9"/>
    <mergeCell ref="B8:B9"/>
    <mergeCell ref="A17:A18"/>
    <mergeCell ref="C17:C18"/>
    <mergeCell ref="I5:I6"/>
    <mergeCell ref="I13:I14"/>
    <mergeCell ref="I15:I16"/>
    <mergeCell ref="I17:I18"/>
    <mergeCell ref="I19:I20"/>
    <mergeCell ref="I21:I22"/>
    <mergeCell ref="L1:M1"/>
    <mergeCell ref="K23:K26"/>
    <mergeCell ref="K31:K32"/>
    <mergeCell ref="J31:J32"/>
    <mergeCell ref="J11:J12"/>
    <mergeCell ref="K3:K4"/>
    <mergeCell ref="D3:D4"/>
    <mergeCell ref="F3:F4"/>
    <mergeCell ref="E5:E6"/>
    <mergeCell ref="L2:M2"/>
    <mergeCell ref="E17:E18"/>
    <mergeCell ref="J21:J22"/>
    <mergeCell ref="D11:D12"/>
    <mergeCell ref="E21:E22"/>
    <mergeCell ref="I23:I24"/>
    <mergeCell ref="I25:I26"/>
    <mergeCell ref="G5:G6"/>
    <mergeCell ref="G13:G14"/>
    <mergeCell ref="G15:G16"/>
    <mergeCell ref="G17:G18"/>
    <mergeCell ref="G19:G20"/>
    <mergeCell ref="G21:G22"/>
    <mergeCell ref="G23:G24"/>
    <mergeCell ref="G25:G26"/>
    <mergeCell ref="B38:B41"/>
    <mergeCell ref="J40:J41"/>
    <mergeCell ref="J28:J29"/>
    <mergeCell ref="J38:J39"/>
    <mergeCell ref="L33:M36"/>
    <mergeCell ref="B33:B36"/>
    <mergeCell ref="K33:K36"/>
    <mergeCell ref="F35:F36"/>
    <mergeCell ref="B31:B32"/>
    <mergeCell ref="D31:D32"/>
    <mergeCell ref="D33:D34"/>
    <mergeCell ref="J35:J36"/>
    <mergeCell ref="F31:F32"/>
    <mergeCell ref="F28:F29"/>
    <mergeCell ref="H28:H29"/>
    <mergeCell ref="E33:E34"/>
    <mergeCell ref="H31:H32"/>
    <mergeCell ref="H33:H34"/>
    <mergeCell ref="H35:H36"/>
    <mergeCell ref="F38:F39"/>
    <mergeCell ref="E35:E36"/>
    <mergeCell ref="F40:F41"/>
    <mergeCell ref="H40:H41"/>
    <mergeCell ref="D40:D41"/>
    <mergeCell ref="J42:J43"/>
    <mergeCell ref="F44:F45"/>
    <mergeCell ref="H38:H39"/>
    <mergeCell ref="E23:E24"/>
    <mergeCell ref="E25:E26"/>
    <mergeCell ref="F23:F24"/>
    <mergeCell ref="H23:H24"/>
    <mergeCell ref="H25:H26"/>
    <mergeCell ref="E40:E41"/>
    <mergeCell ref="E31:E32"/>
    <mergeCell ref="E28:E29"/>
    <mergeCell ref="D42:D43"/>
    <mergeCell ref="K11:K12"/>
    <mergeCell ref="K28:K29"/>
    <mergeCell ref="F11:F12"/>
    <mergeCell ref="K8:K9"/>
    <mergeCell ref="J8:J9"/>
    <mergeCell ref="L28:M29"/>
    <mergeCell ref="F25:F26"/>
    <mergeCell ref="A38:A41"/>
    <mergeCell ref="A42:A45"/>
    <mergeCell ref="B42:B45"/>
    <mergeCell ref="A33:A36"/>
    <mergeCell ref="J17:J18"/>
    <mergeCell ref="J15:J16"/>
    <mergeCell ref="J13:J14"/>
    <mergeCell ref="H8:H9"/>
    <mergeCell ref="H11:H12"/>
    <mergeCell ref="E11:E12"/>
    <mergeCell ref="E8:E9"/>
    <mergeCell ref="D8:D9"/>
    <mergeCell ref="A13:A16"/>
    <mergeCell ref="B13:B16"/>
    <mergeCell ref="F17:F18"/>
    <mergeCell ref="H17:H18"/>
    <mergeCell ref="A28:A29"/>
    <mergeCell ref="A23:A26"/>
    <mergeCell ref="B23:B26"/>
    <mergeCell ref="B17:B18"/>
    <mergeCell ref="D17:D18"/>
    <mergeCell ref="A19:A22"/>
    <mergeCell ref="B19:B22"/>
    <mergeCell ref="A31:A32"/>
    <mergeCell ref="C28:C29"/>
    <mergeCell ref="B28:B29"/>
    <mergeCell ref="C31:C32"/>
    <mergeCell ref="D25:D26"/>
    <mergeCell ref="D23:D24"/>
    <mergeCell ref="D21:D22"/>
    <mergeCell ref="D28:D29"/>
  </mergeCells>
  <phoneticPr fontId="8" type="noConversion"/>
  <pageMargins left="0.39370078740157483" right="0.39370078740157483" top="0.98425196850393704" bottom="0.98425196850393704" header="0.51181102362204722" footer="0.51181102362204722"/>
  <pageSetup paperSize="8" scale="80" orientation="landscape" r:id="rId1"/>
  <headerFooter alignWithMargins="0">
    <oddHeader>&amp;C&amp;"Arial,Fett"&amp;12VARIANT BINDER VOLVO XC60 (V426) MY18 
&amp;A&amp;RVertraulich</oddHeader>
    <oddFooter xml:space="preserve">&amp;LOriginator: Tobias Karzel
&amp;F
&amp;CPage &amp;P of &amp;N&amp;RDate Issued: 01.02.2017
Date Revised: &amp;D
</oddFooter>
  </headerFooter>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b41b9696-a04e-4287-b685-c3a6b802e153">
      <Terms xmlns="http://schemas.microsoft.com/office/infopath/2007/PartnerControls"/>
    </lcf76f155ced4ddcb4097134ff3c332f>
    <TaxCatchAll xmlns="fc32978b-8609-42b2-902c-811f690b322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ED42C9D34BF39A4794CA637B9AC3663D" ma:contentTypeVersion="10" ma:contentTypeDescription="Ein neues Dokument erstellen." ma:contentTypeScope="" ma:versionID="9a57079068924de82d4016bbf8cee80d">
  <xsd:schema xmlns:xsd="http://www.w3.org/2001/XMLSchema" xmlns:xs="http://www.w3.org/2001/XMLSchema" xmlns:p="http://schemas.microsoft.com/office/2006/metadata/properties" xmlns:ns2="b41b9696-a04e-4287-b685-c3a6b802e153" xmlns:ns3="fc32978b-8609-42b2-902c-811f690b3225" targetNamespace="http://schemas.microsoft.com/office/2006/metadata/properties" ma:root="true" ma:fieldsID="8bb115670cb5ed45d7fabb24db7718b4" ns2:_="" ns3:_="">
    <xsd:import namespace="b41b9696-a04e-4287-b685-c3a6b802e153"/>
    <xsd:import namespace="fc32978b-8609-42b2-902c-811f690b3225"/>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41b9696-a04e-4287-b685-c3a6b802e15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lcf76f155ced4ddcb4097134ff3c332f" ma:index="13" nillable="true" ma:taxonomy="true" ma:internalName="lcf76f155ced4ddcb4097134ff3c332f" ma:taxonomyFieldName="MediaServiceImageTags" ma:displayName="Bildmarkierungen" ma:readOnly="false" ma:fieldId="{5cf76f15-5ced-4ddc-b409-7134ff3c332f}" ma:taxonomyMulti="true" ma:sspId="70f575ab-cd0f-439a-9978-eda457400cea"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c32978b-8609-42b2-902c-811f690b3225"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3019f7dc-20cc-4b5f-b2d2-bfce583401fe}" ma:internalName="TaxCatchAll" ma:showField="CatchAllData" ma:web="fc32978b-8609-42b2-902c-811f690b32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108F280-03C5-4C22-9956-33BB6D2EFF1A}">
  <ds:schemaRefs>
    <ds:schemaRef ds:uri="http://schemas.microsoft.com/office/2006/metadata/properties"/>
    <ds:schemaRef ds:uri="http://www.w3.org/XML/1998/namespace"/>
    <ds:schemaRef ds:uri="http://schemas.microsoft.com/office/2006/documentManagement/types"/>
    <ds:schemaRef ds:uri="9fa97760-a3f1-4469-8425-5f5fcc363cac"/>
    <ds:schemaRef ds:uri="http://purl.org/dc/elements/1.1/"/>
    <ds:schemaRef ds:uri="http://purl.org/dc/dcmitype/"/>
    <ds:schemaRef ds:uri="http://schemas.openxmlformats.org/package/2006/metadata/core-properties"/>
    <ds:schemaRef ds:uri="165c03f7-3d59-47f2-9f2f-ba5f4e119f8b"/>
    <ds:schemaRef ds:uri="http://purl.org/dc/terms/"/>
    <ds:schemaRef ds:uri="http://schemas.microsoft.com/office/infopath/2007/PartnerControls"/>
  </ds:schemaRefs>
</ds:datastoreItem>
</file>

<file path=customXml/itemProps2.xml><?xml version="1.0" encoding="utf-8"?>
<ds:datastoreItem xmlns:ds="http://schemas.openxmlformats.org/officeDocument/2006/customXml" ds:itemID="{C019DF43-D2E0-4647-A193-5E7A53FCBA58}">
  <ds:schemaRefs>
    <ds:schemaRef ds:uri="http://schemas.microsoft.com/sharepoint/v3/contenttype/forms"/>
  </ds:schemaRefs>
</ds:datastoreItem>
</file>

<file path=customXml/itemProps3.xml><?xml version="1.0" encoding="utf-8"?>
<ds:datastoreItem xmlns:ds="http://schemas.openxmlformats.org/officeDocument/2006/customXml" ds:itemID="{C2E69EFF-E7C5-47A9-9DC9-3A8F0E0F6C3E}"/>
</file>

<file path=docMetadata/LabelInfo.xml><?xml version="1.0" encoding="utf-8"?>
<clbl:labelList xmlns:clbl="http://schemas.microsoft.com/office/2020/mipLabelMetadata">
  <clbl:label id="{7fea2623-af8f-4fb8-b1cf-b63cc8e496aa}" enabled="1" method="Privileged" siteId="{81fa766e-a349-4867-8bf4-ab35e250a08f}"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Änderungen</vt:lpstr>
      <vt:lpstr>Preise MY24 KW 23w17_46</vt:lpstr>
      <vt:lpstr>Pakete</vt:lpstr>
      <vt:lpstr>Serienausstattung</vt:lpstr>
      <vt:lpstr>Serienausstattung Backup</vt:lpstr>
      <vt:lpstr>Optionen</vt:lpstr>
      <vt:lpstr>Polster &amp; Farben</vt:lpstr>
      <vt:lpstr>Räder</vt:lpstr>
    </vt:vector>
  </TitlesOfParts>
  <Manager/>
  <Company>Volvo Car Germany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Karzel, Tobias</dc:creator>
  <cp:keywords/>
  <dc:description/>
  <cp:lastModifiedBy>Wahba, Hassan</cp:lastModifiedBy>
  <cp:revision/>
  <dcterms:created xsi:type="dcterms:W3CDTF">1999-08-12T09:05:05Z</dcterms:created>
  <dcterms:modified xsi:type="dcterms:W3CDTF">2024-01-29T15:53:34Z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fea2623-af8f-4fb8-b1cf-b63cc8e496aa_Enabled">
    <vt:lpwstr>True</vt:lpwstr>
  </property>
  <property fmtid="{D5CDD505-2E9C-101B-9397-08002B2CF9AE}" pid="3" name="MSIP_Label_7fea2623-af8f-4fb8-b1cf-b63cc8e496aa_SiteId">
    <vt:lpwstr>81fa766e-a349-4867-8bf4-ab35e250a08f</vt:lpwstr>
  </property>
  <property fmtid="{D5CDD505-2E9C-101B-9397-08002B2CF9AE}" pid="4" name="MSIP_Label_7fea2623-af8f-4fb8-b1cf-b63cc8e496aa_Ref">
    <vt:lpwstr>https://api.informationprotection.azure.com/api/81fa766e-a349-4867-8bf4-ab35e250a08f</vt:lpwstr>
  </property>
  <property fmtid="{D5CDD505-2E9C-101B-9397-08002B2CF9AE}" pid="5" name="MSIP_Label_7fea2623-af8f-4fb8-b1cf-b63cc8e496aa_SetDate">
    <vt:lpwstr>2018-02-06T12:29:05.9611845+01:00</vt:lpwstr>
  </property>
  <property fmtid="{D5CDD505-2E9C-101B-9397-08002B2CF9AE}" pid="6" name="MSIP_Label_7fea2623-af8f-4fb8-b1cf-b63cc8e496aa_Name">
    <vt:lpwstr>Proprietary</vt:lpwstr>
  </property>
  <property fmtid="{D5CDD505-2E9C-101B-9397-08002B2CF9AE}" pid="7" name="MSIP_Label_7fea2623-af8f-4fb8-b1cf-b63cc8e496aa_Extended_MSFT_Method">
    <vt:lpwstr>Automatic</vt:lpwstr>
  </property>
  <property fmtid="{D5CDD505-2E9C-101B-9397-08002B2CF9AE}" pid="8" name="Sensitivity">
    <vt:lpwstr>Proprietary</vt:lpwstr>
  </property>
  <property fmtid="{D5CDD505-2E9C-101B-9397-08002B2CF9AE}" pid="9" name="ContentTypeId">
    <vt:lpwstr>0x010100ED42C9D34BF39A4794CA637B9AC3663D</vt:lpwstr>
  </property>
  <property fmtid="{D5CDD505-2E9C-101B-9397-08002B2CF9AE}" pid="10" name="MediaServiceImageTags">
    <vt:lpwstr/>
  </property>
</Properties>
</file>